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hidePivotFieldList="1"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JOE MAN TECH GLOBAL\Desktop\"/>
    </mc:Choice>
  </mc:AlternateContent>
  <xr:revisionPtr revIDLastSave="0" documentId="8_{F3C2FB0D-51C8-4453-B324-1A435D249EB5}" xr6:coauthVersionLast="47" xr6:coauthVersionMax="47" xr10:uidLastSave="{00000000-0000-0000-0000-000000000000}"/>
  <bookViews>
    <workbookView xWindow="-120" yWindow="-120" windowWidth="20730" windowHeight="11160" tabRatio="599" activeTab="1" xr2:uid="{00000000-000D-0000-FFFF-FFFF00000000}"/>
  </bookViews>
  <sheets>
    <sheet name="Sheet13" sheetId="20" r:id="rId1"/>
    <sheet name="Sheet17" sheetId="24" r:id="rId2"/>
    <sheet name="Sheet12" sheetId="19" r:id="rId3"/>
    <sheet name="STUDENT PROFILE" sheetId="2" r:id="rId4"/>
    <sheet name="WORKSHEET" sheetId="3" r:id="rId5"/>
    <sheet name="SCHOOL FEES PAYMENT" sheetId="9" r:id="rId6"/>
    <sheet name="RESULT" sheetId="4" r:id="rId7"/>
  </sheets>
  <definedNames>
    <definedName name="_xlnm._FilterDatabase" localSheetId="4" hidden="1">WORKSHEET!$A$3:$BT$104</definedName>
    <definedName name="T4810000000">RESULT!$U$483:$U$484</definedName>
  </definedNames>
  <calcPr calcId="191029"/>
  <pivotCaches>
    <pivotCache cacheId="55" r:id="rId8"/>
    <pivotCache cacheId="62" r:id="rId9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9" l="1"/>
  <c r="D77" i="19"/>
  <c r="F76" i="19"/>
  <c r="D76" i="19"/>
  <c r="F75" i="19"/>
  <c r="D75" i="19"/>
  <c r="F74" i="19"/>
  <c r="D74" i="19"/>
  <c r="F73" i="19"/>
  <c r="D73" i="19"/>
  <c r="F72" i="19"/>
  <c r="D72" i="19"/>
  <c r="F71" i="19"/>
  <c r="D71" i="19"/>
  <c r="F70" i="19"/>
  <c r="D70" i="19"/>
  <c r="F69" i="19"/>
  <c r="D69" i="19"/>
  <c r="F68" i="19"/>
  <c r="D68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F61" i="19"/>
  <c r="D61" i="19"/>
  <c r="F60" i="19"/>
  <c r="D60" i="19"/>
  <c r="F59" i="19"/>
  <c r="D59" i="19"/>
  <c r="F58" i="19"/>
  <c r="D58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F51" i="19"/>
  <c r="D51" i="19"/>
  <c r="F50" i="19"/>
  <c r="D50" i="19"/>
  <c r="F49" i="19"/>
  <c r="D49" i="19"/>
  <c r="F48" i="19"/>
  <c r="D48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F41" i="19"/>
  <c r="D41" i="19"/>
  <c r="F40" i="19"/>
  <c r="D40" i="19"/>
  <c r="F39" i="19"/>
  <c r="D39" i="19"/>
  <c r="F38" i="19"/>
  <c r="D38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F31" i="19"/>
  <c r="D31" i="19"/>
  <c r="F30" i="19"/>
  <c r="D30" i="19"/>
  <c r="F29" i="19"/>
  <c r="D29" i="19"/>
  <c r="F28" i="19"/>
  <c r="D28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F21" i="19"/>
  <c r="D21" i="19"/>
  <c r="F20" i="19"/>
  <c r="D20" i="19"/>
  <c r="F19" i="19"/>
  <c r="D19" i="19"/>
  <c r="F18" i="19"/>
  <c r="D18" i="19"/>
  <c r="F17" i="19"/>
  <c r="D17" i="19"/>
  <c r="F16" i="19"/>
  <c r="E16" i="19"/>
  <c r="D16" i="19"/>
  <c r="F15" i="19"/>
  <c r="E15" i="19"/>
  <c r="D15" i="19"/>
  <c r="F14" i="19"/>
  <c r="E14" i="19"/>
  <c r="D14" i="19"/>
  <c r="F13" i="19"/>
  <c r="E13" i="19"/>
  <c r="D13" i="19"/>
  <c r="F12" i="19"/>
  <c r="E12" i="19"/>
  <c r="D12" i="19"/>
  <c r="F11" i="19"/>
  <c r="E11" i="19"/>
  <c r="D11" i="19"/>
  <c r="F10" i="19"/>
  <c r="E10" i="19"/>
  <c r="D10" i="19"/>
  <c r="F9" i="19"/>
  <c r="E9" i="19"/>
  <c r="D9" i="19"/>
  <c r="F8" i="19"/>
  <c r="E8" i="19"/>
  <c r="D8" i="19"/>
  <c r="F7" i="19"/>
  <c r="E7" i="19"/>
  <c r="D7" i="19"/>
  <c r="F6" i="19"/>
  <c r="E6" i="19"/>
  <c r="D6" i="19"/>
  <c r="F5" i="19"/>
  <c r="E5" i="19"/>
  <c r="D5" i="19"/>
  <c r="F4" i="19"/>
  <c r="E4" i="19"/>
  <c r="D4" i="19"/>
  <c r="F3" i="19"/>
  <c r="E3" i="19"/>
  <c r="D3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P2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H3" i="9"/>
  <c r="H4" i="9"/>
  <c r="H5" i="9"/>
  <c r="B16" i="9"/>
  <c r="D16" i="9" s="1"/>
  <c r="X16" i="2" s="1"/>
  <c r="B15" i="9"/>
  <c r="D15" i="9" s="1"/>
  <c r="X15" i="2" s="1"/>
  <c r="B14" i="9"/>
  <c r="D14" i="9" s="1"/>
  <c r="X14" i="2" s="1"/>
  <c r="B13" i="9"/>
  <c r="D13" i="9" s="1"/>
  <c r="X13" i="2" s="1"/>
  <c r="B12" i="9"/>
  <c r="D12" i="9" s="1"/>
  <c r="X12" i="2" s="1"/>
  <c r="B11" i="9"/>
  <c r="D11" i="9" s="1"/>
  <c r="X11" i="2" s="1"/>
  <c r="B9" i="9"/>
  <c r="B8" i="9"/>
  <c r="B7" i="9"/>
  <c r="B6" i="9"/>
  <c r="B24" i="9"/>
  <c r="D24" i="9" s="1"/>
  <c r="X24" i="2" s="1"/>
  <c r="B27" i="9"/>
  <c r="D27" i="9" s="1"/>
  <c r="X27" i="2" s="1"/>
  <c r="B26" i="9"/>
  <c r="B23" i="9"/>
  <c r="D23" i="9" s="1"/>
  <c r="X23" i="2" s="1"/>
  <c r="B31" i="9"/>
  <c r="D31" i="9" s="1"/>
  <c r="X31" i="2" s="1"/>
  <c r="B33" i="9"/>
  <c r="D33" i="9" s="1"/>
  <c r="X33" i="2" s="1"/>
  <c r="B37" i="9"/>
  <c r="B36" i="9"/>
  <c r="D36" i="9" s="1"/>
  <c r="X36" i="2" s="1"/>
  <c r="B38" i="9"/>
  <c r="D38" i="9" s="1"/>
  <c r="X38" i="2" s="1"/>
  <c r="B40" i="9"/>
  <c r="D40" i="9" s="1"/>
  <c r="X40" i="2" s="1"/>
  <c r="B42" i="9"/>
  <c r="D42" i="9" s="1"/>
  <c r="X42" i="2" s="1"/>
  <c r="B45" i="9"/>
  <c r="D45" i="9" s="1"/>
  <c r="X45" i="2" s="1"/>
  <c r="B46" i="9"/>
  <c r="D46" i="9" s="1"/>
  <c r="X46" i="2" s="1"/>
  <c r="B17" i="9"/>
  <c r="B18" i="9"/>
  <c r="D18" i="9" s="1"/>
  <c r="X18" i="2" s="1"/>
  <c r="B19" i="9"/>
  <c r="D19" i="9" s="1"/>
  <c r="X19" i="2" s="1"/>
  <c r="B20" i="9"/>
  <c r="D20" i="9" s="1"/>
  <c r="X20" i="2" s="1"/>
  <c r="B21" i="9"/>
  <c r="B22" i="9"/>
  <c r="B25" i="9"/>
  <c r="D25" i="9" s="1"/>
  <c r="X25" i="2" s="1"/>
  <c r="B28" i="9"/>
  <c r="D28" i="9" s="1"/>
  <c r="X28" i="2" s="1"/>
  <c r="B29" i="9"/>
  <c r="B30" i="9"/>
  <c r="B32" i="9"/>
  <c r="D32" i="9" s="1"/>
  <c r="X32" i="2" s="1"/>
  <c r="B34" i="9"/>
  <c r="B35" i="9"/>
  <c r="D35" i="9" s="1"/>
  <c r="X35" i="2" s="1"/>
  <c r="B39" i="9"/>
  <c r="D39" i="9" s="1"/>
  <c r="X39" i="2" s="1"/>
  <c r="B41" i="9"/>
  <c r="D41" i="9" s="1"/>
  <c r="X41" i="2" s="1"/>
  <c r="B43" i="9"/>
  <c r="D43" i="9" s="1"/>
  <c r="X43" i="2" s="1"/>
  <c r="B44" i="9"/>
  <c r="D44" i="9" s="1"/>
  <c r="X44" i="2" s="1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F3" i="2"/>
  <c r="E2" i="19" s="1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50" i="2"/>
  <c r="X51" i="2"/>
  <c r="X54" i="2"/>
  <c r="X55" i="2"/>
  <c r="X58" i="2"/>
  <c r="X59" i="2"/>
  <c r="X62" i="2"/>
  <c r="X63" i="2"/>
  <c r="X66" i="2"/>
  <c r="X67" i="2"/>
  <c r="X68" i="2"/>
  <c r="X69" i="2"/>
  <c r="X70" i="2"/>
  <c r="X71" i="2"/>
  <c r="X9" i="2"/>
  <c r="X10" i="2"/>
  <c r="X22" i="2"/>
  <c r="X6" i="2"/>
  <c r="X7" i="2"/>
  <c r="X8" i="2"/>
  <c r="D34" i="9"/>
  <c r="X34" i="2" s="1"/>
  <c r="D37" i="9"/>
  <c r="X37" i="2" s="1"/>
  <c r="D47" i="9"/>
  <c r="X47" i="2" s="1"/>
  <c r="D48" i="9"/>
  <c r="X48" i="2" s="1"/>
  <c r="D49" i="9"/>
  <c r="X49" i="2" s="1"/>
  <c r="D50" i="9"/>
  <c r="D51" i="9"/>
  <c r="D52" i="9"/>
  <c r="X52" i="2" s="1"/>
  <c r="D53" i="9"/>
  <c r="X53" i="2" s="1"/>
  <c r="D54" i="9"/>
  <c r="D55" i="9"/>
  <c r="D56" i="9"/>
  <c r="X56" i="2" s="1"/>
  <c r="D57" i="9"/>
  <c r="X57" i="2" s="1"/>
  <c r="D58" i="9"/>
  <c r="D59" i="9"/>
  <c r="D60" i="9"/>
  <c r="X60" i="2" s="1"/>
  <c r="D61" i="9"/>
  <c r="X61" i="2" s="1"/>
  <c r="D62" i="9"/>
  <c r="D63" i="9"/>
  <c r="D64" i="9"/>
  <c r="X64" i="2" s="1"/>
  <c r="D65" i="9"/>
  <c r="X65" i="2" s="1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17" i="9"/>
  <c r="X17" i="2" s="1"/>
  <c r="D21" i="9"/>
  <c r="X21" i="2" s="1"/>
  <c r="D22" i="9"/>
  <c r="D26" i="9"/>
  <c r="X26" i="2" s="1"/>
  <c r="D29" i="9"/>
  <c r="X29" i="2" s="1"/>
  <c r="D30" i="9"/>
  <c r="X30" i="2" s="1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03" i="2"/>
  <c r="D104" i="2"/>
  <c r="D105" i="2"/>
  <c r="D106" i="2"/>
  <c r="D107" i="2"/>
  <c r="D15" i="4"/>
  <c r="B9" i="4"/>
  <c r="Y1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25" i="3"/>
  <c r="E26" i="3"/>
  <c r="E27" i="3"/>
  <c r="E28" i="3"/>
  <c r="E29" i="3"/>
  <c r="E30" i="3"/>
  <c r="E31" i="3"/>
  <c r="E32" i="3"/>
  <c r="E33" i="3"/>
  <c r="E34" i="3"/>
  <c r="E20" i="3"/>
  <c r="E21" i="3"/>
  <c r="E22" i="3"/>
  <c r="E23" i="3"/>
  <c r="E2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W93" i="2"/>
  <c r="W94" i="2"/>
  <c r="W95" i="2"/>
  <c r="W96" i="2"/>
  <c r="W97" i="2"/>
  <c r="W98" i="2"/>
  <c r="W99" i="2"/>
  <c r="W100" i="2"/>
  <c r="W101" i="2"/>
  <c r="W102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B4" i="9" s="1"/>
  <c r="W5" i="2"/>
  <c r="B5" i="9" s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3" i="2"/>
  <c r="B5" i="4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BT30" i="3"/>
  <c r="BT29" i="3"/>
  <c r="BT28" i="3"/>
  <c r="BT27" i="3"/>
  <c r="BT26" i="3"/>
  <c r="BR25" i="3"/>
  <c r="BT25" i="3" s="1"/>
  <c r="BR24" i="3"/>
  <c r="BT24" i="3" s="1"/>
  <c r="BR23" i="3"/>
  <c r="BT23" i="3" s="1"/>
  <c r="BR22" i="3"/>
  <c r="BT22" i="3" s="1"/>
  <c r="BR21" i="3"/>
  <c r="BT21" i="3" s="1"/>
  <c r="BR20" i="3"/>
  <c r="BR19" i="3"/>
  <c r="BR18" i="3"/>
  <c r="BR17" i="3"/>
  <c r="BR16" i="3"/>
  <c r="BM103" i="3"/>
  <c r="BG103" i="3"/>
  <c r="BH103" i="3" s="1"/>
  <c r="BM102" i="3"/>
  <c r="BN102" i="3" s="1"/>
  <c r="BG102" i="3"/>
  <c r="BM101" i="3"/>
  <c r="BG101" i="3"/>
  <c r="BH101" i="3" s="1"/>
  <c r="BM100" i="3"/>
  <c r="BN100" i="3" s="1"/>
  <c r="BG100" i="3"/>
  <c r="BM99" i="3"/>
  <c r="BG99" i="3"/>
  <c r="BH99" i="3" s="1"/>
  <c r="BM98" i="3"/>
  <c r="BN98" i="3" s="1"/>
  <c r="BG98" i="3"/>
  <c r="BM97" i="3"/>
  <c r="BG97" i="3"/>
  <c r="BH97" i="3" s="1"/>
  <c r="BM96" i="3"/>
  <c r="BN96" i="3" s="1"/>
  <c r="BG96" i="3"/>
  <c r="BM95" i="3"/>
  <c r="BG95" i="3"/>
  <c r="BH95" i="3" s="1"/>
  <c r="BM94" i="3"/>
  <c r="BN94" i="3" s="1"/>
  <c r="BG94" i="3"/>
  <c r="BM93" i="3"/>
  <c r="BG93" i="3"/>
  <c r="BH93" i="3" s="1"/>
  <c r="BM92" i="3"/>
  <c r="BN92" i="3" s="1"/>
  <c r="BG92" i="3"/>
  <c r="BM91" i="3"/>
  <c r="BG91" i="3"/>
  <c r="BH91" i="3" s="1"/>
  <c r="BM90" i="3"/>
  <c r="BN90" i="3" s="1"/>
  <c r="BG90" i="3"/>
  <c r="BM89" i="3"/>
  <c r="BG89" i="3"/>
  <c r="BH89" i="3" s="1"/>
  <c r="BM88" i="3"/>
  <c r="BN88" i="3" s="1"/>
  <c r="BG88" i="3"/>
  <c r="BM87" i="3"/>
  <c r="BG87" i="3"/>
  <c r="BH87" i="3" s="1"/>
  <c r="BM86" i="3"/>
  <c r="BN86" i="3" s="1"/>
  <c r="BG86" i="3"/>
  <c r="BM85" i="3"/>
  <c r="BG85" i="3"/>
  <c r="BM84" i="3"/>
  <c r="BN84" i="3" s="1"/>
  <c r="BG84" i="3"/>
  <c r="BM83" i="3"/>
  <c r="BG83" i="3"/>
  <c r="BM82" i="3"/>
  <c r="BN82" i="3" s="1"/>
  <c r="BG82" i="3"/>
  <c r="BM81" i="3"/>
  <c r="BG81" i="3"/>
  <c r="BM80" i="3"/>
  <c r="BN80" i="3" s="1"/>
  <c r="BG80" i="3"/>
  <c r="BH80" i="3" s="1"/>
  <c r="BM79" i="3"/>
  <c r="BG79" i="3"/>
  <c r="BH79" i="3" s="1"/>
  <c r="BM78" i="3"/>
  <c r="BG78" i="3"/>
  <c r="BH78" i="3" s="1"/>
  <c r="BM77" i="3"/>
  <c r="BG77" i="3"/>
  <c r="BH77" i="3" s="1"/>
  <c r="BM76" i="3"/>
  <c r="BN76" i="3" s="1"/>
  <c r="BG76" i="3"/>
  <c r="BM75" i="3"/>
  <c r="BG75" i="3"/>
  <c r="BH75" i="3" s="1"/>
  <c r="BM74" i="3"/>
  <c r="BN74" i="3" s="1"/>
  <c r="BG74" i="3"/>
  <c r="BM73" i="3"/>
  <c r="BG73" i="3"/>
  <c r="BH73" i="3" s="1"/>
  <c r="BM72" i="3"/>
  <c r="BG72" i="3"/>
  <c r="BH72" i="3" s="1"/>
  <c r="BM71" i="3"/>
  <c r="BN71" i="3" s="1"/>
  <c r="BG71" i="3"/>
  <c r="BH71" i="3" s="1"/>
  <c r="BM70" i="3"/>
  <c r="BG70" i="3"/>
  <c r="BH70" i="3" s="1"/>
  <c r="BM69" i="3"/>
  <c r="BG69" i="3"/>
  <c r="BH69" i="3" s="1"/>
  <c r="BM68" i="3"/>
  <c r="BN68" i="3" s="1"/>
  <c r="BG68" i="3"/>
  <c r="BH68" i="3" s="1"/>
  <c r="BM67" i="3"/>
  <c r="BN67" i="3" s="1"/>
  <c r="BG67" i="3"/>
  <c r="BM66" i="3"/>
  <c r="BG66" i="3"/>
  <c r="BH66" i="3" s="1"/>
  <c r="BM65" i="3"/>
  <c r="BG65" i="3"/>
  <c r="BH65" i="3" s="1"/>
  <c r="BM64" i="3"/>
  <c r="BN64" i="3" s="1"/>
  <c r="BG64" i="3"/>
  <c r="BH64" i="3" s="1"/>
  <c r="BM63" i="3"/>
  <c r="BN63" i="3" s="1"/>
  <c r="BG63" i="3"/>
  <c r="BM62" i="3"/>
  <c r="BG62" i="3"/>
  <c r="BH62" i="3" s="1"/>
  <c r="BM61" i="3"/>
  <c r="BN61" i="3" s="1"/>
  <c r="BG61" i="3"/>
  <c r="BH61" i="3" s="1"/>
  <c r="BM60" i="3"/>
  <c r="BN60" i="3" s="1"/>
  <c r="BG60" i="3"/>
  <c r="BH60" i="3" s="1"/>
  <c r="BM59" i="3"/>
  <c r="BN59" i="3" s="1"/>
  <c r="BG59" i="3"/>
  <c r="BM58" i="3"/>
  <c r="BG58" i="3"/>
  <c r="BH58" i="3" s="1"/>
  <c r="BM57" i="3"/>
  <c r="BG57" i="3"/>
  <c r="BH57" i="3" s="1"/>
  <c r="BM56" i="3"/>
  <c r="BN56" i="3" s="1"/>
  <c r="BG56" i="3"/>
  <c r="BH56" i="3" s="1"/>
  <c r="BM55" i="3"/>
  <c r="BN55" i="3" s="1"/>
  <c r="BG55" i="3"/>
  <c r="BM54" i="3"/>
  <c r="BG54" i="3"/>
  <c r="BH54" i="3" s="1"/>
  <c r="BM53" i="3"/>
  <c r="BN53" i="3" s="1"/>
  <c r="BG53" i="3"/>
  <c r="BM52" i="3"/>
  <c r="BN52" i="3" s="1"/>
  <c r="BG52" i="3"/>
  <c r="BH52" i="3" s="1"/>
  <c r="BM51" i="3"/>
  <c r="BN51" i="3" s="1"/>
  <c r="BG51" i="3"/>
  <c r="BM50" i="3"/>
  <c r="BG50" i="3"/>
  <c r="BH50" i="3" s="1"/>
  <c r="BM49" i="3"/>
  <c r="BG49" i="3"/>
  <c r="BM48" i="3"/>
  <c r="BN48" i="3" s="1"/>
  <c r="BG48" i="3"/>
  <c r="BH48" i="3" s="1"/>
  <c r="BM47" i="3"/>
  <c r="BN47" i="3" s="1"/>
  <c r="BG47" i="3"/>
  <c r="BM46" i="3"/>
  <c r="BG46" i="3"/>
  <c r="BH46" i="3" s="1"/>
  <c r="BM45" i="3"/>
  <c r="BG45" i="3"/>
  <c r="BM44" i="3"/>
  <c r="BN44" i="3" s="1"/>
  <c r="BG44" i="3"/>
  <c r="BH44" i="3" s="1"/>
  <c r="BM43" i="3"/>
  <c r="BN43" i="3" s="1"/>
  <c r="BG43" i="3"/>
  <c r="BM42" i="3"/>
  <c r="BG42" i="3"/>
  <c r="BH42" i="3" s="1"/>
  <c r="BM41" i="3"/>
  <c r="BN41" i="3" s="1"/>
  <c r="BG41" i="3"/>
  <c r="BM40" i="3"/>
  <c r="BN40" i="3" s="1"/>
  <c r="BG40" i="3"/>
  <c r="BH40" i="3" s="1"/>
  <c r="BM39" i="3"/>
  <c r="BN39" i="3" s="1"/>
  <c r="BG39" i="3"/>
  <c r="BM38" i="3"/>
  <c r="BG38" i="3"/>
  <c r="BH38" i="3" s="1"/>
  <c r="BM37" i="3"/>
  <c r="BG37" i="3"/>
  <c r="BM36" i="3"/>
  <c r="BN36" i="3" s="1"/>
  <c r="BG36" i="3"/>
  <c r="BH36" i="3" s="1"/>
  <c r="BM35" i="3"/>
  <c r="BN35" i="3" s="1"/>
  <c r="BG35" i="3"/>
  <c r="BM34" i="3"/>
  <c r="BG34" i="3"/>
  <c r="BH34" i="3" s="1"/>
  <c r="BM33" i="3"/>
  <c r="BG33" i="3"/>
  <c r="BM32" i="3"/>
  <c r="BN32" i="3" s="1"/>
  <c r="BG32" i="3"/>
  <c r="BH32" i="3" s="1"/>
  <c r="BM31" i="3"/>
  <c r="BN31" i="3" s="1"/>
  <c r="BG31" i="3"/>
  <c r="BM30" i="3"/>
  <c r="BG30" i="3"/>
  <c r="BH30" i="3" s="1"/>
  <c r="BM29" i="3"/>
  <c r="BG29" i="3"/>
  <c r="BM28" i="3"/>
  <c r="BN28" i="3" s="1"/>
  <c r="BG28" i="3"/>
  <c r="BH28" i="3" s="1"/>
  <c r="BM27" i="3"/>
  <c r="BN27" i="3" s="1"/>
  <c r="BG27" i="3"/>
  <c r="BM26" i="3"/>
  <c r="BG26" i="3"/>
  <c r="BH26" i="3" s="1"/>
  <c r="BM25" i="3"/>
  <c r="BG25" i="3"/>
  <c r="BM24" i="3"/>
  <c r="BN24" i="3" s="1"/>
  <c r="BG24" i="3"/>
  <c r="BH24" i="3" s="1"/>
  <c r="BM23" i="3"/>
  <c r="BN23" i="3" s="1"/>
  <c r="BG23" i="3"/>
  <c r="BM22" i="3"/>
  <c r="BG22" i="3"/>
  <c r="BH22" i="3" s="1"/>
  <c r="BM21" i="3"/>
  <c r="BG21" i="3"/>
  <c r="BM20" i="3"/>
  <c r="BN20" i="3" s="1"/>
  <c r="BG20" i="3"/>
  <c r="BH20" i="3" s="1"/>
  <c r="BM19" i="3"/>
  <c r="BN19" i="3" s="1"/>
  <c r="BG19" i="3"/>
  <c r="BM18" i="3"/>
  <c r="BG18" i="3"/>
  <c r="BH18" i="3" s="1"/>
  <c r="BM17" i="3"/>
  <c r="BN17" i="3" s="1"/>
  <c r="BG17" i="3"/>
  <c r="BM16" i="3"/>
  <c r="BG16" i="3"/>
  <c r="BH16" i="3" s="1"/>
  <c r="BM15" i="3"/>
  <c r="BN15" i="3" s="1"/>
  <c r="BG15" i="3"/>
  <c r="BM14" i="3"/>
  <c r="BG14" i="3"/>
  <c r="BH14" i="3" s="1"/>
  <c r="BM13" i="3"/>
  <c r="BN13" i="3" s="1"/>
  <c r="BG13" i="3"/>
  <c r="BM12" i="3"/>
  <c r="BG12" i="3"/>
  <c r="BH12" i="3" s="1"/>
  <c r="BM11" i="3"/>
  <c r="BN11" i="3" s="1"/>
  <c r="BG11" i="3"/>
  <c r="BH11" i="3" s="1"/>
  <c r="BM10" i="3"/>
  <c r="BG10" i="3"/>
  <c r="BH10" i="3" s="1"/>
  <c r="BM9" i="3"/>
  <c r="BN9" i="3" s="1"/>
  <c r="BG9" i="3"/>
  <c r="BH9" i="3" s="1"/>
  <c r="BM8" i="3"/>
  <c r="BG8" i="3"/>
  <c r="BH8" i="3" s="1"/>
  <c r="BM7" i="3"/>
  <c r="BN7" i="3" s="1"/>
  <c r="BG7" i="3"/>
  <c r="BM6" i="3"/>
  <c r="BG6" i="3"/>
  <c r="BH6" i="3" s="1"/>
  <c r="BM5" i="3"/>
  <c r="BN5" i="3" s="1"/>
  <c r="BG5" i="3"/>
  <c r="BH5" i="3" s="1"/>
  <c r="C15" i="4" s="1"/>
  <c r="BM4" i="3"/>
  <c r="BG4" i="3"/>
  <c r="BH4" i="3" s="1"/>
  <c r="BA103" i="3"/>
  <c r="BA102" i="3"/>
  <c r="BB102" i="3" s="1"/>
  <c r="BA101" i="3"/>
  <c r="BA100" i="3"/>
  <c r="BA99" i="3"/>
  <c r="BA98" i="3"/>
  <c r="BA97" i="3"/>
  <c r="BB97" i="3" s="1"/>
  <c r="BA96" i="3"/>
  <c r="BA95" i="3"/>
  <c r="BA94" i="3"/>
  <c r="BB94" i="3" s="1"/>
  <c r="BA93" i="3"/>
  <c r="BB93" i="3" s="1"/>
  <c r="BA92" i="3"/>
  <c r="BA91" i="3"/>
  <c r="BA90" i="3"/>
  <c r="BB90" i="3" s="1"/>
  <c r="BA89" i="3"/>
  <c r="BB89" i="3" s="1"/>
  <c r="BA88" i="3"/>
  <c r="BA87" i="3"/>
  <c r="BA86" i="3"/>
  <c r="BB86" i="3" s="1"/>
  <c r="BA85" i="3"/>
  <c r="BA84" i="3"/>
  <c r="BA83" i="3"/>
  <c r="BA82" i="3"/>
  <c r="BA81" i="3"/>
  <c r="BB81" i="3" s="1"/>
  <c r="BA80" i="3"/>
  <c r="BA79" i="3"/>
  <c r="BA78" i="3"/>
  <c r="BB78" i="3" s="1"/>
  <c r="BA77" i="3"/>
  <c r="BB77" i="3" s="1"/>
  <c r="BA76" i="3"/>
  <c r="BB76" i="3" s="1"/>
  <c r="BA75" i="3"/>
  <c r="BA74" i="3"/>
  <c r="BB74" i="3" s="1"/>
  <c r="BA73" i="3"/>
  <c r="BB73" i="3" s="1"/>
  <c r="BA72" i="3"/>
  <c r="BB72" i="3" s="1"/>
  <c r="BA71" i="3"/>
  <c r="BA70" i="3"/>
  <c r="BB70" i="3" s="1"/>
  <c r="BA69" i="3"/>
  <c r="BA68" i="3"/>
  <c r="BA67" i="3"/>
  <c r="BA66" i="3"/>
  <c r="BA65" i="3"/>
  <c r="BB65" i="3" s="1"/>
  <c r="BA64" i="3"/>
  <c r="BA63" i="3"/>
  <c r="BA62" i="3"/>
  <c r="BB62" i="3" s="1"/>
  <c r="BA61" i="3"/>
  <c r="BB61" i="3" s="1"/>
  <c r="BA60" i="3"/>
  <c r="BA59" i="3"/>
  <c r="BA58" i="3"/>
  <c r="BB58" i="3" s="1"/>
  <c r="BA57" i="3"/>
  <c r="BB57" i="3" s="1"/>
  <c r="BA56" i="3"/>
  <c r="BA55" i="3"/>
  <c r="BA54" i="3"/>
  <c r="BB54" i="3" s="1"/>
  <c r="BA53" i="3"/>
  <c r="BA52" i="3"/>
  <c r="BA51" i="3"/>
  <c r="BA50" i="3"/>
  <c r="BA49" i="3"/>
  <c r="BB49" i="3" s="1"/>
  <c r="BA48" i="3"/>
  <c r="BA47" i="3"/>
  <c r="BA46" i="3"/>
  <c r="BB46" i="3" s="1"/>
  <c r="BA45" i="3"/>
  <c r="BB45" i="3" s="1"/>
  <c r="BA44" i="3"/>
  <c r="BB44" i="3" s="1"/>
  <c r="BA43" i="3"/>
  <c r="BA42" i="3"/>
  <c r="BB42" i="3" s="1"/>
  <c r="BA41" i="3"/>
  <c r="BB41" i="3" s="1"/>
  <c r="BA40" i="3"/>
  <c r="BB40" i="3" s="1"/>
  <c r="BA39" i="3"/>
  <c r="BA38" i="3"/>
  <c r="BB38" i="3" s="1"/>
  <c r="BA37" i="3"/>
  <c r="BB37" i="3" s="1"/>
  <c r="BA36" i="3"/>
  <c r="BA35" i="3"/>
  <c r="BA34" i="3"/>
  <c r="BA33" i="3"/>
  <c r="BB33" i="3" s="1"/>
  <c r="BA32" i="3"/>
  <c r="BB32" i="3" s="1"/>
  <c r="BA31" i="3"/>
  <c r="BA30" i="3"/>
  <c r="BB30" i="3" s="1"/>
  <c r="BA29" i="3"/>
  <c r="BB29" i="3" s="1"/>
  <c r="BA28" i="3"/>
  <c r="BB28" i="3" s="1"/>
  <c r="BA27" i="3"/>
  <c r="BA26" i="3"/>
  <c r="BA25" i="3"/>
  <c r="BB25" i="3" s="1"/>
  <c r="BA24" i="3"/>
  <c r="BA23" i="3"/>
  <c r="BA22" i="3"/>
  <c r="BB22" i="3" s="1"/>
  <c r="BA21" i="3"/>
  <c r="BB21" i="3" s="1"/>
  <c r="BA20" i="3"/>
  <c r="BA19" i="3"/>
  <c r="BA18" i="3"/>
  <c r="BB18" i="3" s="1"/>
  <c r="BA17" i="3"/>
  <c r="BA16" i="3"/>
  <c r="BB16" i="3" s="1"/>
  <c r="BA15" i="3"/>
  <c r="BA14" i="3"/>
  <c r="BB14" i="3" s="1"/>
  <c r="BA13" i="3"/>
  <c r="BB13" i="3" s="1"/>
  <c r="BA12" i="3"/>
  <c r="BA11" i="3"/>
  <c r="BA10" i="3"/>
  <c r="BA9" i="3"/>
  <c r="BB9" i="3" s="1"/>
  <c r="BA8" i="3"/>
  <c r="BA7" i="3"/>
  <c r="BA6" i="3"/>
  <c r="BB6" i="3" s="1"/>
  <c r="BA5" i="3"/>
  <c r="BB5" i="3" s="1"/>
  <c r="C16" i="4" s="1"/>
  <c r="BA4" i="3"/>
  <c r="AU70" i="3"/>
  <c r="AV70" i="3" s="1"/>
  <c r="AU5" i="3"/>
  <c r="AU6" i="3"/>
  <c r="AV6" i="3" s="1"/>
  <c r="AU7" i="3"/>
  <c r="AU8" i="3"/>
  <c r="AV8" i="3" s="1"/>
  <c r="AU9" i="3"/>
  <c r="AU10" i="3"/>
  <c r="AV10" i="3" s="1"/>
  <c r="AU11" i="3"/>
  <c r="AU12" i="3"/>
  <c r="AV12" i="3" s="1"/>
  <c r="AU13" i="3"/>
  <c r="AU14" i="3"/>
  <c r="AV14" i="3" s="1"/>
  <c r="AU15" i="3"/>
  <c r="AU16" i="3"/>
  <c r="AV16" i="3" s="1"/>
  <c r="AU17" i="3"/>
  <c r="AU18" i="3"/>
  <c r="AV18" i="3" s="1"/>
  <c r="AU19" i="3"/>
  <c r="AU20" i="3"/>
  <c r="AV20" i="3" s="1"/>
  <c r="AU21" i="3"/>
  <c r="AU22" i="3"/>
  <c r="AV22" i="3" s="1"/>
  <c r="AU23" i="3"/>
  <c r="AU24" i="3"/>
  <c r="AV24" i="3" s="1"/>
  <c r="AU25" i="3"/>
  <c r="AU26" i="3"/>
  <c r="AV26" i="3" s="1"/>
  <c r="AU27" i="3"/>
  <c r="AU28" i="3"/>
  <c r="AV28" i="3" s="1"/>
  <c r="AU29" i="3"/>
  <c r="AU30" i="3"/>
  <c r="AV30" i="3" s="1"/>
  <c r="AU31" i="3"/>
  <c r="AU32" i="3"/>
  <c r="AV32" i="3" s="1"/>
  <c r="AU33" i="3"/>
  <c r="AU34" i="3"/>
  <c r="AV34" i="3" s="1"/>
  <c r="AU35" i="3"/>
  <c r="AU36" i="3"/>
  <c r="AV36" i="3" s="1"/>
  <c r="AU37" i="3"/>
  <c r="AU38" i="3"/>
  <c r="AV38" i="3" s="1"/>
  <c r="AU39" i="3"/>
  <c r="AU40" i="3"/>
  <c r="AV40" i="3" s="1"/>
  <c r="AU41" i="3"/>
  <c r="AU42" i="3"/>
  <c r="AV42" i="3" s="1"/>
  <c r="AU43" i="3"/>
  <c r="AU44" i="3"/>
  <c r="AV44" i="3" s="1"/>
  <c r="AU45" i="3"/>
  <c r="AU46" i="3"/>
  <c r="AV46" i="3" s="1"/>
  <c r="AU47" i="3"/>
  <c r="AU48" i="3"/>
  <c r="AV48" i="3" s="1"/>
  <c r="AU49" i="3"/>
  <c r="AU50" i="3"/>
  <c r="AV50" i="3" s="1"/>
  <c r="AU51" i="3"/>
  <c r="AU52" i="3"/>
  <c r="AV52" i="3" s="1"/>
  <c r="AU53" i="3"/>
  <c r="AU54" i="3"/>
  <c r="AV54" i="3" s="1"/>
  <c r="AU55" i="3"/>
  <c r="AU56" i="3"/>
  <c r="AV56" i="3" s="1"/>
  <c r="AU57" i="3"/>
  <c r="AU58" i="3"/>
  <c r="AV58" i="3" s="1"/>
  <c r="AU59" i="3"/>
  <c r="AU60" i="3"/>
  <c r="AV60" i="3" s="1"/>
  <c r="AU61" i="3"/>
  <c r="AU62" i="3"/>
  <c r="AV62" i="3" s="1"/>
  <c r="AU63" i="3"/>
  <c r="AU64" i="3"/>
  <c r="AV64" i="3" s="1"/>
  <c r="AU65" i="3"/>
  <c r="AU66" i="3"/>
  <c r="AV66" i="3" s="1"/>
  <c r="AU67" i="3"/>
  <c r="AU68" i="3"/>
  <c r="AV68" i="3" s="1"/>
  <c r="AU69" i="3"/>
  <c r="AU71" i="3"/>
  <c r="AU72" i="3"/>
  <c r="AV72" i="3" s="1"/>
  <c r="AU73" i="3"/>
  <c r="AU74" i="3"/>
  <c r="AV74" i="3" s="1"/>
  <c r="AU75" i="3"/>
  <c r="AV75" i="3" s="1"/>
  <c r="AU76" i="3"/>
  <c r="AV76" i="3" s="1"/>
  <c r="AU77" i="3"/>
  <c r="AV77" i="3" s="1"/>
  <c r="AU78" i="3"/>
  <c r="AV78" i="3" s="1"/>
  <c r="AU79" i="3"/>
  <c r="AU80" i="3"/>
  <c r="AV80" i="3" s="1"/>
  <c r="AU81" i="3"/>
  <c r="AV81" i="3" s="1"/>
  <c r="AU82" i="3"/>
  <c r="AV82" i="3" s="1"/>
  <c r="AU83" i="3"/>
  <c r="AV83" i="3" s="1"/>
  <c r="AU84" i="3"/>
  <c r="AV84" i="3" s="1"/>
  <c r="AU85" i="3"/>
  <c r="AU86" i="3"/>
  <c r="AV86" i="3" s="1"/>
  <c r="AU87" i="3"/>
  <c r="AU88" i="3"/>
  <c r="AV88" i="3" s="1"/>
  <c r="AU89" i="3"/>
  <c r="AU90" i="3"/>
  <c r="AV90" i="3" s="1"/>
  <c r="AU91" i="3"/>
  <c r="AV91" i="3" s="1"/>
  <c r="AU92" i="3"/>
  <c r="AV92" i="3" s="1"/>
  <c r="AU93" i="3"/>
  <c r="AV93" i="3" s="1"/>
  <c r="AU94" i="3"/>
  <c r="AV94" i="3" s="1"/>
  <c r="AU95" i="3"/>
  <c r="AU96" i="3"/>
  <c r="AV96" i="3" s="1"/>
  <c r="AU97" i="3"/>
  <c r="AV97" i="3" s="1"/>
  <c r="AU98" i="3"/>
  <c r="AV98" i="3" s="1"/>
  <c r="AU99" i="3"/>
  <c r="AV99" i="3" s="1"/>
  <c r="AU100" i="3"/>
  <c r="AV100" i="3" s="1"/>
  <c r="AU101" i="3"/>
  <c r="AU102" i="3"/>
  <c r="AV102" i="3" s="1"/>
  <c r="AU103" i="3"/>
  <c r="AU4" i="3"/>
  <c r="AO103" i="3"/>
  <c r="AI103" i="3"/>
  <c r="AJ103" i="3" s="1"/>
  <c r="AO102" i="3"/>
  <c r="AP102" i="3" s="1"/>
  <c r="AI102" i="3"/>
  <c r="AO101" i="3"/>
  <c r="AI101" i="3"/>
  <c r="AJ101" i="3" s="1"/>
  <c r="AO100" i="3"/>
  <c r="AP100" i="3" s="1"/>
  <c r="AI100" i="3"/>
  <c r="AO99" i="3"/>
  <c r="AI99" i="3"/>
  <c r="AJ99" i="3" s="1"/>
  <c r="AO98" i="3"/>
  <c r="AI98" i="3"/>
  <c r="AO97" i="3"/>
  <c r="AI97" i="3"/>
  <c r="AJ97" i="3" s="1"/>
  <c r="AO96" i="3"/>
  <c r="AP96" i="3" s="1"/>
  <c r="AI96" i="3"/>
  <c r="AO95" i="3"/>
  <c r="AI95" i="3"/>
  <c r="AJ95" i="3" s="1"/>
  <c r="AO94" i="3"/>
  <c r="AP94" i="3" s="1"/>
  <c r="AI94" i="3"/>
  <c r="AO93" i="3"/>
  <c r="AI93" i="3"/>
  <c r="AJ93" i="3" s="1"/>
  <c r="AO92" i="3"/>
  <c r="AI92" i="3"/>
  <c r="AO91" i="3"/>
  <c r="AI91" i="3"/>
  <c r="AJ91" i="3" s="1"/>
  <c r="AO90" i="3"/>
  <c r="AI90" i="3"/>
  <c r="AO89" i="3"/>
  <c r="AI89" i="3"/>
  <c r="AJ89" i="3" s="1"/>
  <c r="AO88" i="3"/>
  <c r="AP88" i="3" s="1"/>
  <c r="AI88" i="3"/>
  <c r="AO87" i="3"/>
  <c r="AI87" i="3"/>
  <c r="AJ87" i="3" s="1"/>
  <c r="AO86" i="3"/>
  <c r="AP86" i="3" s="1"/>
  <c r="AI86" i="3"/>
  <c r="AO85" i="3"/>
  <c r="AI85" i="3"/>
  <c r="AJ85" i="3" s="1"/>
  <c r="AO84" i="3"/>
  <c r="AP84" i="3" s="1"/>
  <c r="AI84" i="3"/>
  <c r="AO83" i="3"/>
  <c r="AI83" i="3"/>
  <c r="AJ83" i="3" s="1"/>
  <c r="AO82" i="3"/>
  <c r="AI82" i="3"/>
  <c r="AO81" i="3"/>
  <c r="AI81" i="3"/>
  <c r="AJ81" i="3" s="1"/>
  <c r="AO80" i="3"/>
  <c r="AP80" i="3" s="1"/>
  <c r="AI80" i="3"/>
  <c r="AO79" i="3"/>
  <c r="AI79" i="3"/>
  <c r="AJ79" i="3" s="1"/>
  <c r="AO78" i="3"/>
  <c r="AP78" i="3" s="1"/>
  <c r="AI78" i="3"/>
  <c r="AO77" i="3"/>
  <c r="AI77" i="3"/>
  <c r="AJ77" i="3" s="1"/>
  <c r="AO76" i="3"/>
  <c r="AI76" i="3"/>
  <c r="AO75" i="3"/>
  <c r="AI75" i="3"/>
  <c r="AJ75" i="3" s="1"/>
  <c r="AO74" i="3"/>
  <c r="AI74" i="3"/>
  <c r="AO73" i="3"/>
  <c r="AI73" i="3"/>
  <c r="AJ73" i="3" s="1"/>
  <c r="AO72" i="3"/>
  <c r="AP72" i="3" s="1"/>
  <c r="AI72" i="3"/>
  <c r="AO71" i="3"/>
  <c r="AI71" i="3"/>
  <c r="AJ71" i="3" s="1"/>
  <c r="AO70" i="3"/>
  <c r="AP70" i="3" s="1"/>
  <c r="AI70" i="3"/>
  <c r="AO69" i="3"/>
  <c r="AI69" i="3"/>
  <c r="AJ69" i="3" s="1"/>
  <c r="AO68" i="3"/>
  <c r="AP68" i="3" s="1"/>
  <c r="AI68" i="3"/>
  <c r="AO67" i="3"/>
  <c r="AI67" i="3"/>
  <c r="AJ67" i="3" s="1"/>
  <c r="AO66" i="3"/>
  <c r="AI66" i="3"/>
  <c r="AO65" i="3"/>
  <c r="AI65" i="3"/>
  <c r="AJ65" i="3" s="1"/>
  <c r="AO64" i="3"/>
  <c r="AP64" i="3" s="1"/>
  <c r="AI64" i="3"/>
  <c r="AO63" i="3"/>
  <c r="AI63" i="3"/>
  <c r="AJ63" i="3" s="1"/>
  <c r="AO62" i="3"/>
  <c r="AP62" i="3" s="1"/>
  <c r="AI62" i="3"/>
  <c r="AO61" i="3"/>
  <c r="AI61" i="3"/>
  <c r="AJ61" i="3" s="1"/>
  <c r="AO60" i="3"/>
  <c r="AI60" i="3"/>
  <c r="AO59" i="3"/>
  <c r="AI59" i="3"/>
  <c r="AJ59" i="3" s="1"/>
  <c r="AO58" i="3"/>
  <c r="AI58" i="3"/>
  <c r="AO57" i="3"/>
  <c r="AI57" i="3"/>
  <c r="AJ57" i="3" s="1"/>
  <c r="AO56" i="3"/>
  <c r="AP56" i="3" s="1"/>
  <c r="AI56" i="3"/>
  <c r="AO55" i="3"/>
  <c r="AI55" i="3"/>
  <c r="AJ55" i="3" s="1"/>
  <c r="AO54" i="3"/>
  <c r="AP54" i="3" s="1"/>
  <c r="AI54" i="3"/>
  <c r="AO53" i="3"/>
  <c r="AI53" i="3"/>
  <c r="AJ53" i="3" s="1"/>
  <c r="AO52" i="3"/>
  <c r="AP52" i="3" s="1"/>
  <c r="AI52" i="3"/>
  <c r="AO51" i="3"/>
  <c r="AI51" i="3"/>
  <c r="AJ51" i="3" s="1"/>
  <c r="AO50" i="3"/>
  <c r="AI50" i="3"/>
  <c r="AO49" i="3"/>
  <c r="AI49" i="3"/>
  <c r="AJ49" i="3" s="1"/>
  <c r="AO48" i="3"/>
  <c r="AP48" i="3" s="1"/>
  <c r="AI48" i="3"/>
  <c r="AO47" i="3"/>
  <c r="AI47" i="3"/>
  <c r="AJ47" i="3" s="1"/>
  <c r="AO46" i="3"/>
  <c r="AP46" i="3" s="1"/>
  <c r="AI46" i="3"/>
  <c r="AO45" i="3"/>
  <c r="AI45" i="3"/>
  <c r="AJ45" i="3" s="1"/>
  <c r="AO44" i="3"/>
  <c r="AI44" i="3"/>
  <c r="AO43" i="3"/>
  <c r="AI43" i="3"/>
  <c r="AJ43" i="3" s="1"/>
  <c r="AO42" i="3"/>
  <c r="AI42" i="3"/>
  <c r="AO41" i="3"/>
  <c r="AI41" i="3"/>
  <c r="AJ41" i="3" s="1"/>
  <c r="AO40" i="3"/>
  <c r="AP40" i="3" s="1"/>
  <c r="AI40" i="3"/>
  <c r="AO39" i="3"/>
  <c r="AI39" i="3"/>
  <c r="AJ39" i="3" s="1"/>
  <c r="AO38" i="3"/>
  <c r="AP38" i="3" s="1"/>
  <c r="AI38" i="3"/>
  <c r="AO37" i="3"/>
  <c r="AI37" i="3"/>
  <c r="AJ37" i="3" s="1"/>
  <c r="AO36" i="3"/>
  <c r="AP36" i="3" s="1"/>
  <c r="AI36" i="3"/>
  <c r="AO35" i="3"/>
  <c r="AI35" i="3"/>
  <c r="AJ35" i="3" s="1"/>
  <c r="AO34" i="3"/>
  <c r="AI34" i="3"/>
  <c r="AO33" i="3"/>
  <c r="AI33" i="3"/>
  <c r="AJ33" i="3" s="1"/>
  <c r="AO32" i="3"/>
  <c r="AP32" i="3" s="1"/>
  <c r="AI32" i="3"/>
  <c r="AO31" i="3"/>
  <c r="AI31" i="3"/>
  <c r="AJ31" i="3" s="1"/>
  <c r="AO30" i="3"/>
  <c r="AP30" i="3" s="1"/>
  <c r="AI30" i="3"/>
  <c r="AO29" i="3"/>
  <c r="AI29" i="3"/>
  <c r="AJ29" i="3" s="1"/>
  <c r="AO28" i="3"/>
  <c r="AI28" i="3"/>
  <c r="AO27" i="3"/>
  <c r="AI27" i="3"/>
  <c r="AJ27" i="3" s="1"/>
  <c r="AO26" i="3"/>
  <c r="AI26" i="3"/>
  <c r="AO25" i="3"/>
  <c r="AI25" i="3"/>
  <c r="AJ25" i="3" s="1"/>
  <c r="AO24" i="3"/>
  <c r="AP24" i="3" s="1"/>
  <c r="AI24" i="3"/>
  <c r="AO23" i="3"/>
  <c r="AI23" i="3"/>
  <c r="AJ23" i="3" s="1"/>
  <c r="AO22" i="3"/>
  <c r="AP22" i="3" s="1"/>
  <c r="AI22" i="3"/>
  <c r="AO21" i="3"/>
  <c r="AI21" i="3"/>
  <c r="AJ21" i="3" s="1"/>
  <c r="AO20" i="3"/>
  <c r="AI20" i="3"/>
  <c r="AJ20" i="3" s="1"/>
  <c r="AO19" i="3"/>
  <c r="AI19" i="3"/>
  <c r="AJ19" i="3" s="1"/>
  <c r="AO18" i="3"/>
  <c r="AP18" i="3" s="1"/>
  <c r="AI18" i="3"/>
  <c r="AJ18" i="3" s="1"/>
  <c r="AO17" i="3"/>
  <c r="AI17" i="3"/>
  <c r="AJ17" i="3" s="1"/>
  <c r="AO16" i="3"/>
  <c r="AP16" i="3" s="1"/>
  <c r="AI16" i="3"/>
  <c r="AJ16" i="3" s="1"/>
  <c r="AO15" i="3"/>
  <c r="AI15" i="3"/>
  <c r="AJ15" i="3" s="1"/>
  <c r="AO14" i="3"/>
  <c r="AP14" i="3" s="1"/>
  <c r="AI14" i="3"/>
  <c r="AJ14" i="3" s="1"/>
  <c r="AO13" i="3"/>
  <c r="AI13" i="3"/>
  <c r="AJ13" i="3" s="1"/>
  <c r="AO12" i="3"/>
  <c r="AP12" i="3" s="1"/>
  <c r="AI12" i="3"/>
  <c r="AJ12" i="3" s="1"/>
  <c r="AO11" i="3"/>
  <c r="AI11" i="3"/>
  <c r="AJ11" i="3" s="1"/>
  <c r="AO10" i="3"/>
  <c r="AP10" i="3" s="1"/>
  <c r="AI10" i="3"/>
  <c r="AJ10" i="3" s="1"/>
  <c r="AO9" i="3"/>
  <c r="AI9" i="3"/>
  <c r="AJ9" i="3" s="1"/>
  <c r="AO8" i="3"/>
  <c r="AP8" i="3" s="1"/>
  <c r="AI8" i="3"/>
  <c r="AJ8" i="3" s="1"/>
  <c r="AO7" i="3"/>
  <c r="AI7" i="3"/>
  <c r="AJ7" i="3" s="1"/>
  <c r="AO6" i="3"/>
  <c r="AP6" i="3" s="1"/>
  <c r="AI6" i="3"/>
  <c r="AJ6" i="3" s="1"/>
  <c r="AO5" i="3"/>
  <c r="AI5" i="3"/>
  <c r="AJ5" i="3" s="1"/>
  <c r="C11" i="4" s="1"/>
  <c r="AO4" i="3"/>
  <c r="AP4" i="3" s="1"/>
  <c r="AI4" i="3"/>
  <c r="AJ4" i="3" s="1"/>
  <c r="AC103" i="3"/>
  <c r="AC102" i="3"/>
  <c r="AD102" i="3" s="1"/>
  <c r="AC101" i="3"/>
  <c r="AD101" i="3" s="1"/>
  <c r="AC100" i="3"/>
  <c r="AC99" i="3"/>
  <c r="AC98" i="3"/>
  <c r="AD98" i="3" s="1"/>
  <c r="AC97" i="3"/>
  <c r="AD97" i="3" s="1"/>
  <c r="AC96" i="3"/>
  <c r="AC95" i="3"/>
  <c r="AC94" i="3"/>
  <c r="AD94" i="3" s="1"/>
  <c r="AC93" i="3"/>
  <c r="AD93" i="3" s="1"/>
  <c r="AC92" i="3"/>
  <c r="AC91" i="3"/>
  <c r="AC90" i="3"/>
  <c r="AD90" i="3" s="1"/>
  <c r="AC89" i="3"/>
  <c r="AD89" i="3" s="1"/>
  <c r="AC88" i="3"/>
  <c r="AC87" i="3"/>
  <c r="AC86" i="3"/>
  <c r="AD86" i="3" s="1"/>
  <c r="AC85" i="3"/>
  <c r="AC84" i="3"/>
  <c r="AC83" i="3"/>
  <c r="AC82" i="3"/>
  <c r="AD82" i="3" s="1"/>
  <c r="AC81" i="3"/>
  <c r="AD81" i="3" s="1"/>
  <c r="AC80" i="3"/>
  <c r="AC79" i="3"/>
  <c r="AC78" i="3"/>
  <c r="AD78" i="3" s="1"/>
  <c r="AC77" i="3"/>
  <c r="AD77" i="3" s="1"/>
  <c r="AC76" i="3"/>
  <c r="AD76" i="3" s="1"/>
  <c r="AC75" i="3"/>
  <c r="AC74" i="3"/>
  <c r="AD74" i="3" s="1"/>
  <c r="AC73" i="3"/>
  <c r="AD73" i="3" s="1"/>
  <c r="AC72" i="3"/>
  <c r="AC71" i="3"/>
  <c r="AC70" i="3"/>
  <c r="AD70" i="3" s="1"/>
  <c r="AC69" i="3"/>
  <c r="AC68" i="3"/>
  <c r="AD68" i="3" s="1"/>
  <c r="AC67" i="3"/>
  <c r="AC66" i="3"/>
  <c r="AD66" i="3" s="1"/>
  <c r="AC65" i="3"/>
  <c r="AD65" i="3" s="1"/>
  <c r="AC64" i="3"/>
  <c r="AC63" i="3"/>
  <c r="AC62" i="3"/>
  <c r="AD62" i="3" s="1"/>
  <c r="AC61" i="3"/>
  <c r="AD61" i="3" s="1"/>
  <c r="AC60" i="3"/>
  <c r="AC59" i="3"/>
  <c r="AC58" i="3"/>
  <c r="AD58" i="3" s="1"/>
  <c r="AC57" i="3"/>
  <c r="AD57" i="3" s="1"/>
  <c r="AC56" i="3"/>
  <c r="AD56" i="3" s="1"/>
  <c r="AC55" i="3"/>
  <c r="AC54" i="3"/>
  <c r="AD54" i="3" s="1"/>
  <c r="AC53" i="3"/>
  <c r="AC52" i="3"/>
  <c r="AC51" i="3"/>
  <c r="AC50" i="3"/>
  <c r="AD50" i="3" s="1"/>
  <c r="AC49" i="3"/>
  <c r="AD49" i="3" s="1"/>
  <c r="AC48" i="3"/>
  <c r="AC47" i="3"/>
  <c r="AC46" i="3"/>
  <c r="AD46" i="3" s="1"/>
  <c r="AC45" i="3"/>
  <c r="AD45" i="3" s="1"/>
  <c r="AC44" i="3"/>
  <c r="AD44" i="3" s="1"/>
  <c r="AC43" i="3"/>
  <c r="AC42" i="3"/>
  <c r="AD42" i="3" s="1"/>
  <c r="AC41" i="3"/>
  <c r="AC40" i="3"/>
  <c r="AD40" i="3" s="1"/>
  <c r="AC39" i="3"/>
  <c r="AC38" i="3"/>
  <c r="AD38" i="3" s="1"/>
  <c r="AC37" i="3"/>
  <c r="AC36" i="3"/>
  <c r="AC35" i="3"/>
  <c r="AC34" i="3"/>
  <c r="AD34" i="3" s="1"/>
  <c r="AC33" i="3"/>
  <c r="AD33" i="3" s="1"/>
  <c r="AC32" i="3"/>
  <c r="AC31" i="3"/>
  <c r="AC30" i="3"/>
  <c r="AD30" i="3" s="1"/>
  <c r="AC29" i="3"/>
  <c r="AD29" i="3" s="1"/>
  <c r="AC28" i="3"/>
  <c r="AC27" i="3"/>
  <c r="AC26" i="3"/>
  <c r="AD26" i="3" s="1"/>
  <c r="AC25" i="3"/>
  <c r="AD25" i="3" s="1"/>
  <c r="AC24" i="3"/>
  <c r="AC23" i="3"/>
  <c r="AC22" i="3"/>
  <c r="AD22" i="3" s="1"/>
  <c r="AC21" i="3"/>
  <c r="AC20" i="3"/>
  <c r="AC19" i="3"/>
  <c r="AC18" i="3"/>
  <c r="AD18" i="3" s="1"/>
  <c r="AC17" i="3"/>
  <c r="AD17" i="3" s="1"/>
  <c r="AC16" i="3"/>
  <c r="AC15" i="3"/>
  <c r="AC14" i="3"/>
  <c r="AD14" i="3" s="1"/>
  <c r="AC13" i="3"/>
  <c r="AD13" i="3" s="1"/>
  <c r="AC12" i="3"/>
  <c r="AC11" i="3"/>
  <c r="AC10" i="3"/>
  <c r="AD10" i="3" s="1"/>
  <c r="AC9" i="3"/>
  <c r="AD9" i="3" s="1"/>
  <c r="AC8" i="3"/>
  <c r="AD8" i="3" s="1"/>
  <c r="AC7" i="3"/>
  <c r="AC6" i="3"/>
  <c r="AD6" i="3" s="1"/>
  <c r="AC5" i="3"/>
  <c r="AC4" i="3"/>
  <c r="W6" i="3"/>
  <c r="X6" i="3" s="1"/>
  <c r="C14" i="4" s="1"/>
  <c r="W7" i="3"/>
  <c r="W8" i="3"/>
  <c r="W9" i="3"/>
  <c r="X9" i="3" s="1"/>
  <c r="W10" i="3"/>
  <c r="X10" i="3" s="1"/>
  <c r="W11" i="3"/>
  <c r="W13" i="3"/>
  <c r="X13" i="3" s="1"/>
  <c r="W14" i="3"/>
  <c r="X14" i="3" s="1"/>
  <c r="W15" i="3"/>
  <c r="W16" i="3"/>
  <c r="W17" i="3"/>
  <c r="X17" i="3" s="1"/>
  <c r="W18" i="3"/>
  <c r="X18" i="3" s="1"/>
  <c r="W19" i="3"/>
  <c r="W20" i="3"/>
  <c r="W21" i="3"/>
  <c r="X21" i="3" s="1"/>
  <c r="W22" i="3"/>
  <c r="X22" i="3" s="1"/>
  <c r="W23" i="3"/>
  <c r="W24" i="3"/>
  <c r="W25" i="3"/>
  <c r="X25" i="3" s="1"/>
  <c r="W26" i="3"/>
  <c r="X26" i="3" s="1"/>
  <c r="W27" i="3"/>
  <c r="W28" i="3"/>
  <c r="W29" i="3"/>
  <c r="X29" i="3" s="1"/>
  <c r="W30" i="3"/>
  <c r="X30" i="3" s="1"/>
  <c r="W31" i="3"/>
  <c r="W32" i="3"/>
  <c r="W33" i="3"/>
  <c r="X33" i="3" s="1"/>
  <c r="W34" i="3"/>
  <c r="X34" i="3" s="1"/>
  <c r="W35" i="3"/>
  <c r="W36" i="3"/>
  <c r="W37" i="3"/>
  <c r="X37" i="3" s="1"/>
  <c r="W38" i="3"/>
  <c r="X38" i="3" s="1"/>
  <c r="W39" i="3"/>
  <c r="W40" i="3"/>
  <c r="W41" i="3"/>
  <c r="W42" i="3"/>
  <c r="X42" i="3" s="1"/>
  <c r="W43" i="3"/>
  <c r="W44" i="3"/>
  <c r="W45" i="3"/>
  <c r="W46" i="3"/>
  <c r="X46" i="3" s="1"/>
  <c r="W47" i="3"/>
  <c r="W48" i="3"/>
  <c r="W49" i="3"/>
  <c r="W50" i="3"/>
  <c r="X50" i="3" s="1"/>
  <c r="W51" i="3"/>
  <c r="W52" i="3"/>
  <c r="W53" i="3"/>
  <c r="W54" i="3"/>
  <c r="X54" i="3" s="1"/>
  <c r="W55" i="3"/>
  <c r="W56" i="3"/>
  <c r="X56" i="3" s="1"/>
  <c r="W57" i="3"/>
  <c r="X57" i="3" s="1"/>
  <c r="W58" i="3"/>
  <c r="X58" i="3" s="1"/>
  <c r="W59" i="3"/>
  <c r="W60" i="3"/>
  <c r="X60" i="3" s="1"/>
  <c r="W61" i="3"/>
  <c r="X61" i="3" s="1"/>
  <c r="W62" i="3"/>
  <c r="X62" i="3" s="1"/>
  <c r="W63" i="3"/>
  <c r="W64" i="3"/>
  <c r="X64" i="3" s="1"/>
  <c r="W65" i="3"/>
  <c r="X65" i="3" s="1"/>
  <c r="W66" i="3"/>
  <c r="X66" i="3" s="1"/>
  <c r="W67" i="3"/>
  <c r="W68" i="3"/>
  <c r="X68" i="3" s="1"/>
  <c r="W69" i="3"/>
  <c r="X69" i="3" s="1"/>
  <c r="W70" i="3"/>
  <c r="X70" i="3" s="1"/>
  <c r="W71" i="3"/>
  <c r="W72" i="3"/>
  <c r="X72" i="3" s="1"/>
  <c r="W73" i="3"/>
  <c r="X73" i="3" s="1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X89" i="3" s="1"/>
  <c r="W90" i="3"/>
  <c r="W91" i="3"/>
  <c r="W92" i="3"/>
  <c r="W93" i="3"/>
  <c r="X93" i="3" s="1"/>
  <c r="W94" i="3"/>
  <c r="W95" i="3"/>
  <c r="W96" i="3"/>
  <c r="X96" i="3" s="1"/>
  <c r="W97" i="3"/>
  <c r="X97" i="3" s="1"/>
  <c r="W98" i="3"/>
  <c r="W99" i="3"/>
  <c r="W100" i="3"/>
  <c r="X100" i="3" s="1"/>
  <c r="W101" i="3"/>
  <c r="W102" i="3"/>
  <c r="W103" i="3"/>
  <c r="W104" i="3"/>
  <c r="X104" i="3" s="1"/>
  <c r="W5" i="3"/>
  <c r="Q6" i="3"/>
  <c r="Q7" i="3"/>
  <c r="Q8" i="3"/>
  <c r="Q9" i="3"/>
  <c r="Q10" i="3"/>
  <c r="Q11" i="3"/>
  <c r="Q12" i="3"/>
  <c r="Q13" i="3"/>
  <c r="Q14" i="3"/>
  <c r="Q15" i="3"/>
  <c r="Q16" i="3"/>
  <c r="R16" i="3" s="1"/>
  <c r="Q17" i="3"/>
  <c r="Q18" i="3"/>
  <c r="Q19" i="3"/>
  <c r="Q20" i="3"/>
  <c r="Q21" i="3"/>
  <c r="Q22" i="3"/>
  <c r="R22" i="3" s="1"/>
  <c r="Q23" i="3"/>
  <c r="Q24" i="3"/>
  <c r="Q25" i="3"/>
  <c r="Q26" i="3"/>
  <c r="R26" i="3" s="1"/>
  <c r="Q27" i="3"/>
  <c r="R27" i="3" s="1"/>
  <c r="Q28" i="3"/>
  <c r="R28" i="3" s="1"/>
  <c r="Q29" i="3"/>
  <c r="Q30" i="3"/>
  <c r="R30" i="3" s="1"/>
  <c r="Q31" i="3"/>
  <c r="R31" i="3" s="1"/>
  <c r="Q32" i="3"/>
  <c r="R32" i="3" s="1"/>
  <c r="Q33" i="3"/>
  <c r="Q34" i="3"/>
  <c r="R34" i="3" s="1"/>
  <c r="Q35" i="3"/>
  <c r="R35" i="3" s="1"/>
  <c r="Q36" i="3"/>
  <c r="R36" i="3" s="1"/>
  <c r="Q37" i="3"/>
  <c r="Q38" i="3"/>
  <c r="R38" i="3" s="1"/>
  <c r="Q39" i="3"/>
  <c r="R39" i="3" s="1"/>
  <c r="Q40" i="3"/>
  <c r="R40" i="3" s="1"/>
  <c r="Q41" i="3"/>
  <c r="Q42" i="3"/>
  <c r="R42" i="3" s="1"/>
  <c r="Q43" i="3"/>
  <c r="R43" i="3" s="1"/>
  <c r="Q44" i="3"/>
  <c r="R44" i="3" s="1"/>
  <c r="Q45" i="3"/>
  <c r="Q46" i="3"/>
  <c r="R46" i="3" s="1"/>
  <c r="Q47" i="3"/>
  <c r="R47" i="3" s="1"/>
  <c r="Q48" i="3"/>
  <c r="R48" i="3" s="1"/>
  <c r="Q49" i="3"/>
  <c r="Q50" i="3"/>
  <c r="R50" i="3" s="1"/>
  <c r="Q51" i="3"/>
  <c r="R51" i="3" s="1"/>
  <c r="Q52" i="3"/>
  <c r="R52" i="3" s="1"/>
  <c r="Q53" i="3"/>
  <c r="Q54" i="3"/>
  <c r="R54" i="3" s="1"/>
  <c r="Q55" i="3"/>
  <c r="R55" i="3" s="1"/>
  <c r="Q56" i="3"/>
  <c r="R56" i="3" s="1"/>
  <c r="Q57" i="3"/>
  <c r="Q58" i="3"/>
  <c r="R58" i="3" s="1"/>
  <c r="Q59" i="3"/>
  <c r="R59" i="3" s="1"/>
  <c r="Q60" i="3"/>
  <c r="R60" i="3" s="1"/>
  <c r="Q61" i="3"/>
  <c r="Q62" i="3"/>
  <c r="R62" i="3" s="1"/>
  <c r="Q63" i="3"/>
  <c r="R63" i="3" s="1"/>
  <c r="Q64" i="3"/>
  <c r="R64" i="3" s="1"/>
  <c r="Q65" i="3"/>
  <c r="Q66" i="3"/>
  <c r="R66" i="3" s="1"/>
  <c r="Q67" i="3"/>
  <c r="R67" i="3" s="1"/>
  <c r="Q68" i="3"/>
  <c r="R68" i="3" s="1"/>
  <c r="Q69" i="3"/>
  <c r="Q70" i="3"/>
  <c r="R70" i="3" s="1"/>
  <c r="Q71" i="3"/>
  <c r="R71" i="3" s="1"/>
  <c r="Q72" i="3"/>
  <c r="R72" i="3" s="1"/>
  <c r="Q73" i="3"/>
  <c r="Q74" i="3"/>
  <c r="R74" i="3" s="1"/>
  <c r="Q75" i="3"/>
  <c r="R75" i="3" s="1"/>
  <c r="Q76" i="3"/>
  <c r="R76" i="3" s="1"/>
  <c r="Q77" i="3"/>
  <c r="Q78" i="3"/>
  <c r="R78" i="3" s="1"/>
  <c r="Q79" i="3"/>
  <c r="R79" i="3" s="1"/>
  <c r="Q80" i="3"/>
  <c r="R80" i="3" s="1"/>
  <c r="Q81" i="3"/>
  <c r="Q82" i="3"/>
  <c r="R82" i="3" s="1"/>
  <c r="Q83" i="3"/>
  <c r="R83" i="3" s="1"/>
  <c r="Q84" i="3"/>
  <c r="R84" i="3" s="1"/>
  <c r="Q85" i="3"/>
  <c r="Q86" i="3"/>
  <c r="R86" i="3" s="1"/>
  <c r="Q87" i="3"/>
  <c r="R87" i="3" s="1"/>
  <c r="Q88" i="3"/>
  <c r="R88" i="3" s="1"/>
  <c r="Q89" i="3"/>
  <c r="Q90" i="3"/>
  <c r="R90" i="3" s="1"/>
  <c r="Q91" i="3"/>
  <c r="R91" i="3" s="1"/>
  <c r="Q92" i="3"/>
  <c r="R92" i="3" s="1"/>
  <c r="Q93" i="3"/>
  <c r="Q94" i="3"/>
  <c r="R94" i="3" s="1"/>
  <c r="Q95" i="3"/>
  <c r="R95" i="3" s="1"/>
  <c r="Q96" i="3"/>
  <c r="R96" i="3" s="1"/>
  <c r="Q97" i="3"/>
  <c r="Q98" i="3"/>
  <c r="R98" i="3" s="1"/>
  <c r="Q99" i="3"/>
  <c r="R99" i="3" s="1"/>
  <c r="Q100" i="3"/>
  <c r="R100" i="3" s="1"/>
  <c r="Q101" i="3"/>
  <c r="Q102" i="3"/>
  <c r="R102" i="3" s="1"/>
  <c r="Q103" i="3"/>
  <c r="R103" i="3" s="1"/>
  <c r="Q104" i="3"/>
  <c r="R104" i="3" s="1"/>
  <c r="Q5" i="3"/>
  <c r="L6" i="3"/>
  <c r="C8" i="4" s="1"/>
  <c r="K7" i="3"/>
  <c r="L7" i="3" s="1"/>
  <c r="K8" i="3"/>
  <c r="L8" i="3" s="1"/>
  <c r="K9" i="3"/>
  <c r="L9" i="3" s="1"/>
  <c r="K10" i="3"/>
  <c r="K11" i="3"/>
  <c r="L11" i="3" s="1"/>
  <c r="K12" i="3"/>
  <c r="L12" i="3" s="1"/>
  <c r="K13" i="3"/>
  <c r="L13" i="3" s="1"/>
  <c r="K14" i="3"/>
  <c r="K15" i="3"/>
  <c r="L15" i="3" s="1"/>
  <c r="K16" i="3"/>
  <c r="L16" i="3" s="1"/>
  <c r="K17" i="3"/>
  <c r="K18" i="3"/>
  <c r="L18" i="3" s="1"/>
  <c r="K19" i="3"/>
  <c r="K20" i="3"/>
  <c r="L20" i="3" s="1"/>
  <c r="K21" i="3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5" i="3"/>
  <c r="L5" i="3" s="1"/>
  <c r="F104" i="3"/>
  <c r="E19" i="3"/>
  <c r="E5" i="3"/>
  <c r="B104" i="3"/>
  <c r="B100" i="3"/>
  <c r="B101" i="3"/>
  <c r="B102" i="3"/>
  <c r="B103" i="3"/>
  <c r="B93" i="3"/>
  <c r="B94" i="3"/>
  <c r="B95" i="3"/>
  <c r="B96" i="3"/>
  <c r="B97" i="3"/>
  <c r="B98" i="3"/>
  <c r="B99" i="3"/>
  <c r="B87" i="3"/>
  <c r="B88" i="3"/>
  <c r="B89" i="3"/>
  <c r="B90" i="3"/>
  <c r="B91" i="3"/>
  <c r="B92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47" i="3"/>
  <c r="B48" i="3"/>
  <c r="B49" i="3"/>
  <c r="B50" i="3"/>
  <c r="B51" i="3"/>
  <c r="B52" i="3"/>
  <c r="B53" i="3"/>
  <c r="B54" i="3"/>
  <c r="B55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6" i="3"/>
  <c r="B7" i="3"/>
  <c r="B8" i="3"/>
  <c r="B9" i="3"/>
  <c r="B10" i="3"/>
  <c r="B11" i="3"/>
  <c r="B12" i="3"/>
  <c r="B13" i="3"/>
  <c r="B14" i="3"/>
  <c r="B15" i="3"/>
  <c r="B16" i="3"/>
  <c r="B5" i="3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D102" i="2"/>
  <c r="G104" i="3" s="1"/>
  <c r="D101" i="2"/>
  <c r="G103" i="3" s="1"/>
  <c r="D100" i="2"/>
  <c r="G102" i="3" s="1"/>
  <c r="D99" i="2"/>
  <c r="G101" i="3" s="1"/>
  <c r="D98" i="2"/>
  <c r="G100" i="3" s="1"/>
  <c r="D97" i="2"/>
  <c r="G99" i="3" s="1"/>
  <c r="D96" i="2"/>
  <c r="G98" i="3" s="1"/>
  <c r="D95" i="2"/>
  <c r="G97" i="3" s="1"/>
  <c r="D94" i="2"/>
  <c r="G96" i="3" s="1"/>
  <c r="D93" i="2"/>
  <c r="G95" i="3" s="1"/>
  <c r="D92" i="2"/>
  <c r="G94" i="3" s="1"/>
  <c r="D91" i="2"/>
  <c r="G93" i="3" s="1"/>
  <c r="D90" i="2"/>
  <c r="G92" i="3" s="1"/>
  <c r="D89" i="2"/>
  <c r="G91" i="3" s="1"/>
  <c r="D88" i="2"/>
  <c r="G90" i="3" s="1"/>
  <c r="D87" i="2"/>
  <c r="G89" i="3" s="1"/>
  <c r="D86" i="2"/>
  <c r="G88" i="3" s="1"/>
  <c r="D85" i="2"/>
  <c r="G87" i="3" s="1"/>
  <c r="D84" i="2"/>
  <c r="G86" i="3" s="1"/>
  <c r="D83" i="2"/>
  <c r="G85" i="3" s="1"/>
  <c r="D82" i="2"/>
  <c r="G84" i="3" s="1"/>
  <c r="D81" i="2"/>
  <c r="G83" i="3" s="1"/>
  <c r="D80" i="2"/>
  <c r="G82" i="3" s="1"/>
  <c r="D79" i="2"/>
  <c r="G81" i="3" s="1"/>
  <c r="D78" i="2"/>
  <c r="G80" i="3" s="1"/>
  <c r="D77" i="2"/>
  <c r="G79" i="3" s="1"/>
  <c r="D76" i="2"/>
  <c r="G78" i="3" s="1"/>
  <c r="D75" i="2"/>
  <c r="G77" i="3" s="1"/>
  <c r="D74" i="2"/>
  <c r="G76" i="3" s="1"/>
  <c r="D73" i="2"/>
  <c r="G75" i="3" s="1"/>
  <c r="D72" i="2"/>
  <c r="G74" i="3" s="1"/>
  <c r="D71" i="2"/>
  <c r="G73" i="3" s="1"/>
  <c r="D70" i="2"/>
  <c r="G72" i="3" s="1"/>
  <c r="D69" i="2"/>
  <c r="G71" i="3" s="1"/>
  <c r="D68" i="2"/>
  <c r="G70" i="3" s="1"/>
  <c r="D67" i="2"/>
  <c r="G69" i="3" s="1"/>
  <c r="D66" i="2"/>
  <c r="G68" i="3" s="1"/>
  <c r="D65" i="2"/>
  <c r="G67" i="3" s="1"/>
  <c r="D64" i="2"/>
  <c r="G66" i="3" s="1"/>
  <c r="D63" i="2"/>
  <c r="G65" i="3" s="1"/>
  <c r="D62" i="2"/>
  <c r="G64" i="3" s="1"/>
  <c r="D61" i="2"/>
  <c r="G63" i="3" s="1"/>
  <c r="D60" i="2"/>
  <c r="G62" i="3" s="1"/>
  <c r="D59" i="2"/>
  <c r="G61" i="3" s="1"/>
  <c r="D58" i="2"/>
  <c r="G60" i="3" s="1"/>
  <c r="D57" i="2"/>
  <c r="G59" i="3" s="1"/>
  <c r="D56" i="2"/>
  <c r="G58" i="3" s="1"/>
  <c r="D55" i="2"/>
  <c r="G57" i="3" s="1"/>
  <c r="D54" i="2"/>
  <c r="G56" i="3" s="1"/>
  <c r="D53" i="2"/>
  <c r="G55" i="3" s="1"/>
  <c r="D52" i="2"/>
  <c r="G54" i="3" s="1"/>
  <c r="D51" i="2"/>
  <c r="G53" i="3" s="1"/>
  <c r="D50" i="2"/>
  <c r="G52" i="3" s="1"/>
  <c r="AB44" i="2"/>
  <c r="AB45" i="2"/>
  <c r="AB46" i="2"/>
  <c r="AB47" i="2"/>
  <c r="AB48" i="2"/>
  <c r="AB49" i="2"/>
  <c r="AB50" i="2"/>
  <c r="AB51" i="2"/>
  <c r="AB52" i="2"/>
  <c r="AB53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19" i="2"/>
  <c r="AB20" i="2"/>
  <c r="AB21" i="2"/>
  <c r="AB22" i="2"/>
  <c r="AB23" i="2"/>
  <c r="AB24" i="2"/>
  <c r="AB25" i="2"/>
  <c r="D49" i="2"/>
  <c r="G51" i="3" s="1"/>
  <c r="D42" i="2"/>
  <c r="G44" i="3" s="1"/>
  <c r="D43" i="2"/>
  <c r="G45" i="3" s="1"/>
  <c r="D44" i="2"/>
  <c r="G46" i="3" s="1"/>
  <c r="D45" i="2"/>
  <c r="G47" i="3" s="1"/>
  <c r="D46" i="2"/>
  <c r="G48" i="3" s="1"/>
  <c r="D47" i="2"/>
  <c r="G49" i="3" s="1"/>
  <c r="D48" i="2"/>
  <c r="G50" i="3" s="1"/>
  <c r="D36" i="2"/>
  <c r="G38" i="3" s="1"/>
  <c r="D37" i="2"/>
  <c r="G39" i="3" s="1"/>
  <c r="D38" i="2"/>
  <c r="G40" i="3" s="1"/>
  <c r="D39" i="2"/>
  <c r="G41" i="3" s="1"/>
  <c r="D40" i="2"/>
  <c r="G42" i="3" s="1"/>
  <c r="D41" i="2"/>
  <c r="G43" i="3" s="1"/>
  <c r="D33" i="2"/>
  <c r="G35" i="3" s="1"/>
  <c r="D34" i="2"/>
  <c r="G36" i="3" s="1"/>
  <c r="D35" i="2"/>
  <c r="G37" i="3" s="1"/>
  <c r="D32" i="2"/>
  <c r="G34" i="3" s="1"/>
  <c r="D31" i="2"/>
  <c r="G33" i="3" s="1"/>
  <c r="D30" i="2"/>
  <c r="G32" i="3" s="1"/>
  <c r="D29" i="2"/>
  <c r="G31" i="3" s="1"/>
  <c r="D28" i="2"/>
  <c r="G30" i="3" s="1"/>
  <c r="D27" i="2"/>
  <c r="G29" i="3" s="1"/>
  <c r="D26" i="2"/>
  <c r="G28" i="3" s="1"/>
  <c r="D25" i="2"/>
  <c r="G27" i="3" s="1"/>
  <c r="D24" i="2"/>
  <c r="G26" i="3" s="1"/>
  <c r="D23" i="2"/>
  <c r="G25" i="3" s="1"/>
  <c r="D22" i="2"/>
  <c r="G24" i="3" s="1"/>
  <c r="D21" i="2"/>
  <c r="G23" i="3" s="1"/>
  <c r="D20" i="2"/>
  <c r="G22" i="3" s="1"/>
  <c r="D19" i="2"/>
  <c r="G21" i="3" s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3" i="2"/>
  <c r="D4" i="2"/>
  <c r="G6" i="3" s="1"/>
  <c r="D5" i="2"/>
  <c r="G7" i="3" s="1"/>
  <c r="D6" i="2"/>
  <c r="G8" i="3" s="1"/>
  <c r="D7" i="2"/>
  <c r="G9" i="3" s="1"/>
  <c r="D8" i="2"/>
  <c r="G10" i="3" s="1"/>
  <c r="D9" i="2"/>
  <c r="G11" i="3" s="1"/>
  <c r="D10" i="2"/>
  <c r="G12" i="3" s="1"/>
  <c r="D11" i="2"/>
  <c r="G13" i="3" s="1"/>
  <c r="D12" i="2"/>
  <c r="G14" i="3" s="1"/>
  <c r="D13" i="2"/>
  <c r="G15" i="3" s="1"/>
  <c r="D14" i="2"/>
  <c r="G16" i="3" s="1"/>
  <c r="D15" i="2"/>
  <c r="G17" i="3" s="1"/>
  <c r="D16" i="2"/>
  <c r="G18" i="3" s="1"/>
  <c r="D17" i="2"/>
  <c r="G19" i="3" s="1"/>
  <c r="D18" i="2"/>
  <c r="G20" i="3" s="1"/>
  <c r="D3" i="2"/>
  <c r="G5" i="3" s="1"/>
  <c r="F2" i="19" l="1"/>
  <c r="D2" i="19"/>
  <c r="B3" i="9"/>
  <c r="D3" i="9" s="1"/>
  <c r="X3" i="2" s="1"/>
  <c r="D5" i="9"/>
  <c r="X5" i="2" s="1"/>
  <c r="D4" i="9"/>
  <c r="X4" i="2" s="1"/>
  <c r="B10" i="4"/>
  <c r="E2" i="4"/>
  <c r="E4" i="4"/>
  <c r="B13" i="4"/>
  <c r="B18" i="4"/>
  <c r="B16" i="4"/>
  <c r="B8" i="4"/>
  <c r="B3" i="4"/>
  <c r="B11" i="4"/>
  <c r="B4" i="4"/>
  <c r="B2" i="4"/>
  <c r="B14" i="4"/>
  <c r="BI97" i="3"/>
  <c r="BI60" i="3"/>
  <c r="BI93" i="3"/>
  <c r="BC5" i="3"/>
  <c r="BC8" i="3"/>
  <c r="BB10" i="3"/>
  <c r="BC10" i="3"/>
  <c r="BC13" i="3"/>
  <c r="BC18" i="3"/>
  <c r="BB26" i="3"/>
  <c r="BC26" i="3"/>
  <c r="BC29" i="3"/>
  <c r="BC35" i="3"/>
  <c r="BB50" i="3"/>
  <c r="BC50" i="3"/>
  <c r="BB66" i="3"/>
  <c r="BC66" i="3"/>
  <c r="BB82" i="3"/>
  <c r="BC82" i="3"/>
  <c r="BB98" i="3"/>
  <c r="BC98" i="3"/>
  <c r="BI4" i="3"/>
  <c r="BI8" i="3"/>
  <c r="BI12" i="3"/>
  <c r="BI16" i="3"/>
  <c r="BI20" i="3"/>
  <c r="BI22" i="3"/>
  <c r="BN30" i="3"/>
  <c r="BO30" i="3"/>
  <c r="BO33" i="3"/>
  <c r="BI36" i="3"/>
  <c r="BO39" i="3"/>
  <c r="BN46" i="3"/>
  <c r="BO46" i="3"/>
  <c r="BO49" i="3"/>
  <c r="BI52" i="3"/>
  <c r="BO55" i="3"/>
  <c r="BI56" i="3"/>
  <c r="BO57" i="3"/>
  <c r="BN62" i="3"/>
  <c r="BO62" i="3"/>
  <c r="BO76" i="3"/>
  <c r="BI77" i="3"/>
  <c r="BO78" i="3"/>
  <c r="BN78" i="3"/>
  <c r="BO86" i="3"/>
  <c r="BO88" i="3"/>
  <c r="BI89" i="3"/>
  <c r="BO96" i="3"/>
  <c r="BC11" i="3"/>
  <c r="BC17" i="3"/>
  <c r="BC19" i="3"/>
  <c r="BC21" i="3"/>
  <c r="BC27" i="3"/>
  <c r="BC48" i="3"/>
  <c r="BC64" i="3"/>
  <c r="BC80" i="3"/>
  <c r="BC86" i="3"/>
  <c r="BC102" i="3"/>
  <c r="BN26" i="3"/>
  <c r="BO26" i="3"/>
  <c r="BI32" i="3"/>
  <c r="BN42" i="3"/>
  <c r="BO42" i="3"/>
  <c r="BO45" i="3"/>
  <c r="BO51" i="3"/>
  <c r="BO74" i="3"/>
  <c r="BI75" i="3"/>
  <c r="BI79" i="3"/>
  <c r="BI84" i="3"/>
  <c r="BO94" i="3"/>
  <c r="BI95" i="3"/>
  <c r="BO101" i="3"/>
  <c r="BC6" i="3"/>
  <c r="BC12" i="3"/>
  <c r="BC14" i="3"/>
  <c r="BB17" i="3"/>
  <c r="BC30" i="3"/>
  <c r="BC45" i="3"/>
  <c r="BC49" i="3"/>
  <c r="BC61" i="3"/>
  <c r="BC65" i="3"/>
  <c r="BC77" i="3"/>
  <c r="BC81" i="3"/>
  <c r="BC93" i="3"/>
  <c r="BC97" i="3"/>
  <c r="BI6" i="3"/>
  <c r="BI10" i="3"/>
  <c r="BI14" i="3"/>
  <c r="BI18" i="3"/>
  <c r="BN22" i="3"/>
  <c r="BO22" i="3"/>
  <c r="BO25" i="3"/>
  <c r="BI28" i="3"/>
  <c r="BI30" i="3"/>
  <c r="BO31" i="3"/>
  <c r="BN38" i="3"/>
  <c r="BO38" i="3"/>
  <c r="BI44" i="3"/>
  <c r="BO47" i="3"/>
  <c r="BN54" i="3"/>
  <c r="BO54" i="3"/>
  <c r="BO63" i="3"/>
  <c r="BI64" i="3"/>
  <c r="BO65" i="3"/>
  <c r="BI73" i="3"/>
  <c r="BO92" i="3"/>
  <c r="BO100" i="3"/>
  <c r="BO84" i="3"/>
  <c r="BO82" i="3"/>
  <c r="BO80" i="3"/>
  <c r="BO27" i="3"/>
  <c r="BO23" i="3"/>
  <c r="BO19" i="3"/>
  <c r="BO17" i="3"/>
  <c r="BO15" i="3"/>
  <c r="BO13" i="3"/>
  <c r="BO11" i="3"/>
  <c r="BO9" i="3"/>
  <c r="BO7" i="3"/>
  <c r="BO5" i="3"/>
  <c r="BC24" i="3"/>
  <c r="BC33" i="3"/>
  <c r="BC38" i="3"/>
  <c r="BC54" i="3"/>
  <c r="BC70" i="3"/>
  <c r="BC96" i="3"/>
  <c r="BO29" i="3"/>
  <c r="BO35" i="3"/>
  <c r="BI48" i="3"/>
  <c r="BO59" i="3"/>
  <c r="BN66" i="3"/>
  <c r="BO66" i="3"/>
  <c r="BI82" i="3"/>
  <c r="BI86" i="3"/>
  <c r="BH86" i="3"/>
  <c r="BO102" i="3"/>
  <c r="BI101" i="3"/>
  <c r="BI87" i="3"/>
  <c r="BI66" i="3"/>
  <c r="BI62" i="3"/>
  <c r="BI58" i="3"/>
  <c r="BI54" i="3"/>
  <c r="BI50" i="3"/>
  <c r="BI46" i="3"/>
  <c r="BI42" i="3"/>
  <c r="BI38" i="3"/>
  <c r="BI34" i="3"/>
  <c r="BC94" i="3"/>
  <c r="BC78" i="3"/>
  <c r="BC62" i="3"/>
  <c r="BC46" i="3"/>
  <c r="BC89" i="3"/>
  <c r="BC73" i="3"/>
  <c r="BC57" i="3"/>
  <c r="BC41" i="3"/>
  <c r="BC25" i="3"/>
  <c r="BC7" i="3"/>
  <c r="BC9" i="3"/>
  <c r="BC22" i="3"/>
  <c r="BB34" i="3"/>
  <c r="BC34" i="3"/>
  <c r="BC37" i="3"/>
  <c r="BC43" i="3"/>
  <c r="BC53" i="3"/>
  <c r="BB53" i="3"/>
  <c r="BC59" i="3"/>
  <c r="BC69" i="3"/>
  <c r="BB69" i="3"/>
  <c r="BC75" i="3"/>
  <c r="BC85" i="3"/>
  <c r="BB85" i="3"/>
  <c r="BC91" i="3"/>
  <c r="BC101" i="3"/>
  <c r="BB101" i="3"/>
  <c r="BO21" i="3"/>
  <c r="BI24" i="3"/>
  <c r="BI26" i="3"/>
  <c r="BN34" i="3"/>
  <c r="BO34" i="3"/>
  <c r="BO37" i="3"/>
  <c r="BI40" i="3"/>
  <c r="BO43" i="3"/>
  <c r="BN50" i="3"/>
  <c r="BO50" i="3"/>
  <c r="BN58" i="3"/>
  <c r="BO58" i="3"/>
  <c r="BO67" i="3"/>
  <c r="BI68" i="3"/>
  <c r="BO69" i="3"/>
  <c r="BI81" i="3"/>
  <c r="BH81" i="3"/>
  <c r="BI83" i="3"/>
  <c r="BH83" i="3"/>
  <c r="BI85" i="3"/>
  <c r="BH85" i="3"/>
  <c r="BO90" i="3"/>
  <c r="BI91" i="3"/>
  <c r="BO98" i="3"/>
  <c r="BI99" i="3"/>
  <c r="BC23" i="3"/>
  <c r="BC39" i="3"/>
  <c r="BC55" i="3"/>
  <c r="BC60" i="3"/>
  <c r="BC71" i="3"/>
  <c r="BC87" i="3"/>
  <c r="BC92" i="3"/>
  <c r="BC103" i="3"/>
  <c r="BO4" i="3"/>
  <c r="BO6" i="3"/>
  <c r="BO8" i="3"/>
  <c r="BO10" i="3"/>
  <c r="BO12" i="3"/>
  <c r="BO14" i="3"/>
  <c r="BO16" i="3"/>
  <c r="BO18" i="3"/>
  <c r="BO72" i="3"/>
  <c r="BI88" i="3"/>
  <c r="BO93" i="3"/>
  <c r="BO95" i="3"/>
  <c r="BO97" i="3"/>
  <c r="BO99" i="3"/>
  <c r="BC51" i="3"/>
  <c r="BC56" i="3"/>
  <c r="BC67" i="3"/>
  <c r="BC83" i="3"/>
  <c r="BC88" i="3"/>
  <c r="BC99" i="3"/>
  <c r="BI7" i="3"/>
  <c r="BI13" i="3"/>
  <c r="BI15" i="3"/>
  <c r="BI17" i="3"/>
  <c r="BI19" i="3"/>
  <c r="BI21" i="3"/>
  <c r="BI23" i="3"/>
  <c r="BI25" i="3"/>
  <c r="BI27" i="3"/>
  <c r="BI29" i="3"/>
  <c r="BI31" i="3"/>
  <c r="BI33" i="3"/>
  <c r="BI35" i="3"/>
  <c r="BI37" i="3"/>
  <c r="BI39" i="3"/>
  <c r="BI41" i="3"/>
  <c r="BI43" i="3"/>
  <c r="BI45" i="3"/>
  <c r="BI47" i="3"/>
  <c r="BI49" i="3"/>
  <c r="BI51" i="3"/>
  <c r="BI53" i="3"/>
  <c r="BI55" i="3"/>
  <c r="BI57" i="3"/>
  <c r="BI59" i="3"/>
  <c r="BI61" i="3"/>
  <c r="BI63" i="3"/>
  <c r="BI65" i="3"/>
  <c r="BI67" i="3"/>
  <c r="BI69" i="3"/>
  <c r="BI74" i="3"/>
  <c r="BI76" i="3"/>
  <c r="BI78" i="3"/>
  <c r="BH88" i="3"/>
  <c r="BI90" i="3"/>
  <c r="BI92" i="3"/>
  <c r="BI103" i="3"/>
  <c r="BC4" i="3"/>
  <c r="BC15" i="3"/>
  <c r="BC20" i="3"/>
  <c r="BC31" i="3"/>
  <c r="BC36" i="3"/>
  <c r="BC42" i="3"/>
  <c r="BC47" i="3"/>
  <c r="BC52" i="3"/>
  <c r="BC58" i="3"/>
  <c r="BC63" i="3"/>
  <c r="BC68" i="3"/>
  <c r="BC74" i="3"/>
  <c r="BC79" i="3"/>
  <c r="BC84" i="3"/>
  <c r="BC90" i="3"/>
  <c r="BC95" i="3"/>
  <c r="BC100" i="3"/>
  <c r="BH21" i="3"/>
  <c r="BH25" i="3"/>
  <c r="BH29" i="3"/>
  <c r="BH33" i="3"/>
  <c r="BH37" i="3"/>
  <c r="BH41" i="3"/>
  <c r="BH45" i="3"/>
  <c r="BH49" i="3"/>
  <c r="BH53" i="3"/>
  <c r="BO70" i="3"/>
  <c r="BI72" i="3"/>
  <c r="BI80" i="3"/>
  <c r="BO103" i="3"/>
  <c r="BO75" i="3"/>
  <c r="BN75" i="3"/>
  <c r="BH7" i="3"/>
  <c r="BH13" i="3"/>
  <c r="BH15" i="3"/>
  <c r="BH17" i="3"/>
  <c r="BH19" i="3"/>
  <c r="BO20" i="3"/>
  <c r="BN21" i="3"/>
  <c r="BH23" i="3"/>
  <c r="BO24" i="3"/>
  <c r="BN25" i="3"/>
  <c r="BH27" i="3"/>
  <c r="BO28" i="3"/>
  <c r="BN29" i="3"/>
  <c r="BH31" i="3"/>
  <c r="BO32" i="3"/>
  <c r="BN33" i="3"/>
  <c r="BH35" i="3"/>
  <c r="BO36" i="3"/>
  <c r="BN37" i="3"/>
  <c r="BH43" i="3"/>
  <c r="BO44" i="3"/>
  <c r="BN45" i="3"/>
  <c r="BH47" i="3"/>
  <c r="BO48" i="3"/>
  <c r="BN49" i="3"/>
  <c r="BH55" i="3"/>
  <c r="BO56" i="3"/>
  <c r="BN57" i="3"/>
  <c r="BH59" i="3"/>
  <c r="BO60" i="3"/>
  <c r="BH63" i="3"/>
  <c r="BO64" i="3"/>
  <c r="BN65" i="3"/>
  <c r="BH67" i="3"/>
  <c r="BO68" i="3"/>
  <c r="BN69" i="3"/>
  <c r="BH74" i="3"/>
  <c r="BO77" i="3"/>
  <c r="BN77" i="3"/>
  <c r="BH82" i="3"/>
  <c r="BO85" i="3"/>
  <c r="BN85" i="3"/>
  <c r="BH90" i="3"/>
  <c r="BI102" i="3"/>
  <c r="BH102" i="3"/>
  <c r="BN4" i="3"/>
  <c r="BI5" i="3"/>
  <c r="BN6" i="3"/>
  <c r="BN8" i="3"/>
  <c r="BI9" i="3"/>
  <c r="BN10" i="3"/>
  <c r="BI11" i="3"/>
  <c r="BN12" i="3"/>
  <c r="BN14" i="3"/>
  <c r="BN16" i="3"/>
  <c r="BN18" i="3"/>
  <c r="BO41" i="3"/>
  <c r="BO53" i="3"/>
  <c r="BO61" i="3"/>
  <c r="BN70" i="3"/>
  <c r="BO71" i="3"/>
  <c r="BN72" i="3"/>
  <c r="BH76" i="3"/>
  <c r="BO79" i="3"/>
  <c r="BN79" i="3"/>
  <c r="BH84" i="3"/>
  <c r="BO87" i="3"/>
  <c r="BN87" i="3"/>
  <c r="BH92" i="3"/>
  <c r="BI94" i="3"/>
  <c r="BH94" i="3"/>
  <c r="BI96" i="3"/>
  <c r="BH96" i="3"/>
  <c r="BI98" i="3"/>
  <c r="BH98" i="3"/>
  <c r="BI100" i="3"/>
  <c r="BH100" i="3"/>
  <c r="BO83" i="3"/>
  <c r="BN83" i="3"/>
  <c r="BO91" i="3"/>
  <c r="BN91" i="3"/>
  <c r="BH39" i="3"/>
  <c r="BO40" i="3"/>
  <c r="BH51" i="3"/>
  <c r="BO52" i="3"/>
  <c r="BO73" i="3"/>
  <c r="BN73" i="3"/>
  <c r="BO81" i="3"/>
  <c r="BN81" i="3"/>
  <c r="BO89" i="3"/>
  <c r="BN89" i="3"/>
  <c r="BN93" i="3"/>
  <c r="BN95" i="3"/>
  <c r="BN97" i="3"/>
  <c r="BN99" i="3"/>
  <c r="BN101" i="3"/>
  <c r="BN103" i="3"/>
  <c r="BB12" i="3"/>
  <c r="BB24" i="3"/>
  <c r="BB36" i="3"/>
  <c r="BB60" i="3"/>
  <c r="BB68" i="3"/>
  <c r="BB80" i="3"/>
  <c r="BB84" i="3"/>
  <c r="BB88" i="3"/>
  <c r="BB92" i="3"/>
  <c r="BB96" i="3"/>
  <c r="BB100" i="3"/>
  <c r="BB4" i="3"/>
  <c r="BB8" i="3"/>
  <c r="BB20" i="3"/>
  <c r="BB48" i="3"/>
  <c r="BB52" i="3"/>
  <c r="BB56" i="3"/>
  <c r="BB64" i="3"/>
  <c r="BB7" i="3"/>
  <c r="BB11" i="3"/>
  <c r="BB15" i="3"/>
  <c r="BC16" i="3"/>
  <c r="BB19" i="3"/>
  <c r="BB23" i="3"/>
  <c r="BB27" i="3"/>
  <c r="BC28" i="3"/>
  <c r="BB31" i="3"/>
  <c r="BC32" i="3"/>
  <c r="BB35" i="3"/>
  <c r="BB39" i="3"/>
  <c r="BC40" i="3"/>
  <c r="BB43" i="3"/>
  <c r="BC44" i="3"/>
  <c r="BB47" i="3"/>
  <c r="BB51" i="3"/>
  <c r="BB55" i="3"/>
  <c r="BB59" i="3"/>
  <c r="BB63" i="3"/>
  <c r="BB67" i="3"/>
  <c r="BB71" i="3"/>
  <c r="BC72" i="3"/>
  <c r="BB75" i="3"/>
  <c r="BC76" i="3"/>
  <c r="BB79" i="3"/>
  <c r="BB83" i="3"/>
  <c r="BB87" i="3"/>
  <c r="BB91" i="3"/>
  <c r="BB95" i="3"/>
  <c r="BB99" i="3"/>
  <c r="BB103" i="3"/>
  <c r="AW103" i="3"/>
  <c r="AW95" i="3"/>
  <c r="AW87" i="3"/>
  <c r="AW79" i="3"/>
  <c r="AW71" i="3"/>
  <c r="AW100" i="3"/>
  <c r="AW69" i="3"/>
  <c r="AW65" i="3"/>
  <c r="AW61" i="3"/>
  <c r="AW57" i="3"/>
  <c r="AW53" i="3"/>
  <c r="AW49" i="3"/>
  <c r="AW45" i="3"/>
  <c r="AW41" i="3"/>
  <c r="AW37" i="3"/>
  <c r="AW33" i="3"/>
  <c r="AW29" i="3"/>
  <c r="AW25" i="3"/>
  <c r="AW21" i="3"/>
  <c r="AW17" i="3"/>
  <c r="AW13" i="3"/>
  <c r="AW9" i="3"/>
  <c r="AW5" i="3"/>
  <c r="AV65" i="3"/>
  <c r="AV57" i="3"/>
  <c r="AV49" i="3"/>
  <c r="AV41" i="3"/>
  <c r="AV33" i="3"/>
  <c r="AV25" i="3"/>
  <c r="AV17" i="3"/>
  <c r="AV9" i="3"/>
  <c r="AW96" i="3"/>
  <c r="AW101" i="3"/>
  <c r="AW97" i="3"/>
  <c r="AW93" i="3"/>
  <c r="AW89" i="3"/>
  <c r="AW85" i="3"/>
  <c r="AW81" i="3"/>
  <c r="AW77" i="3"/>
  <c r="AW73" i="3"/>
  <c r="AV89" i="3"/>
  <c r="AV73" i="3"/>
  <c r="AW84" i="3"/>
  <c r="AV101" i="3"/>
  <c r="AV85" i="3"/>
  <c r="AV69" i="3"/>
  <c r="AV61" i="3"/>
  <c r="AV53" i="3"/>
  <c r="AV45" i="3"/>
  <c r="AV37" i="3"/>
  <c r="AV29" i="3"/>
  <c r="AV21" i="3"/>
  <c r="AV13" i="3"/>
  <c r="AV5" i="3"/>
  <c r="C13" i="4" s="1"/>
  <c r="AW80" i="3"/>
  <c r="AW4" i="3"/>
  <c r="AW8" i="3"/>
  <c r="AW16" i="3"/>
  <c r="AW24" i="3"/>
  <c r="AW32" i="3"/>
  <c r="AW40" i="3"/>
  <c r="AW52" i="3"/>
  <c r="AW60" i="3"/>
  <c r="AW68" i="3"/>
  <c r="AW12" i="3"/>
  <c r="AW20" i="3"/>
  <c r="AW28" i="3"/>
  <c r="AW36" i="3"/>
  <c r="AW44" i="3"/>
  <c r="AW48" i="3"/>
  <c r="AW56" i="3"/>
  <c r="AW64" i="3"/>
  <c r="AV67" i="3"/>
  <c r="AW67" i="3"/>
  <c r="AW63" i="3"/>
  <c r="AV63" i="3"/>
  <c r="AV59" i="3"/>
  <c r="AW59" i="3"/>
  <c r="AW55" i="3"/>
  <c r="AV55" i="3"/>
  <c r="AV51" i="3"/>
  <c r="AW51" i="3"/>
  <c r="AW47" i="3"/>
  <c r="AV47" i="3"/>
  <c r="AV43" i="3"/>
  <c r="AW43" i="3"/>
  <c r="AV39" i="3"/>
  <c r="AW39" i="3"/>
  <c r="AW35" i="3"/>
  <c r="AV35" i="3"/>
  <c r="AV31" i="3"/>
  <c r="AW31" i="3"/>
  <c r="AV27" i="3"/>
  <c r="AW27" i="3"/>
  <c r="AW23" i="3"/>
  <c r="AV23" i="3"/>
  <c r="AV19" i="3"/>
  <c r="AW19" i="3"/>
  <c r="AV15" i="3"/>
  <c r="AW15" i="3"/>
  <c r="AW11" i="3"/>
  <c r="AV11" i="3"/>
  <c r="AV7" i="3"/>
  <c r="AW7" i="3"/>
  <c r="AV4" i="3"/>
  <c r="AW92" i="3"/>
  <c r="AW76" i="3"/>
  <c r="AW88" i="3"/>
  <c r="AW72" i="3"/>
  <c r="AW99" i="3"/>
  <c r="AW91" i="3"/>
  <c r="AW83" i="3"/>
  <c r="AW75" i="3"/>
  <c r="AV103" i="3"/>
  <c r="AV95" i="3"/>
  <c r="AV87" i="3"/>
  <c r="AV79" i="3"/>
  <c r="AV71" i="3"/>
  <c r="AW102" i="3"/>
  <c r="AW98" i="3"/>
  <c r="AW94" i="3"/>
  <c r="AW90" i="3"/>
  <c r="AW86" i="3"/>
  <c r="AW82" i="3"/>
  <c r="AW78" i="3"/>
  <c r="AW74" i="3"/>
  <c r="AW70" i="3"/>
  <c r="AW66" i="3"/>
  <c r="AW62" i="3"/>
  <c r="AW58" i="3"/>
  <c r="AW54" i="3"/>
  <c r="AW50" i="3"/>
  <c r="AW46" i="3"/>
  <c r="AW42" i="3"/>
  <c r="AW38" i="3"/>
  <c r="AW34" i="3"/>
  <c r="AW30" i="3"/>
  <c r="AW26" i="3"/>
  <c r="AW22" i="3"/>
  <c r="AW18" i="3"/>
  <c r="AW14" i="3"/>
  <c r="AW10" i="3"/>
  <c r="AW6" i="3"/>
  <c r="AQ20" i="3"/>
  <c r="AQ26" i="3"/>
  <c r="AQ28" i="3"/>
  <c r="AQ42" i="3"/>
  <c r="AQ44" i="3"/>
  <c r="AQ58" i="3"/>
  <c r="AQ60" i="3"/>
  <c r="AQ74" i="3"/>
  <c r="AQ76" i="3"/>
  <c r="AQ90" i="3"/>
  <c r="AQ92" i="3"/>
  <c r="AP28" i="3"/>
  <c r="AP44" i="3"/>
  <c r="AP60" i="3"/>
  <c r="AP76" i="3"/>
  <c r="AP92" i="3"/>
  <c r="AE94" i="3"/>
  <c r="Y5" i="3"/>
  <c r="AQ34" i="3"/>
  <c r="AQ36" i="3"/>
  <c r="AQ50" i="3"/>
  <c r="AQ52" i="3"/>
  <c r="AQ66" i="3"/>
  <c r="AQ68" i="3"/>
  <c r="AQ82" i="3"/>
  <c r="AQ84" i="3"/>
  <c r="AQ98" i="3"/>
  <c r="AQ100" i="3"/>
  <c r="AK9" i="3"/>
  <c r="AK13" i="3"/>
  <c r="AK15" i="3"/>
  <c r="AQ21" i="3"/>
  <c r="AK24" i="3"/>
  <c r="AK27" i="3"/>
  <c r="AQ30" i="3"/>
  <c r="AK40" i="3"/>
  <c r="AK48" i="3"/>
  <c r="AK51" i="3"/>
  <c r="AQ54" i="3"/>
  <c r="AK64" i="3"/>
  <c r="AK67" i="3"/>
  <c r="AK75" i="3"/>
  <c r="AQ78" i="3"/>
  <c r="AK80" i="3"/>
  <c r="AK83" i="3"/>
  <c r="AQ86" i="3"/>
  <c r="AK99" i="3"/>
  <c r="AQ101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P20" i="3"/>
  <c r="AK22" i="3"/>
  <c r="AK25" i="3"/>
  <c r="AP26" i="3"/>
  <c r="AK30" i="3"/>
  <c r="AK33" i="3"/>
  <c r="AP34" i="3"/>
  <c r="AK38" i="3"/>
  <c r="AK41" i="3"/>
  <c r="AP42" i="3"/>
  <c r="AK46" i="3"/>
  <c r="AK49" i="3"/>
  <c r="AP50" i="3"/>
  <c r="AK54" i="3"/>
  <c r="AK57" i="3"/>
  <c r="AP58" i="3"/>
  <c r="AK62" i="3"/>
  <c r="AK65" i="3"/>
  <c r="AP66" i="3"/>
  <c r="AK70" i="3"/>
  <c r="AK73" i="3"/>
  <c r="AP74" i="3"/>
  <c r="AK78" i="3"/>
  <c r="AK81" i="3"/>
  <c r="AP82" i="3"/>
  <c r="AK86" i="3"/>
  <c r="AK89" i="3"/>
  <c r="AP90" i="3"/>
  <c r="AK94" i="3"/>
  <c r="AK97" i="3"/>
  <c r="AP98" i="3"/>
  <c r="AQ99" i="3"/>
  <c r="AK5" i="3"/>
  <c r="AK7" i="3"/>
  <c r="AK11" i="3"/>
  <c r="AK17" i="3"/>
  <c r="AK19" i="3"/>
  <c r="AQ22" i="3"/>
  <c r="AK32" i="3"/>
  <c r="AK35" i="3"/>
  <c r="AQ38" i="3"/>
  <c r="AK43" i="3"/>
  <c r="AQ46" i="3"/>
  <c r="AK56" i="3"/>
  <c r="AK59" i="3"/>
  <c r="AQ62" i="3"/>
  <c r="AK72" i="3"/>
  <c r="AK88" i="3"/>
  <c r="AK91" i="3"/>
  <c r="AQ94" i="3"/>
  <c r="AQ102" i="3"/>
  <c r="AK4" i="3"/>
  <c r="AK6" i="3"/>
  <c r="AK8" i="3"/>
  <c r="AK10" i="3"/>
  <c r="AK12" i="3"/>
  <c r="AK14" i="3"/>
  <c r="AK16" i="3"/>
  <c r="AK18" i="3"/>
  <c r="AK23" i="3"/>
  <c r="AK28" i="3"/>
  <c r="AK31" i="3"/>
  <c r="AK36" i="3"/>
  <c r="AK39" i="3"/>
  <c r="AK44" i="3"/>
  <c r="AK47" i="3"/>
  <c r="AK52" i="3"/>
  <c r="AK55" i="3"/>
  <c r="AK60" i="3"/>
  <c r="AK63" i="3"/>
  <c r="AK68" i="3"/>
  <c r="AK71" i="3"/>
  <c r="AK76" i="3"/>
  <c r="AK79" i="3"/>
  <c r="AK84" i="3"/>
  <c r="AK87" i="3"/>
  <c r="AK92" i="3"/>
  <c r="AK95" i="3"/>
  <c r="AQ97" i="3"/>
  <c r="AK103" i="3"/>
  <c r="AK20" i="3"/>
  <c r="AQ24" i="3"/>
  <c r="AK26" i="3"/>
  <c r="AK29" i="3"/>
  <c r="AQ32" i="3"/>
  <c r="AK34" i="3"/>
  <c r="AK37" i="3"/>
  <c r="AQ40" i="3"/>
  <c r="AK42" i="3"/>
  <c r="AK45" i="3"/>
  <c r="AQ48" i="3"/>
  <c r="AK50" i="3"/>
  <c r="AK53" i="3"/>
  <c r="AQ56" i="3"/>
  <c r="AK58" i="3"/>
  <c r="AK61" i="3"/>
  <c r="AQ64" i="3"/>
  <c r="AK66" i="3"/>
  <c r="AK69" i="3"/>
  <c r="AQ72" i="3"/>
  <c r="AK74" i="3"/>
  <c r="AK77" i="3"/>
  <c r="AQ80" i="3"/>
  <c r="AK82" i="3"/>
  <c r="AK85" i="3"/>
  <c r="AQ88" i="3"/>
  <c r="AK90" i="3"/>
  <c r="AK93" i="3"/>
  <c r="AQ96" i="3"/>
  <c r="AK101" i="3"/>
  <c r="AQ103" i="3"/>
  <c r="AK96" i="3"/>
  <c r="AJ96" i="3"/>
  <c r="AP5" i="3"/>
  <c r="C10" i="4" s="1"/>
  <c r="AP7" i="3"/>
  <c r="AP9" i="3"/>
  <c r="AP11" i="3"/>
  <c r="AP13" i="3"/>
  <c r="AP15" i="3"/>
  <c r="AP17" i="3"/>
  <c r="AP19" i="3"/>
  <c r="AK21" i="3"/>
  <c r="AJ22" i="3"/>
  <c r="AJ24" i="3"/>
  <c r="AJ26" i="3"/>
  <c r="AJ28" i="3"/>
  <c r="AJ30" i="3"/>
  <c r="AJ32" i="3"/>
  <c r="AJ34" i="3"/>
  <c r="AJ36" i="3"/>
  <c r="AJ38" i="3"/>
  <c r="AJ40" i="3"/>
  <c r="AJ42" i="3"/>
  <c r="AJ44" i="3"/>
  <c r="AJ46" i="3"/>
  <c r="AJ48" i="3"/>
  <c r="AJ50" i="3"/>
  <c r="AJ52" i="3"/>
  <c r="AJ54" i="3"/>
  <c r="AJ56" i="3"/>
  <c r="AJ58" i="3"/>
  <c r="AJ60" i="3"/>
  <c r="AJ62" i="3"/>
  <c r="AJ64" i="3"/>
  <c r="AJ66" i="3"/>
  <c r="AJ68" i="3"/>
  <c r="AJ70" i="3"/>
  <c r="AJ72" i="3"/>
  <c r="AJ74" i="3"/>
  <c r="AJ76" i="3"/>
  <c r="AJ78" i="3"/>
  <c r="AJ80" i="3"/>
  <c r="AJ82" i="3"/>
  <c r="AJ84" i="3"/>
  <c r="AJ86" i="3"/>
  <c r="AJ88" i="3"/>
  <c r="AJ90" i="3"/>
  <c r="AJ92" i="3"/>
  <c r="AJ94" i="3"/>
  <c r="AK102" i="3"/>
  <c r="AJ102" i="3"/>
  <c r="AK100" i="3"/>
  <c r="AJ100" i="3"/>
  <c r="AP21" i="3"/>
  <c r="AQ23" i="3"/>
  <c r="AP23" i="3"/>
  <c r="AQ25" i="3"/>
  <c r="AP25" i="3"/>
  <c r="AQ27" i="3"/>
  <c r="AP27" i="3"/>
  <c r="AQ29" i="3"/>
  <c r="AP29" i="3"/>
  <c r="AQ31" i="3"/>
  <c r="AP31" i="3"/>
  <c r="AQ33" i="3"/>
  <c r="AP33" i="3"/>
  <c r="AQ35" i="3"/>
  <c r="AP35" i="3"/>
  <c r="AQ37" i="3"/>
  <c r="AP37" i="3"/>
  <c r="AQ39" i="3"/>
  <c r="AP39" i="3"/>
  <c r="AQ41" i="3"/>
  <c r="AP41" i="3"/>
  <c r="AQ43" i="3"/>
  <c r="AP43" i="3"/>
  <c r="AQ45" i="3"/>
  <c r="AP45" i="3"/>
  <c r="AQ47" i="3"/>
  <c r="AP47" i="3"/>
  <c r="AQ49" i="3"/>
  <c r="AP49" i="3"/>
  <c r="AQ51" i="3"/>
  <c r="AP51" i="3"/>
  <c r="AQ53" i="3"/>
  <c r="AP53" i="3"/>
  <c r="AQ55" i="3"/>
  <c r="AP55" i="3"/>
  <c r="AQ57" i="3"/>
  <c r="AP57" i="3"/>
  <c r="AQ59" i="3"/>
  <c r="AP59" i="3"/>
  <c r="AQ61" i="3"/>
  <c r="AP61" i="3"/>
  <c r="AQ63" i="3"/>
  <c r="AP63" i="3"/>
  <c r="AQ65" i="3"/>
  <c r="AP65" i="3"/>
  <c r="AQ67" i="3"/>
  <c r="AP67" i="3"/>
  <c r="AQ69" i="3"/>
  <c r="AP69" i="3"/>
  <c r="AP71" i="3"/>
  <c r="AQ73" i="3"/>
  <c r="AP73" i="3"/>
  <c r="AQ75" i="3"/>
  <c r="AP75" i="3"/>
  <c r="AQ77" i="3"/>
  <c r="AP77" i="3"/>
  <c r="AQ79" i="3"/>
  <c r="AP79" i="3"/>
  <c r="AQ81" i="3"/>
  <c r="AP81" i="3"/>
  <c r="AQ83" i="3"/>
  <c r="AP83" i="3"/>
  <c r="AQ85" i="3"/>
  <c r="AP85" i="3"/>
  <c r="AQ87" i="3"/>
  <c r="AP87" i="3"/>
  <c r="AQ89" i="3"/>
  <c r="AP89" i="3"/>
  <c r="AQ91" i="3"/>
  <c r="AP91" i="3"/>
  <c r="AQ93" i="3"/>
  <c r="AP93" i="3"/>
  <c r="AQ95" i="3"/>
  <c r="AP95" i="3"/>
  <c r="AK98" i="3"/>
  <c r="AJ98" i="3"/>
  <c r="AP97" i="3"/>
  <c r="AP99" i="3"/>
  <c r="AP101" i="3"/>
  <c r="AP103" i="3"/>
  <c r="Y77" i="3"/>
  <c r="Y49" i="3"/>
  <c r="Y101" i="3"/>
  <c r="Y85" i="3"/>
  <c r="Y53" i="3"/>
  <c r="Y41" i="3"/>
  <c r="Y92" i="3"/>
  <c r="Y84" i="3"/>
  <c r="Y48" i="3"/>
  <c r="Y44" i="3"/>
  <c r="Y36" i="3"/>
  <c r="Y28" i="3"/>
  <c r="Y16" i="3"/>
  <c r="Y8" i="3"/>
  <c r="AE5" i="3"/>
  <c r="AE41" i="3"/>
  <c r="AE69" i="3"/>
  <c r="Y103" i="3"/>
  <c r="Y99" i="3"/>
  <c r="Y95" i="3"/>
  <c r="Y91" i="3"/>
  <c r="Y87" i="3"/>
  <c r="Y83" i="3"/>
  <c r="Y79" i="3"/>
  <c r="Y75" i="3"/>
  <c r="Y71" i="3"/>
  <c r="Y67" i="3"/>
  <c r="Y63" i="3"/>
  <c r="Y59" i="3"/>
  <c r="Y55" i="3"/>
  <c r="Y51" i="3"/>
  <c r="Y47" i="3"/>
  <c r="Y43" i="3"/>
  <c r="Y39" i="3"/>
  <c r="Y35" i="3"/>
  <c r="Y31" i="3"/>
  <c r="Y27" i="3"/>
  <c r="Y23" i="3"/>
  <c r="Y19" i="3"/>
  <c r="Y15" i="3"/>
  <c r="Y11" i="3"/>
  <c r="Y7" i="3"/>
  <c r="AD41" i="3"/>
  <c r="Y81" i="3"/>
  <c r="Y45" i="3"/>
  <c r="Y88" i="3"/>
  <c r="Y80" i="3"/>
  <c r="Y76" i="3"/>
  <c r="Y52" i="3"/>
  <c r="Y40" i="3"/>
  <c r="Y32" i="3"/>
  <c r="Y24" i="3"/>
  <c r="Y20" i="3"/>
  <c r="AE9" i="3"/>
  <c r="AE37" i="3"/>
  <c r="AE73" i="3"/>
  <c r="Y102" i="3"/>
  <c r="Y98" i="3"/>
  <c r="Y94" i="3"/>
  <c r="Y90" i="3"/>
  <c r="Y86" i="3"/>
  <c r="Y82" i="3"/>
  <c r="Y78" i="3"/>
  <c r="Y74" i="3"/>
  <c r="AE21" i="3"/>
  <c r="AE25" i="3"/>
  <c r="AE53" i="3"/>
  <c r="AE57" i="3"/>
  <c r="AE85" i="3"/>
  <c r="AE89" i="3"/>
  <c r="AD5" i="3"/>
  <c r="C12" i="4" s="1"/>
  <c r="AE7" i="3"/>
  <c r="AE12" i="3"/>
  <c r="AE18" i="3"/>
  <c r="AD21" i="3"/>
  <c r="AE23" i="3"/>
  <c r="AE28" i="3"/>
  <c r="AE34" i="3"/>
  <c r="AD37" i="3"/>
  <c r="AE39" i="3"/>
  <c r="AE50" i="3"/>
  <c r="AD53" i="3"/>
  <c r="AE55" i="3"/>
  <c r="AE60" i="3"/>
  <c r="AE66" i="3"/>
  <c r="AD69" i="3"/>
  <c r="AE71" i="3"/>
  <c r="AE82" i="3"/>
  <c r="AD85" i="3"/>
  <c r="AE87" i="3"/>
  <c r="AE92" i="3"/>
  <c r="AE98" i="3"/>
  <c r="X5" i="3"/>
  <c r="X36" i="3"/>
  <c r="X32" i="3"/>
  <c r="X28" i="3"/>
  <c r="X24" i="3"/>
  <c r="X20" i="3"/>
  <c r="X16" i="3"/>
  <c r="X12" i="3"/>
  <c r="X8" i="3"/>
  <c r="X53" i="3"/>
  <c r="X49" i="3"/>
  <c r="X45" i="3"/>
  <c r="X41" i="3"/>
  <c r="X71" i="3"/>
  <c r="X67" i="3"/>
  <c r="X63" i="3"/>
  <c r="X59" i="3"/>
  <c r="X55" i="3"/>
  <c r="X82" i="3"/>
  <c r="X78" i="3"/>
  <c r="X74" i="3"/>
  <c r="X92" i="3"/>
  <c r="X88" i="3"/>
  <c r="X103" i="3"/>
  <c r="X99" i="3"/>
  <c r="Y70" i="3"/>
  <c r="Y66" i="3"/>
  <c r="Y62" i="3"/>
  <c r="Y58" i="3"/>
  <c r="Y54" i="3"/>
  <c r="Y50" i="3"/>
  <c r="Y46" i="3"/>
  <c r="Y42" i="3"/>
  <c r="Y38" i="3"/>
  <c r="Y34" i="3"/>
  <c r="Y30" i="3"/>
  <c r="Y26" i="3"/>
  <c r="Y22" i="3"/>
  <c r="Y18" i="3"/>
  <c r="Y14" i="3"/>
  <c r="Y10" i="3"/>
  <c r="Y6" i="3"/>
  <c r="Y97" i="3"/>
  <c r="Y93" i="3"/>
  <c r="Y89" i="3"/>
  <c r="Y104" i="3"/>
  <c r="AE14" i="3"/>
  <c r="AE19" i="3"/>
  <c r="AE24" i="3"/>
  <c r="AE30" i="3"/>
  <c r="AE35" i="3"/>
  <c r="AE46" i="3"/>
  <c r="AE51" i="3"/>
  <c r="AE62" i="3"/>
  <c r="AE67" i="3"/>
  <c r="AE72" i="3"/>
  <c r="AE78" i="3"/>
  <c r="AE83" i="3"/>
  <c r="AE88" i="3"/>
  <c r="AE99" i="3"/>
  <c r="X39" i="3"/>
  <c r="X35" i="3"/>
  <c r="X31" i="3"/>
  <c r="X27" i="3"/>
  <c r="X23" i="3"/>
  <c r="X19" i="3"/>
  <c r="X15" i="3"/>
  <c r="X11" i="3"/>
  <c r="X7" i="3"/>
  <c r="X52" i="3"/>
  <c r="X48" i="3"/>
  <c r="X44" i="3"/>
  <c r="X40" i="3"/>
  <c r="X85" i="3"/>
  <c r="X81" i="3"/>
  <c r="X77" i="3"/>
  <c r="X95" i="3"/>
  <c r="X91" i="3"/>
  <c r="X87" i="3"/>
  <c r="X102" i="3"/>
  <c r="X98" i="3"/>
  <c r="Y73" i="3"/>
  <c r="Y69" i="3"/>
  <c r="Y65" i="3"/>
  <c r="Y61" i="3"/>
  <c r="Y57" i="3"/>
  <c r="Y37" i="3"/>
  <c r="Y33" i="3"/>
  <c r="Y29" i="3"/>
  <c r="Y25" i="3"/>
  <c r="Y21" i="3"/>
  <c r="Y17" i="3"/>
  <c r="Y13" i="3"/>
  <c r="Y9" i="3"/>
  <c r="Y100" i="3"/>
  <c r="Y96" i="3"/>
  <c r="S5" i="3"/>
  <c r="S101" i="3"/>
  <c r="AE4" i="3"/>
  <c r="AE10" i="3"/>
  <c r="AE15" i="3"/>
  <c r="AE17" i="3"/>
  <c r="AE26" i="3"/>
  <c r="AE31" i="3"/>
  <c r="AE33" i="3"/>
  <c r="AE36" i="3"/>
  <c r="AE42" i="3"/>
  <c r="AE47" i="3"/>
  <c r="AE49" i="3"/>
  <c r="AE52" i="3"/>
  <c r="AE58" i="3"/>
  <c r="AE63" i="3"/>
  <c r="AE65" i="3"/>
  <c r="AE74" i="3"/>
  <c r="AE79" i="3"/>
  <c r="AE81" i="3"/>
  <c r="AE84" i="3"/>
  <c r="AE90" i="3"/>
  <c r="AE95" i="3"/>
  <c r="AE97" i="3"/>
  <c r="AE100" i="3"/>
  <c r="AE102" i="3"/>
  <c r="X51" i="3"/>
  <c r="X47" i="3"/>
  <c r="X43" i="3"/>
  <c r="X84" i="3"/>
  <c r="X80" i="3"/>
  <c r="X76" i="3"/>
  <c r="X94" i="3"/>
  <c r="X90" i="3"/>
  <c r="X86" i="3"/>
  <c r="X101" i="3"/>
  <c r="Y72" i="3"/>
  <c r="Y68" i="3"/>
  <c r="Y64" i="3"/>
  <c r="Y60" i="3"/>
  <c r="Y56" i="3"/>
  <c r="AE6" i="3"/>
  <c r="AE11" i="3"/>
  <c r="AE13" i="3"/>
  <c r="AE16" i="3"/>
  <c r="AE22" i="3"/>
  <c r="AE27" i="3"/>
  <c r="AE29" i="3"/>
  <c r="AE32" i="3"/>
  <c r="AE38" i="3"/>
  <c r="AE43" i="3"/>
  <c r="AE45" i="3"/>
  <c r="AE48" i="3"/>
  <c r="AE54" i="3"/>
  <c r="AE59" i="3"/>
  <c r="AE61" i="3"/>
  <c r="AE64" i="3"/>
  <c r="AE70" i="3"/>
  <c r="AE75" i="3"/>
  <c r="AE77" i="3"/>
  <c r="AE80" i="3"/>
  <c r="AE86" i="3"/>
  <c r="AE91" i="3"/>
  <c r="AE93" i="3"/>
  <c r="AE96" i="3"/>
  <c r="AE101" i="3"/>
  <c r="AE103" i="3"/>
  <c r="X83" i="3"/>
  <c r="X79" i="3"/>
  <c r="X75" i="3"/>
  <c r="AD12" i="3"/>
  <c r="AD24" i="3"/>
  <c r="AD36" i="3"/>
  <c r="AD48" i="3"/>
  <c r="AD52" i="3"/>
  <c r="AD64" i="3"/>
  <c r="AD72" i="3"/>
  <c r="AD88" i="3"/>
  <c r="AD92" i="3"/>
  <c r="AD96" i="3"/>
  <c r="AD100" i="3"/>
  <c r="AD4" i="3"/>
  <c r="AD16" i="3"/>
  <c r="AD28" i="3"/>
  <c r="AD32" i="3"/>
  <c r="AD60" i="3"/>
  <c r="AD80" i="3"/>
  <c r="AD84" i="3"/>
  <c r="AD7" i="3"/>
  <c r="AE8" i="3"/>
  <c r="AD11" i="3"/>
  <c r="AD15" i="3"/>
  <c r="AD19" i="3"/>
  <c r="AE20" i="3"/>
  <c r="AD23" i="3"/>
  <c r="AD27" i="3"/>
  <c r="AD31" i="3"/>
  <c r="AD35" i="3"/>
  <c r="AD39" i="3"/>
  <c r="AE40" i="3"/>
  <c r="AD43" i="3"/>
  <c r="AE44" i="3"/>
  <c r="AD47" i="3"/>
  <c r="AD51" i="3"/>
  <c r="AD55" i="3"/>
  <c r="AE56" i="3"/>
  <c r="AD59" i="3"/>
  <c r="AD63" i="3"/>
  <c r="AD67" i="3"/>
  <c r="AE68" i="3"/>
  <c r="AD71" i="3"/>
  <c r="AD75" i="3"/>
  <c r="AE76" i="3"/>
  <c r="AD79" i="3"/>
  <c r="AD83" i="3"/>
  <c r="AD87" i="3"/>
  <c r="AD91" i="3"/>
  <c r="AD95" i="3"/>
  <c r="AD99" i="3"/>
  <c r="AD103" i="3"/>
  <c r="S93" i="3"/>
  <c r="S85" i="3"/>
  <c r="S73" i="3"/>
  <c r="S61" i="3"/>
  <c r="S45" i="3"/>
  <c r="S37" i="3"/>
  <c r="S33" i="3"/>
  <c r="S21" i="3"/>
  <c r="S9" i="3"/>
  <c r="S24" i="3"/>
  <c r="S20" i="3"/>
  <c r="S12" i="3"/>
  <c r="S8" i="3"/>
  <c r="S89" i="3"/>
  <c r="S77" i="3"/>
  <c r="S65" i="3"/>
  <c r="S57" i="3"/>
  <c r="S49" i="3"/>
  <c r="S41" i="3"/>
  <c r="S29" i="3"/>
  <c r="S25" i="3"/>
  <c r="S13" i="3"/>
  <c r="S23" i="3"/>
  <c r="S19" i="3"/>
  <c r="S15" i="3"/>
  <c r="S11" i="3"/>
  <c r="S7" i="3"/>
  <c r="S97" i="3"/>
  <c r="S81" i="3"/>
  <c r="S69" i="3"/>
  <c r="S53" i="3"/>
  <c r="S17" i="3"/>
  <c r="S18" i="3"/>
  <c r="S14" i="3"/>
  <c r="S10" i="3"/>
  <c r="S28" i="3"/>
  <c r="R5" i="3"/>
  <c r="R101" i="3"/>
  <c r="R97" i="3"/>
  <c r="R93" i="3"/>
  <c r="R89" i="3"/>
  <c r="R85" i="3"/>
  <c r="R81" i="3"/>
  <c r="R77" i="3"/>
  <c r="R73" i="3"/>
  <c r="R69" i="3"/>
  <c r="R65" i="3"/>
  <c r="R61" i="3"/>
  <c r="R57" i="3"/>
  <c r="R53" i="3"/>
  <c r="R49" i="3"/>
  <c r="R45" i="3"/>
  <c r="R41" i="3"/>
  <c r="R37" i="3"/>
  <c r="R33" i="3"/>
  <c r="R29" i="3"/>
  <c r="R25" i="3"/>
  <c r="R21" i="3"/>
  <c r="R17" i="3"/>
  <c r="R13" i="3"/>
  <c r="R9" i="3"/>
  <c r="S22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47" i="3"/>
  <c r="S43" i="3"/>
  <c r="S39" i="3"/>
  <c r="S35" i="3"/>
  <c r="S31" i="3"/>
  <c r="S27" i="3"/>
  <c r="R24" i="3"/>
  <c r="R20" i="3"/>
  <c r="R12" i="3"/>
  <c r="R8" i="3"/>
  <c r="S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46" i="3"/>
  <c r="S42" i="3"/>
  <c r="S38" i="3"/>
  <c r="S34" i="3"/>
  <c r="S30" i="3"/>
  <c r="S26" i="3"/>
  <c r="R23" i="3"/>
  <c r="R19" i="3"/>
  <c r="R15" i="3"/>
  <c r="R11" i="3"/>
  <c r="R7" i="3"/>
  <c r="R18" i="3"/>
  <c r="R14" i="3"/>
  <c r="R10" i="3"/>
  <c r="R6" i="3"/>
  <c r="C9" i="4" s="1"/>
  <c r="S16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M99" i="3"/>
  <c r="M91" i="3"/>
  <c r="M83" i="3"/>
  <c r="M75" i="3"/>
  <c r="M67" i="3"/>
  <c r="M63" i="3"/>
  <c r="M55" i="3"/>
  <c r="M43" i="3"/>
  <c r="M39" i="3"/>
  <c r="M31" i="3"/>
  <c r="M98" i="3"/>
  <c r="M90" i="3"/>
  <c r="M82" i="3"/>
  <c r="M74" i="3"/>
  <c r="M66" i="3"/>
  <c r="M58" i="3"/>
  <c r="M50" i="3"/>
  <c r="M42" i="3"/>
  <c r="M38" i="3"/>
  <c r="M30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9" i="3"/>
  <c r="M45" i="3"/>
  <c r="M41" i="3"/>
  <c r="M37" i="3"/>
  <c r="M33" i="3"/>
  <c r="M29" i="3"/>
  <c r="M25" i="3"/>
  <c r="M103" i="3"/>
  <c r="M95" i="3"/>
  <c r="M87" i="3"/>
  <c r="M79" i="3"/>
  <c r="M71" i="3"/>
  <c r="M59" i="3"/>
  <c r="M51" i="3"/>
  <c r="M47" i="3"/>
  <c r="M35" i="3"/>
  <c r="M27" i="3"/>
  <c r="M102" i="3"/>
  <c r="M94" i="3"/>
  <c r="M86" i="3"/>
  <c r="M78" i="3"/>
  <c r="M70" i="3"/>
  <c r="M62" i="3"/>
  <c r="M54" i="3"/>
  <c r="M46" i="3"/>
  <c r="M34" i="3"/>
  <c r="M26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17" i="3"/>
  <c r="M21" i="3"/>
  <c r="M19" i="3"/>
  <c r="M22" i="3"/>
  <c r="M10" i="3"/>
  <c r="M23" i="3"/>
  <c r="L19" i="3"/>
  <c r="L10" i="3"/>
  <c r="M12" i="3"/>
  <c r="M16" i="3"/>
  <c r="M5" i="3"/>
  <c r="M8" i="3"/>
  <c r="M20" i="3"/>
  <c r="M18" i="3"/>
  <c r="L21" i="3"/>
  <c r="L17" i="3"/>
  <c r="M14" i="3"/>
  <c r="M15" i="3"/>
  <c r="M11" i="3"/>
  <c r="M7" i="3"/>
  <c r="M6" i="3"/>
  <c r="L14" i="3"/>
  <c r="M13" i="3"/>
  <c r="M9" i="3"/>
  <c r="B12" i="4" l="1"/>
  <c r="D16" i="4"/>
  <c r="D12" i="4"/>
  <c r="D10" i="4"/>
  <c r="B15" i="4"/>
  <c r="E3" i="4"/>
  <c r="D14" i="4"/>
  <c r="D8" i="4"/>
  <c r="D11" i="4" l="1"/>
  <c r="D9" i="4"/>
  <c r="D13" i="4"/>
</calcChain>
</file>

<file path=xl/sharedStrings.xml><?xml version="1.0" encoding="utf-8"?>
<sst xmlns="http://schemas.openxmlformats.org/spreadsheetml/2006/main" count="1793" uniqueCount="305">
  <si>
    <t>DARISSA</t>
  </si>
  <si>
    <t>DATE OF BIRTH</t>
  </si>
  <si>
    <t>REG NO</t>
  </si>
  <si>
    <t>AGE</t>
  </si>
  <si>
    <t xml:space="preserve"> DEPARTMENT</t>
  </si>
  <si>
    <t>CLASS</t>
  </si>
  <si>
    <t>BOOK FEE</t>
  </si>
  <si>
    <t>UNIFORM FEE</t>
  </si>
  <si>
    <t>SCHOOL FEES</t>
  </si>
  <si>
    <t>EXAM FEE</t>
  </si>
  <si>
    <t>GRADUATION FEE</t>
  </si>
  <si>
    <t>MISSCELEANOUS</t>
  </si>
  <si>
    <t>CITY GOLD TECHNOLOGY</t>
  </si>
  <si>
    <t>2024/AD/001</t>
  </si>
  <si>
    <t>2024/AD/002</t>
  </si>
  <si>
    <t>2024/AD/003</t>
  </si>
  <si>
    <t>2024/AD/004</t>
  </si>
  <si>
    <t>2024/AD/005</t>
  </si>
  <si>
    <t>2024/AD/006</t>
  </si>
  <si>
    <t>2024/AD/007</t>
  </si>
  <si>
    <t>2024/AD/008</t>
  </si>
  <si>
    <t>2024/AD/009</t>
  </si>
  <si>
    <t>2024/AD/010</t>
  </si>
  <si>
    <t>2024/AD/011</t>
  </si>
  <si>
    <t>2024/AD/012</t>
  </si>
  <si>
    <t>2024/AD/013</t>
  </si>
  <si>
    <t>2024/AD/014</t>
  </si>
  <si>
    <t>2024/AD/015</t>
  </si>
  <si>
    <t>2024/AD/016</t>
  </si>
  <si>
    <t>2024/AD/017</t>
  </si>
  <si>
    <t>2024/AD/018</t>
  </si>
  <si>
    <t>2024/AD/019</t>
  </si>
  <si>
    <t>2024/AD/020</t>
  </si>
  <si>
    <t>2024/AD/021</t>
  </si>
  <si>
    <t>2024/AD/022</t>
  </si>
  <si>
    <t>2024/AD/023</t>
  </si>
  <si>
    <t>2024/AD/024</t>
  </si>
  <si>
    <t>2024/AD/025</t>
  </si>
  <si>
    <t>2024/AD/026</t>
  </si>
  <si>
    <t>2024/AD/027</t>
  </si>
  <si>
    <t>2024/AD/028</t>
  </si>
  <si>
    <t>2024/AD/029</t>
  </si>
  <si>
    <t>2024/AD/030</t>
  </si>
  <si>
    <t>2024/AD/031</t>
  </si>
  <si>
    <t>2024/AD/032</t>
  </si>
  <si>
    <t>2024/AD/033</t>
  </si>
  <si>
    <t>2024/AD/034</t>
  </si>
  <si>
    <t>2024/AD/035</t>
  </si>
  <si>
    <t>2024/AD/036</t>
  </si>
  <si>
    <t>2024/AD/037</t>
  </si>
  <si>
    <t>2024/AD/038</t>
  </si>
  <si>
    <t>2024/AD/039</t>
  </si>
  <si>
    <t>2024/AD/040</t>
  </si>
  <si>
    <t>2024/AD/041</t>
  </si>
  <si>
    <t>2024/AD/042</t>
  </si>
  <si>
    <t>2024/AD/043</t>
  </si>
  <si>
    <t>2024/AD/044</t>
  </si>
  <si>
    <t>2024/AD/045</t>
  </si>
  <si>
    <t>2024/AD/046</t>
  </si>
  <si>
    <t>2024/AD/047</t>
  </si>
  <si>
    <t>2024/AD/048</t>
  </si>
  <si>
    <t>2024/AD/049</t>
  </si>
  <si>
    <t>2024/AD/050</t>
  </si>
  <si>
    <t>2024/AD/051</t>
  </si>
  <si>
    <t>2024/AD/052</t>
  </si>
  <si>
    <t>2024/AD/053</t>
  </si>
  <si>
    <t>2024/AD/054</t>
  </si>
  <si>
    <t>2024/AD/055</t>
  </si>
  <si>
    <t>2024/AD/056</t>
  </si>
  <si>
    <t>2024/AD/057</t>
  </si>
  <si>
    <t>2024/AD/058</t>
  </si>
  <si>
    <t>2024/AD/059</t>
  </si>
  <si>
    <t>2024/AD/060</t>
  </si>
  <si>
    <t>2024/AD/061</t>
  </si>
  <si>
    <t>2024/AD/062</t>
  </si>
  <si>
    <t>2024/AD/063</t>
  </si>
  <si>
    <t>2024/AD/064</t>
  </si>
  <si>
    <t>2024/AD/065</t>
  </si>
  <si>
    <t>2024/AD/066</t>
  </si>
  <si>
    <t>2024/AD/067</t>
  </si>
  <si>
    <t>2024/AD/068</t>
  </si>
  <si>
    <t>2024/AD/069</t>
  </si>
  <si>
    <t>2024/AD/070</t>
  </si>
  <si>
    <t>2024/AD/071</t>
  </si>
  <si>
    <t>2024/AD/072</t>
  </si>
  <si>
    <t>2024/AD/073</t>
  </si>
  <si>
    <t>2024/AD/074</t>
  </si>
  <si>
    <t>2024/AD/075</t>
  </si>
  <si>
    <t>2024/AD/076</t>
  </si>
  <si>
    <t>2024/AD/077</t>
  </si>
  <si>
    <t>2024/AD/078</t>
  </si>
  <si>
    <t>2024/AD/079</t>
  </si>
  <si>
    <t>2024/AD/080</t>
  </si>
  <si>
    <t>2024/AD/081</t>
  </si>
  <si>
    <t>2024/AD/082</t>
  </si>
  <si>
    <t>2024/AD/083</t>
  </si>
  <si>
    <t>2024/AD/084</t>
  </si>
  <si>
    <t>2024/AD/085</t>
  </si>
  <si>
    <t>2024/AD/086</t>
  </si>
  <si>
    <t>2024/AD/087</t>
  </si>
  <si>
    <t>2024/AD/088</t>
  </si>
  <si>
    <t>2024/AD/089</t>
  </si>
  <si>
    <t>2024/AD/090</t>
  </si>
  <si>
    <t>2024/AD/091</t>
  </si>
  <si>
    <t>2024/AD/092</t>
  </si>
  <si>
    <t>2024/AD/093</t>
  </si>
  <si>
    <t>2024/AD/094</t>
  </si>
  <si>
    <t>2024/AD/095</t>
  </si>
  <si>
    <t>2024/AD/096</t>
  </si>
  <si>
    <t>2024/AD/097</t>
  </si>
  <si>
    <t>2024/AD/098</t>
  </si>
  <si>
    <t>2024/AD/099</t>
  </si>
  <si>
    <t>2024/AD/100</t>
  </si>
  <si>
    <t>MATHS</t>
  </si>
  <si>
    <t>ENGLISH</t>
  </si>
  <si>
    <t>PHY/GOV/LIT</t>
  </si>
  <si>
    <t>PARENT/GUARDIAN INFO</t>
  </si>
  <si>
    <t>FIRST NAME</t>
  </si>
  <si>
    <t>LAST NAME</t>
  </si>
  <si>
    <t>FULL NAME</t>
  </si>
  <si>
    <t>RELATIONSHIP WITH STUDENT</t>
  </si>
  <si>
    <t>OCCUPATION</t>
  </si>
  <si>
    <t>ADDRESS</t>
  </si>
  <si>
    <t>RELIGION</t>
  </si>
  <si>
    <t>SEX(M/F)</t>
  </si>
  <si>
    <t>PHONE NUMBER</t>
  </si>
  <si>
    <t>TERM</t>
  </si>
  <si>
    <t>DATE OF REG.</t>
  </si>
  <si>
    <t>MONTH</t>
  </si>
  <si>
    <t>YEAR</t>
  </si>
  <si>
    <t>DAY</t>
  </si>
  <si>
    <t>WORKSHEET</t>
  </si>
  <si>
    <t>ECONOMICS</t>
  </si>
  <si>
    <t>BIOLOGY</t>
  </si>
  <si>
    <t>CHEM/LIT/COMM</t>
  </si>
  <si>
    <t>PHY/GOV/ACC</t>
  </si>
  <si>
    <t>CRS/GEO/AGRIC</t>
  </si>
  <si>
    <t>CIVIC EDU.</t>
  </si>
  <si>
    <t>TOURISM</t>
  </si>
  <si>
    <t>FURTHER MATHS</t>
  </si>
  <si>
    <t>1ST TEST</t>
  </si>
  <si>
    <t>2ND TEST</t>
  </si>
  <si>
    <t>EXAM</t>
  </si>
  <si>
    <t>GRADE</t>
  </si>
  <si>
    <t>RANK</t>
  </si>
  <si>
    <t>NAME:</t>
  </si>
  <si>
    <t>DEPT.</t>
  </si>
  <si>
    <t>OVERALL GRADE</t>
  </si>
  <si>
    <t xml:space="preserve">SUBJECT </t>
  </si>
  <si>
    <t>ENG</t>
  </si>
  <si>
    <t>CHE/ACC/COM</t>
  </si>
  <si>
    <t>BIO</t>
  </si>
  <si>
    <t>AGRI/CRS/GEO</t>
  </si>
  <si>
    <t>SIGNATURE</t>
  </si>
  <si>
    <t>ANDREWS</t>
  </si>
  <si>
    <t>BOLANLE</t>
  </si>
  <si>
    <t>GRACE</t>
  </si>
  <si>
    <t>VICTOR</t>
  </si>
  <si>
    <t>OHIOPA</t>
  </si>
  <si>
    <t>LILIAN</t>
  </si>
  <si>
    <t>FAITH</t>
  </si>
  <si>
    <t>JASON</t>
  </si>
  <si>
    <t>JOHN</t>
  </si>
  <si>
    <t>JOTHAN</t>
  </si>
  <si>
    <t>JANICE</t>
  </si>
  <si>
    <t>NORAH</t>
  </si>
  <si>
    <t>OGAH</t>
  </si>
  <si>
    <t>ALEX</t>
  </si>
  <si>
    <t>ARIANA</t>
  </si>
  <si>
    <t>KUSH</t>
  </si>
  <si>
    <t>ANDREW</t>
  </si>
  <si>
    <t>WISDOM</t>
  </si>
  <si>
    <t>STANLEY</t>
  </si>
  <si>
    <t>BOYI</t>
  </si>
  <si>
    <t>GLORIA</t>
  </si>
  <si>
    <t>JOSEPH</t>
  </si>
  <si>
    <t>LANZEMA</t>
  </si>
  <si>
    <t>MARTINS</t>
  </si>
  <si>
    <t>FAVOR</t>
  </si>
  <si>
    <t>GODFREY</t>
  </si>
  <si>
    <t>EYO</t>
  </si>
  <si>
    <t>EBUZZY</t>
  </si>
  <si>
    <t>FEMALE</t>
  </si>
  <si>
    <t>MALE</t>
  </si>
  <si>
    <t>TRANSGENDER</t>
  </si>
  <si>
    <t>SCIENCE</t>
  </si>
  <si>
    <t>ART</t>
  </si>
  <si>
    <t>COMMERCIAL</t>
  </si>
  <si>
    <t>SS3</t>
  </si>
  <si>
    <t>SS2</t>
  </si>
  <si>
    <t>SS1</t>
  </si>
  <si>
    <t>3RD TERM</t>
  </si>
  <si>
    <t>2ND TERM</t>
  </si>
  <si>
    <t>1ST TERM</t>
  </si>
  <si>
    <t>UKPELE</t>
  </si>
  <si>
    <t>ADEPOJU</t>
  </si>
  <si>
    <t>MATTHEW</t>
  </si>
  <si>
    <t>BOTI</t>
  </si>
  <si>
    <t>AISHA</t>
  </si>
  <si>
    <t>PHILLIP</t>
  </si>
  <si>
    <t>MOHAMMED</t>
  </si>
  <si>
    <t>JONATHAN</t>
  </si>
  <si>
    <t>DANIEL</t>
  </si>
  <si>
    <t>JOY</t>
  </si>
  <si>
    <t>RUTH</t>
  </si>
  <si>
    <t>HEPHZHIBAH</t>
  </si>
  <si>
    <t>MARY</t>
  </si>
  <si>
    <t>EXCEL</t>
  </si>
  <si>
    <t>GODSWILL</t>
  </si>
  <si>
    <t>ABBA</t>
  </si>
  <si>
    <t>ABY</t>
  </si>
  <si>
    <t>ANGEL</t>
  </si>
  <si>
    <t>JADE</t>
  </si>
  <si>
    <t>ABIOLA</t>
  </si>
  <si>
    <t>AYO</t>
  </si>
  <si>
    <t>MICHEAL</t>
  </si>
  <si>
    <t>TOBI</t>
  </si>
  <si>
    <t>FATHER</t>
  </si>
  <si>
    <t>MOTHER</t>
  </si>
  <si>
    <t>AUNTY</t>
  </si>
  <si>
    <t>UNCLE</t>
  </si>
  <si>
    <t>SISTER</t>
  </si>
  <si>
    <t>BROTHER</t>
  </si>
  <si>
    <t>GUARDIAN</t>
  </si>
  <si>
    <t>DOCTOR</t>
  </si>
  <si>
    <t>CIVIL SERVANT</t>
  </si>
  <si>
    <t>SCIENTIST</t>
  </si>
  <si>
    <t>ENGINEER</t>
  </si>
  <si>
    <t>RADIOGRAPHER</t>
  </si>
  <si>
    <t>PLUMBER</t>
  </si>
  <si>
    <t>FARMER</t>
  </si>
  <si>
    <t>BILLIONER</t>
  </si>
  <si>
    <t>LAWYER</t>
  </si>
  <si>
    <t>NURSE</t>
  </si>
  <si>
    <t>TEACHER</t>
  </si>
  <si>
    <t>NIL</t>
  </si>
  <si>
    <t>NO 7 COMMISSIONER ESTATE</t>
  </si>
  <si>
    <t>BANEX PLAZA, WUSE 2 ABUJA</t>
  </si>
  <si>
    <t>TEXAS, HOUSTON, USA</t>
  </si>
  <si>
    <t>PHILLIP DADA STREET OMV</t>
  </si>
  <si>
    <t>NICON LUXURY, GARKI</t>
  </si>
  <si>
    <t>DARISSA ULTIMATE LABORATORY, NEW YORK</t>
  </si>
  <si>
    <t>BACK OF ST MONICA CHURCH, KORODUMA</t>
  </si>
  <si>
    <t>UBA</t>
  </si>
  <si>
    <t>PEACE</t>
  </si>
  <si>
    <t>RUBY</t>
  </si>
  <si>
    <t>BEYA</t>
  </si>
  <si>
    <t>BARRY</t>
  </si>
  <si>
    <t>DAVID</t>
  </si>
  <si>
    <t xml:space="preserve">FAITH </t>
  </si>
  <si>
    <t>BUKA</t>
  </si>
  <si>
    <t>VICTORY</t>
  </si>
  <si>
    <t>DAN</t>
  </si>
  <si>
    <t>BAMI</t>
  </si>
  <si>
    <t>NATH</t>
  </si>
  <si>
    <t>SILAS</t>
  </si>
  <si>
    <t>ESTHER</t>
  </si>
  <si>
    <t>UGO</t>
  </si>
  <si>
    <t>BUTRO</t>
  </si>
  <si>
    <t>JEMIMA</t>
  </si>
  <si>
    <t>BEATRICE</t>
  </si>
  <si>
    <t>EKE</t>
  </si>
  <si>
    <t>MERCY</t>
  </si>
  <si>
    <t>WANNI X</t>
  </si>
  <si>
    <t>HANDI</t>
  </si>
  <si>
    <t>YES</t>
  </si>
  <si>
    <t>BIGGIE</t>
  </si>
  <si>
    <t>CHRISTIAN</t>
  </si>
  <si>
    <t>PAGAN</t>
  </si>
  <si>
    <t>ISLAM</t>
  </si>
  <si>
    <t>MUSLIM</t>
  </si>
  <si>
    <t>OMV</t>
  </si>
  <si>
    <t>APO</t>
  </si>
  <si>
    <t>WUSE</t>
  </si>
  <si>
    <t>AREA 2</t>
  </si>
  <si>
    <t>GARKI</t>
  </si>
  <si>
    <t>OJUELEGA</t>
  </si>
  <si>
    <t>TOTAL</t>
  </si>
  <si>
    <t>S/N</t>
  </si>
  <si>
    <t xml:space="preserve"> </t>
  </si>
  <si>
    <t>AVERAGE</t>
  </si>
  <si>
    <t>ATTENDANCE</t>
  </si>
  <si>
    <t>SS1A</t>
  </si>
  <si>
    <t>SS1B</t>
  </si>
  <si>
    <t>DEPT</t>
  </si>
  <si>
    <t>D</t>
  </si>
  <si>
    <t>SS1C</t>
  </si>
  <si>
    <t xml:space="preserve">    </t>
  </si>
  <si>
    <t>NET SCHOOL FEES</t>
  </si>
  <si>
    <t>BALANCE REMAINING</t>
  </si>
  <si>
    <t xml:space="preserve">BALANCE </t>
  </si>
  <si>
    <t>P</t>
  </si>
  <si>
    <t>PRI 5</t>
  </si>
  <si>
    <t>RR</t>
  </si>
  <si>
    <t>Row Labels</t>
  </si>
  <si>
    <t>(blank)</t>
  </si>
  <si>
    <t>Grand Total</t>
  </si>
  <si>
    <t>REG</t>
  </si>
  <si>
    <t>FNAME</t>
  </si>
  <si>
    <t>LDARISSA</t>
  </si>
  <si>
    <t>(All)</t>
  </si>
  <si>
    <t>Sum of SCHOOL FEES</t>
  </si>
  <si>
    <t>Sum of TOTAL</t>
  </si>
  <si>
    <t>Sum of GRADUATION FEE</t>
  </si>
  <si>
    <t>Sum of MISSCELEANOUS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</si>
</sst>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70]* #,##0.00_-;\-[$₦-470]* #,##0.00_-;_-[$₦-470]* &quot;-&quot;??_-;_-@_-"/>
    <numFmt numFmtId="165" formatCode="_-[$₦-468]\ * #,##0.00_-;\-[$₦-468]\ * #,##0.00_-;_-[$₦-468]\ * &quot;-&quot;??_-;_-@_-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20"/>
      <color theme="4" tint="-0.249977111117893"/>
      <name val="Calibri"/>
      <family val="2"/>
      <scheme val="minor"/>
    </font>
    <font>
      <b/>
      <sz val="12"/>
      <color theme="1"/>
      <name val="Arial Black"/>
      <family val="2"/>
    </font>
    <font>
      <b/>
      <sz val="22"/>
      <color theme="4" tint="-0.249977111117893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4" fontId="0" fillId="0" borderId="0" xfId="0" applyNumberFormat="1"/>
    <xf numFmtId="0" fontId="2" fillId="0" borderId="2" xfId="0" applyFont="1" applyBorder="1"/>
    <xf numFmtId="0" fontId="0" fillId="2" borderId="0" xfId="0" applyFill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8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/>
    <xf numFmtId="0" fontId="11" fillId="0" borderId="1" xfId="0" applyFont="1" applyBorder="1" applyAlignment="1">
      <alignment horizontal="center"/>
    </xf>
    <xf numFmtId="0" fontId="0" fillId="0" borderId="6" xfId="0" applyBorder="1"/>
    <xf numFmtId="0" fontId="0" fillId="0" borderId="6" xfId="0" pivotButton="1" applyBorder="1"/>
    <xf numFmtId="0" fontId="0" fillId="0" borderId="8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6" xfId="0" applyNumberFormat="1" applyBorder="1"/>
    <xf numFmtId="0" fontId="0" fillId="0" borderId="11" xfId="0" applyNumberFormat="1" applyBorder="1"/>
    <xf numFmtId="0" fontId="0" fillId="0" borderId="7" xfId="0" applyNumberFormat="1" applyBorder="1"/>
    <xf numFmtId="0" fontId="0" fillId="0" borderId="13" xfId="0" applyNumberFormat="1" applyBorder="1"/>
    <xf numFmtId="0" fontId="0" fillId="0" borderId="8" xfId="0" pivotButton="1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0" xfId="0" applyNumberFormat="1" applyBorder="1"/>
  </cellXfs>
  <cellStyles count="1">
    <cellStyle name="Normal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[......................xlsx]Sheet17!PivotTable11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Sum of SCHOOL FEES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Sheet17!$A$4:$A$23</c:f>
              <c:strCache>
                <c:ptCount val="19"/>
                <c:pt idx="0">
                  <c:v>2024/AD/002</c:v>
                </c:pt>
                <c:pt idx="1">
                  <c:v>2024/AD/003</c:v>
                </c:pt>
                <c:pt idx="2">
                  <c:v>2024/AD/004</c:v>
                </c:pt>
                <c:pt idx="3">
                  <c:v>2024/AD/005</c:v>
                </c:pt>
                <c:pt idx="4">
                  <c:v>2024/AD/006</c:v>
                </c:pt>
                <c:pt idx="5">
                  <c:v>2024/AD/007</c:v>
                </c:pt>
                <c:pt idx="6">
                  <c:v>2024/AD/008</c:v>
                </c:pt>
                <c:pt idx="7">
                  <c:v>2024/AD/009</c:v>
                </c:pt>
                <c:pt idx="8">
                  <c:v>2024/AD/010</c:v>
                </c:pt>
                <c:pt idx="9">
                  <c:v>2024/AD/011</c:v>
                </c:pt>
                <c:pt idx="10">
                  <c:v>2024/AD/012</c:v>
                </c:pt>
                <c:pt idx="11">
                  <c:v>2024/AD/013</c:v>
                </c:pt>
                <c:pt idx="12">
                  <c:v>2024/AD/014</c:v>
                </c:pt>
                <c:pt idx="13">
                  <c:v>2024/AD/015</c:v>
                </c:pt>
                <c:pt idx="14">
                  <c:v>2024/AD/016</c:v>
                </c:pt>
                <c:pt idx="15">
                  <c:v>2024/AD/017</c:v>
                </c:pt>
                <c:pt idx="16">
                  <c:v>2024/AD/018</c:v>
                </c:pt>
                <c:pt idx="17">
                  <c:v>2024/AD/019</c:v>
                </c:pt>
                <c:pt idx="18">
                  <c:v>(blank)</c:v>
                </c:pt>
              </c:strCache>
            </c:strRef>
          </c:cat>
          <c:val>
            <c:numRef>
              <c:f>Sheet17!$B$4:$B$23</c:f>
              <c:numCache>
                <c:formatCode>General</c:formatCode>
                <c:ptCount val="19"/>
                <c:pt idx="0">
                  <c:v>20000</c:v>
                </c:pt>
                <c:pt idx="1">
                  <c:v>5000</c:v>
                </c:pt>
                <c:pt idx="2">
                  <c:v>900</c:v>
                </c:pt>
                <c:pt idx="3">
                  <c:v>7000</c:v>
                </c:pt>
                <c:pt idx="4">
                  <c:v>1000</c:v>
                </c:pt>
                <c:pt idx="5">
                  <c:v>1200</c:v>
                </c:pt>
                <c:pt idx="6">
                  <c:v>9000</c:v>
                </c:pt>
                <c:pt idx="7">
                  <c:v>9000</c:v>
                </c:pt>
                <c:pt idx="8">
                  <c:v>14000</c:v>
                </c:pt>
                <c:pt idx="9">
                  <c:v>10000</c:v>
                </c:pt>
                <c:pt idx="10">
                  <c:v>20000</c:v>
                </c:pt>
                <c:pt idx="11">
                  <c:v>12000</c:v>
                </c:pt>
                <c:pt idx="12">
                  <c:v>15000</c:v>
                </c:pt>
                <c:pt idx="13">
                  <c:v>15000</c:v>
                </c:pt>
                <c:pt idx="14">
                  <c:v>9000</c:v>
                </c:pt>
                <c:pt idx="15">
                  <c:v>10000</c:v>
                </c:pt>
                <c:pt idx="16">
                  <c:v>7000</c:v>
                </c:pt>
                <c:pt idx="17">
                  <c:v>20000</c:v>
                </c:pt>
                <c:pt idx="18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D-44D9-8068-BEFA20B562B9}"/>
            </c:ext>
          </c:extLst>
        </c:ser>
        <c:ser>
          <c:idx val="1"/>
          <c:order val="1"/>
          <c:tx>
            <c:strRef>
              <c:f>Sheet17!$C$3</c:f>
              <c:strCache>
                <c:ptCount val="1"/>
                <c:pt idx="0">
                  <c:v>Sum of MISSCELEANOUS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Sheet17!$A$4:$A$23</c:f>
              <c:strCache>
                <c:ptCount val="19"/>
                <c:pt idx="0">
                  <c:v>2024/AD/002</c:v>
                </c:pt>
                <c:pt idx="1">
                  <c:v>2024/AD/003</c:v>
                </c:pt>
                <c:pt idx="2">
                  <c:v>2024/AD/004</c:v>
                </c:pt>
                <c:pt idx="3">
                  <c:v>2024/AD/005</c:v>
                </c:pt>
                <c:pt idx="4">
                  <c:v>2024/AD/006</c:v>
                </c:pt>
                <c:pt idx="5">
                  <c:v>2024/AD/007</c:v>
                </c:pt>
                <c:pt idx="6">
                  <c:v>2024/AD/008</c:v>
                </c:pt>
                <c:pt idx="7">
                  <c:v>2024/AD/009</c:v>
                </c:pt>
                <c:pt idx="8">
                  <c:v>2024/AD/010</c:v>
                </c:pt>
                <c:pt idx="9">
                  <c:v>2024/AD/011</c:v>
                </c:pt>
                <c:pt idx="10">
                  <c:v>2024/AD/012</c:v>
                </c:pt>
                <c:pt idx="11">
                  <c:v>2024/AD/013</c:v>
                </c:pt>
                <c:pt idx="12">
                  <c:v>2024/AD/014</c:v>
                </c:pt>
                <c:pt idx="13">
                  <c:v>2024/AD/015</c:v>
                </c:pt>
                <c:pt idx="14">
                  <c:v>2024/AD/016</c:v>
                </c:pt>
                <c:pt idx="15">
                  <c:v>2024/AD/017</c:v>
                </c:pt>
                <c:pt idx="16">
                  <c:v>2024/AD/018</c:v>
                </c:pt>
                <c:pt idx="17">
                  <c:v>2024/AD/019</c:v>
                </c:pt>
                <c:pt idx="18">
                  <c:v>(blank)</c:v>
                </c:pt>
              </c:strCache>
            </c:strRef>
          </c:cat>
          <c:val>
            <c:numRef>
              <c:f>Sheet17!$C$4:$C$23</c:f>
              <c:numCache>
                <c:formatCode>General</c:formatCode>
                <c:ptCount val="19"/>
                <c:pt idx="0">
                  <c:v>55630</c:v>
                </c:pt>
                <c:pt idx="1">
                  <c:v>55630</c:v>
                </c:pt>
                <c:pt idx="2">
                  <c:v>55630</c:v>
                </c:pt>
                <c:pt idx="3">
                  <c:v>55630</c:v>
                </c:pt>
                <c:pt idx="4">
                  <c:v>540</c:v>
                </c:pt>
                <c:pt idx="5">
                  <c:v>6540</c:v>
                </c:pt>
                <c:pt idx="6">
                  <c:v>906</c:v>
                </c:pt>
                <c:pt idx="7">
                  <c:v>5350</c:v>
                </c:pt>
                <c:pt idx="8">
                  <c:v>630</c:v>
                </c:pt>
                <c:pt idx="9">
                  <c:v>7000</c:v>
                </c:pt>
                <c:pt idx="10">
                  <c:v>1000</c:v>
                </c:pt>
                <c:pt idx="11">
                  <c:v>1200</c:v>
                </c:pt>
                <c:pt idx="12">
                  <c:v>9000</c:v>
                </c:pt>
                <c:pt idx="13">
                  <c:v>9000</c:v>
                </c:pt>
                <c:pt idx="14">
                  <c:v>14000</c:v>
                </c:pt>
                <c:pt idx="15">
                  <c:v>10000</c:v>
                </c:pt>
                <c:pt idx="16">
                  <c:v>20000</c:v>
                </c:pt>
                <c:pt idx="17">
                  <c:v>12000</c:v>
                </c:pt>
                <c:pt idx="18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D-44D9-8068-BEFA20B562B9}"/>
            </c:ext>
          </c:extLst>
        </c:ser>
        <c:ser>
          <c:idx val="2"/>
          <c:order val="2"/>
          <c:tx>
            <c:strRef>
              <c:f>Sheet17!$D$3</c:f>
              <c:strCache>
                <c:ptCount val="1"/>
                <c:pt idx="0">
                  <c:v>Sum of GRADUATION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Sheet17!$A$4:$A$23</c:f>
              <c:strCache>
                <c:ptCount val="19"/>
                <c:pt idx="0">
                  <c:v>2024/AD/002</c:v>
                </c:pt>
                <c:pt idx="1">
                  <c:v>2024/AD/003</c:v>
                </c:pt>
                <c:pt idx="2">
                  <c:v>2024/AD/004</c:v>
                </c:pt>
                <c:pt idx="3">
                  <c:v>2024/AD/005</c:v>
                </c:pt>
                <c:pt idx="4">
                  <c:v>2024/AD/006</c:v>
                </c:pt>
                <c:pt idx="5">
                  <c:v>2024/AD/007</c:v>
                </c:pt>
                <c:pt idx="6">
                  <c:v>2024/AD/008</c:v>
                </c:pt>
                <c:pt idx="7">
                  <c:v>2024/AD/009</c:v>
                </c:pt>
                <c:pt idx="8">
                  <c:v>2024/AD/010</c:v>
                </c:pt>
                <c:pt idx="9">
                  <c:v>2024/AD/011</c:v>
                </c:pt>
                <c:pt idx="10">
                  <c:v>2024/AD/012</c:v>
                </c:pt>
                <c:pt idx="11">
                  <c:v>2024/AD/013</c:v>
                </c:pt>
                <c:pt idx="12">
                  <c:v>2024/AD/014</c:v>
                </c:pt>
                <c:pt idx="13">
                  <c:v>2024/AD/015</c:v>
                </c:pt>
                <c:pt idx="14">
                  <c:v>2024/AD/016</c:v>
                </c:pt>
                <c:pt idx="15">
                  <c:v>2024/AD/017</c:v>
                </c:pt>
                <c:pt idx="16">
                  <c:v>2024/AD/018</c:v>
                </c:pt>
                <c:pt idx="17">
                  <c:v>2024/AD/019</c:v>
                </c:pt>
                <c:pt idx="18">
                  <c:v>(blank)</c:v>
                </c:pt>
              </c:strCache>
            </c:strRef>
          </c:cat>
          <c:val>
            <c:numRef>
              <c:f>Sheet17!$D$4:$D$23</c:f>
              <c:numCache>
                <c:formatCode>General</c:formatCode>
                <c:ptCount val="19"/>
                <c:pt idx="0">
                  <c:v>900</c:v>
                </c:pt>
                <c:pt idx="1">
                  <c:v>789</c:v>
                </c:pt>
                <c:pt idx="2">
                  <c:v>600</c:v>
                </c:pt>
                <c:pt idx="3">
                  <c:v>6850</c:v>
                </c:pt>
                <c:pt idx="4">
                  <c:v>900</c:v>
                </c:pt>
                <c:pt idx="5">
                  <c:v>7000</c:v>
                </c:pt>
                <c:pt idx="6">
                  <c:v>1000</c:v>
                </c:pt>
                <c:pt idx="7">
                  <c:v>1200</c:v>
                </c:pt>
                <c:pt idx="8">
                  <c:v>9000</c:v>
                </c:pt>
                <c:pt idx="9">
                  <c:v>9000</c:v>
                </c:pt>
                <c:pt idx="10">
                  <c:v>14000</c:v>
                </c:pt>
                <c:pt idx="11">
                  <c:v>10000</c:v>
                </c:pt>
                <c:pt idx="12">
                  <c:v>20000</c:v>
                </c:pt>
                <c:pt idx="13">
                  <c:v>12000</c:v>
                </c:pt>
                <c:pt idx="14">
                  <c:v>15000</c:v>
                </c:pt>
                <c:pt idx="15">
                  <c:v>15000</c:v>
                </c:pt>
                <c:pt idx="16">
                  <c:v>9000</c:v>
                </c:pt>
                <c:pt idx="17">
                  <c:v>10000</c:v>
                </c:pt>
                <c:pt idx="1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D-44D9-8068-BEFA20B5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156344"/>
        <c:axId val="454157328"/>
      </c:barChart>
      <c:catAx>
        <c:axId val="45415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7328"/>
        <c:crosses val="autoZero"/>
        <c:auto val="1"/>
        <c:lblAlgn val="ctr"/>
        <c:lblOffset val="100"/>
        <c:noMultiLvlLbl val="0"/>
      </c:catAx>
      <c:valAx>
        <c:axId val="4541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1276349</xdr:colOff>
      <xdr:row>0</xdr:row>
      <xdr:rowOff>0</xdr:rowOff>
    </xdr:from>
    <xdr:to>
      <xdr:col>10</xdr:col>
      <xdr:colOff>419099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E27CD-386B-4BEE-9A28-4752192D7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MAN TECH GLOBAL" refreshedDate="45640.462102893522" createdVersion="7" refreshedVersion="7" minRefreshableVersion="3" recordCount="19" xr:uid="{A84F2913-2974-4C1F-A4D8-2DD4F6C1DFBD}">
  <cacheSource type="worksheet">
    <worksheetSource ref="A1:P20" sheet="Sheet12"/>
  </cacheSource>
  <cacheFields count="13">
    <cacheField name="REG" numFmtId="0">
      <sharedItems containsBlank="1" count="19">
        <s v="2024/AD/002"/>
        <s v="2024/AD/003"/>
        <s v="2024/AD/004"/>
        <s v="2024/AD/005"/>
        <s v="2024/AD/006"/>
        <s v="2024/AD/007"/>
        <s v="2024/AD/008"/>
        <s v="2024/AD/009"/>
        <s v="2024/AD/010"/>
        <s v="2024/AD/011"/>
        <s v="2024/AD/012"/>
        <s v="2024/AD/013"/>
        <s v="2024/AD/014"/>
        <s v="2024/AD/015"/>
        <s v="2024/AD/016"/>
        <s v="2024/AD/017"/>
        <s v="2024/AD/018"/>
        <s v="2024/AD/019"/>
        <m/>
      </sharedItems>
    </cacheField>
    <cacheField name="FNAME" numFmtId="0">
      <sharedItems containsBlank="1" count="19">
        <s v="BOLANLE"/>
        <s v="VICTOR"/>
        <s v="LILIAN"/>
        <s v="JASON"/>
        <s v="JOTHAN"/>
        <s v="JANICE"/>
        <s v="NORAH"/>
        <s v="ARIANA"/>
        <s v="KUSH"/>
        <s v="WISDOM"/>
        <s v="GLORIA"/>
        <s v="JOSEPH"/>
        <s v="MARTINS"/>
        <s v="EYO"/>
        <s v="EBUZZY"/>
        <s v="AYO"/>
        <s v="UBA"/>
        <s v="RUBY"/>
        <m/>
      </sharedItems>
    </cacheField>
    <cacheField name="LDARISSA" numFmtId="0">
      <sharedItems containsBlank="1"/>
    </cacheField>
    <cacheField name="FNAME LDARISSA" numFmtId="0">
      <sharedItems containsBlank="1"/>
    </cacheField>
    <cacheField name="FEMALE" numFmtId="0">
      <sharedItems containsBlank="1"/>
    </cacheField>
    <cacheField name="TERM" numFmtId="0">
      <sharedItems/>
    </cacheField>
    <cacheField name="BOOK FEE" numFmtId="164">
      <sharedItems containsSemiMixedTypes="0" containsString="0" containsNumber="1" containsInteger="1" minValue="900" maxValue="20000" count="12">
        <n v="20000"/>
        <n v="5000"/>
        <n v="900"/>
        <n v="7000"/>
        <n v="1000"/>
        <n v="1200"/>
        <n v="9000"/>
        <n v="14000"/>
        <n v="10000"/>
        <n v="12000"/>
        <n v="15000"/>
        <n v="13000"/>
      </sharedItems>
    </cacheField>
    <cacheField name="UNIFORM FEE" numFmtId="0">
      <sharedItems containsSemiMixedTypes="0" containsString="0" containsNumber="1" containsInteger="1" minValue="700" maxValue="89890"/>
    </cacheField>
    <cacheField name="SCHOOL FEES" numFmtId="164">
      <sharedItems containsSemiMixedTypes="0" containsString="0" containsNumber="1" containsInteger="1" minValue="900" maxValue="20000"/>
    </cacheField>
    <cacheField name="EXAM FEE" numFmtId="0">
      <sharedItems containsSemiMixedTypes="0" containsString="0" containsNumber="1" containsInteger="1" minValue="700" maxValue="89890"/>
    </cacheField>
    <cacheField name="GRADUATION FEE" numFmtId="0">
      <sharedItems containsSemiMixedTypes="0" containsString="0" containsNumber="1" containsInteger="1" minValue="600" maxValue="20000"/>
    </cacheField>
    <cacheField name="MISSCELEANOUS" numFmtId="0">
      <sharedItems containsSemiMixedTypes="0" containsString="0" containsNumber="1" containsInteger="1" minValue="540" maxValue="55630"/>
    </cacheField>
    <cacheField name="TOTAL" numFmtId="164">
      <sharedItems containsSemiMixedTypes="0" containsString="0" containsNumber="1" containsInteger="1" minValue="19140" maxValue="132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MAN TECH GLOBAL" refreshedDate="45640.468650000003" createdVersion="7" refreshedVersion="7" minRefreshableVersion="3" recordCount="76" xr:uid="{8F2B47B4-EB02-49C8-B6AD-9557F49B7F61}">
  <cacheSource type="worksheet">
    <worksheetSource ref="A1:P77" sheet="Sheet12"/>
  </cacheSource>
  <cacheFields count="16">
    <cacheField name="REG" numFmtId="0">
      <sharedItems containsBlank="1" count="19">
        <s v="2024/AD/002"/>
        <s v="2024/AD/003"/>
        <s v="2024/AD/004"/>
        <s v="2024/AD/005"/>
        <s v="2024/AD/006"/>
        <s v="2024/AD/007"/>
        <s v="2024/AD/008"/>
        <s v="2024/AD/009"/>
        <s v="2024/AD/010"/>
        <s v="2024/AD/011"/>
        <s v="2024/AD/012"/>
        <s v="2024/AD/013"/>
        <s v="2024/AD/014"/>
        <s v="2024/AD/015"/>
        <s v="2024/AD/016"/>
        <s v="2024/AD/017"/>
        <s v="2024/AD/018"/>
        <s v="2024/AD/019"/>
        <m/>
      </sharedItems>
    </cacheField>
    <cacheField name="FNAME" numFmtId="0">
      <sharedItems containsBlank="1" count="19">
        <s v="BOLANLE"/>
        <s v="VICTOR"/>
        <s v="LILIAN"/>
        <s v="JASON"/>
        <s v="JOTHAN"/>
        <s v="JANICE"/>
        <s v="NORAH"/>
        <s v="ARIANA"/>
        <s v="KUSH"/>
        <s v="WISDOM"/>
        <s v="GLORIA"/>
        <s v="JOSEPH"/>
        <s v="MARTINS"/>
        <s v="EYO"/>
        <s v="EBUZZY"/>
        <s v="AYO"/>
        <s v="UBA"/>
        <s v="RUBY"/>
        <m/>
      </sharedItems>
    </cacheField>
    <cacheField name="LDARISSA" numFmtId="0">
      <sharedItems containsBlank="1" count="16">
        <s v="GRACE"/>
        <s v="OHIOPA"/>
        <s v="FAITH"/>
        <s v="JOHN"/>
        <s v="OGAH"/>
        <s v="ALEX"/>
        <s v="ANDREW"/>
        <s v="STANLEY"/>
        <s v="BOYI"/>
        <s v="LANZEMA"/>
        <s v="FAVOR"/>
        <s v="GODFREY"/>
        <s v="JOSEPH"/>
        <s v="PEACE"/>
        <s v="BEYA"/>
        <m/>
      </sharedItems>
    </cacheField>
    <cacheField name="DAY" numFmtId="0">
      <sharedItems/>
    </cacheField>
    <cacheField name="MONTH" numFmtId="0">
      <sharedItems containsMixedTypes="1" containsNumber="1" containsInteger="1" minValue="1" maxValue="12" count="13">
        <s v="December"/>
        <s v="June"/>
        <n v="7"/>
        <n v="9"/>
        <n v="4"/>
        <n v="2"/>
        <n v="12"/>
        <n v="8"/>
        <n v="6"/>
        <n v="1"/>
        <n v="11"/>
        <n v="10"/>
        <n v="3"/>
      </sharedItems>
    </cacheField>
    <cacheField name="YEAR" numFmtId="0">
      <sharedItems count="2">
        <s v="2024"/>
        <s v="2023"/>
      </sharedItems>
    </cacheField>
    <cacheField name="FNAME LDARISSA" numFmtId="0">
      <sharedItems containsBlank="1"/>
    </cacheField>
    <cacheField name="FEMALE" numFmtId="0">
      <sharedItems containsBlank="1"/>
    </cacheField>
    <cacheField name="TERM" numFmtId="0">
      <sharedItems containsBlank="1"/>
    </cacheField>
    <cacheField name="BOOK FEE" numFmtId="0">
      <sharedItems containsString="0" containsBlank="1" containsNumber="1" containsInteger="1" minValue="900" maxValue="20000"/>
    </cacheField>
    <cacheField name="UNIFORM FEE" numFmtId="0">
      <sharedItems containsString="0" containsBlank="1" containsNumber="1" containsInteger="1" minValue="700" maxValue="89890"/>
    </cacheField>
    <cacheField name="SCHOOL FEES" numFmtId="0">
      <sharedItems containsString="0" containsBlank="1" containsNumber="1" containsInteger="1" minValue="900" maxValue="20000"/>
    </cacheField>
    <cacheField name="EXAM FEE" numFmtId="0">
      <sharedItems containsString="0" containsBlank="1" containsNumber="1" containsInteger="1" minValue="700" maxValue="89890"/>
    </cacheField>
    <cacheField name="GRADUATION FEE" numFmtId="0">
      <sharedItems containsString="0" containsBlank="1" containsNumber="1" containsInteger="1" minValue="600" maxValue="20000"/>
    </cacheField>
    <cacheField name="MISSCELEANOUS" numFmtId="0">
      <sharedItems containsString="0" containsBlank="1" containsNumber="1" containsInteger="1" minValue="540" maxValue="55630"/>
    </cacheField>
    <cacheField name="TOTAL" numFmtId="0">
      <sharedItems containsString="0" containsBlank="1" containsNumber="1" containsInteger="1" minValue="19140" maxValue="132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s v="GRACE"/>
    <s v="BOLANLE GRACE"/>
    <s v="FEMALE"/>
    <s v="1ST TERM"/>
    <x v="0"/>
    <n v="8700"/>
    <n v="20000"/>
    <n v="8700"/>
    <n v="900"/>
    <n v="55630"/>
    <n v="113930"/>
  </r>
  <r>
    <x v="1"/>
    <x v="1"/>
    <s v="OHIOPA"/>
    <s v="VICTOR OHIOPA"/>
    <s v="MALE"/>
    <s v="2ND TERM"/>
    <x v="1"/>
    <n v="9800"/>
    <n v="5000"/>
    <n v="9800"/>
    <n v="789"/>
    <n v="55630"/>
    <n v="86019"/>
  </r>
  <r>
    <x v="2"/>
    <x v="2"/>
    <s v="FAITH"/>
    <s v="LILIAN FAITH"/>
    <s v="FEMALE"/>
    <s v="2ND TERM"/>
    <x v="2"/>
    <n v="8900"/>
    <n v="900"/>
    <n v="8900"/>
    <n v="600"/>
    <n v="55630"/>
    <n v="75830"/>
  </r>
  <r>
    <x v="3"/>
    <x v="3"/>
    <s v="JOHN"/>
    <s v="JASON JOHN"/>
    <s v="MALE"/>
    <s v="1ST TERM"/>
    <x v="3"/>
    <n v="700"/>
    <n v="7000"/>
    <n v="700"/>
    <n v="6850"/>
    <n v="55630"/>
    <n v="77880"/>
  </r>
  <r>
    <x v="4"/>
    <x v="4"/>
    <s v="JOHN"/>
    <s v="JOTHAN JOHN"/>
    <s v="MALE"/>
    <s v="3RD TERM"/>
    <x v="4"/>
    <n v="6800"/>
    <n v="1000"/>
    <n v="8900"/>
    <n v="900"/>
    <n v="540"/>
    <n v="19140"/>
  </r>
  <r>
    <x v="5"/>
    <x v="5"/>
    <s v="JOHN"/>
    <s v="JANICE JOHN"/>
    <s v="FEMALE"/>
    <s v="1ST TERM"/>
    <x v="5"/>
    <n v="9000"/>
    <n v="1200"/>
    <n v="700"/>
    <n v="7000"/>
    <n v="6540"/>
    <n v="25640"/>
  </r>
  <r>
    <x v="6"/>
    <x v="6"/>
    <s v="OGAH"/>
    <s v="NORAH OGAH"/>
    <s v="FEMALE"/>
    <s v="2ND TERM"/>
    <x v="6"/>
    <n v="89890"/>
    <n v="9000"/>
    <n v="6800"/>
    <n v="1000"/>
    <n v="906"/>
    <n v="116596"/>
  </r>
  <r>
    <x v="7"/>
    <x v="7"/>
    <s v="ALEX"/>
    <s v="ARIANA ALEX"/>
    <s v="FEMALE"/>
    <s v="1ST TERM"/>
    <x v="6"/>
    <n v="20000"/>
    <n v="9000"/>
    <n v="9000"/>
    <n v="1200"/>
    <n v="5350"/>
    <n v="53550"/>
  </r>
  <r>
    <x v="8"/>
    <x v="8"/>
    <s v="ANDREW"/>
    <s v="KUSH ANDREW"/>
    <s v="FEMALE"/>
    <s v="3RD TERM"/>
    <x v="7"/>
    <n v="5000"/>
    <n v="14000"/>
    <n v="89890"/>
    <n v="9000"/>
    <n v="630"/>
    <n v="132520"/>
  </r>
  <r>
    <x v="9"/>
    <x v="9"/>
    <s v="STANLEY"/>
    <s v="WISDOM STANLEY"/>
    <s v="MALE"/>
    <s v="1ST TERM"/>
    <x v="8"/>
    <n v="900"/>
    <n v="10000"/>
    <n v="20000"/>
    <n v="9000"/>
    <n v="7000"/>
    <n v="56900"/>
  </r>
  <r>
    <x v="10"/>
    <x v="10"/>
    <s v="BOYI"/>
    <s v="GLORIA BOYI"/>
    <s v="FEMALE"/>
    <s v="2ND TERM"/>
    <x v="0"/>
    <n v="7000"/>
    <n v="20000"/>
    <n v="5000"/>
    <n v="14000"/>
    <n v="1000"/>
    <n v="67000"/>
  </r>
  <r>
    <x v="11"/>
    <x v="11"/>
    <s v="LANZEMA"/>
    <s v="JOSEPH LANZEMA"/>
    <s v="MALE"/>
    <s v="1ST TERM"/>
    <x v="9"/>
    <n v="1000"/>
    <n v="12000"/>
    <n v="900"/>
    <n v="10000"/>
    <n v="1200"/>
    <n v="37100"/>
  </r>
  <r>
    <x v="12"/>
    <x v="12"/>
    <s v="FAVOR"/>
    <s v="MARTINS FAVOR"/>
    <s v="MALE"/>
    <s v="2ND TERM"/>
    <x v="10"/>
    <n v="1200"/>
    <n v="15000"/>
    <n v="7000"/>
    <n v="20000"/>
    <n v="9000"/>
    <n v="67200"/>
  </r>
  <r>
    <x v="13"/>
    <x v="13"/>
    <s v="GODFREY"/>
    <s v="EYO GODFREY"/>
    <s v="MALE"/>
    <s v="1ST TERM"/>
    <x v="10"/>
    <n v="9000"/>
    <n v="15000"/>
    <n v="1000"/>
    <n v="12000"/>
    <n v="9000"/>
    <n v="61000"/>
  </r>
  <r>
    <x v="14"/>
    <x v="14"/>
    <s v="JOSEPH"/>
    <s v="EBUZZY JOSEPH"/>
    <s v="TRANSGENDER"/>
    <s v="2ND TERM"/>
    <x v="6"/>
    <n v="9000"/>
    <n v="9000"/>
    <n v="1200"/>
    <n v="15000"/>
    <n v="14000"/>
    <n v="57200"/>
  </r>
  <r>
    <x v="15"/>
    <x v="15"/>
    <s v="JOHN"/>
    <s v="AYO JOHN"/>
    <s v="MALE"/>
    <s v="3RD TERM"/>
    <x v="8"/>
    <n v="14000"/>
    <n v="10000"/>
    <n v="9000"/>
    <n v="15000"/>
    <n v="10000"/>
    <n v="68000"/>
  </r>
  <r>
    <x v="16"/>
    <x v="16"/>
    <s v="PEACE"/>
    <s v="UBA PEACE"/>
    <s v="FEMALE"/>
    <s v="2ND TERM"/>
    <x v="3"/>
    <n v="10000"/>
    <n v="7000"/>
    <n v="9000"/>
    <n v="9000"/>
    <n v="20000"/>
    <n v="62000"/>
  </r>
  <r>
    <x v="17"/>
    <x v="17"/>
    <s v="BEYA"/>
    <s v="RUBY BEYA"/>
    <s v="TRANSGENDER"/>
    <s v="1ST TERM"/>
    <x v="0"/>
    <n v="20000"/>
    <n v="20000"/>
    <n v="14000"/>
    <n v="10000"/>
    <n v="12000"/>
    <n v="96000"/>
  </r>
  <r>
    <x v="18"/>
    <x v="18"/>
    <m/>
    <m/>
    <m/>
    <s v="3RD TERM"/>
    <x v="11"/>
    <n v="12000"/>
    <n v="13000"/>
    <n v="10000"/>
    <n v="7000"/>
    <n v="15000"/>
    <n v="7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Saturday"/>
    <x v="0"/>
    <x v="0"/>
    <s v="BOLANLE GRACE"/>
    <s v="FEMALE"/>
    <s v="1ST TERM"/>
    <n v="20000"/>
    <n v="8700"/>
    <n v="20000"/>
    <n v="8700"/>
    <n v="900"/>
    <n v="55630"/>
    <n v="113930"/>
  </r>
  <r>
    <x v="1"/>
    <x v="1"/>
    <x v="1"/>
    <s v="Tuesday"/>
    <x v="1"/>
    <x v="1"/>
    <s v="VICTOR OHIOPA"/>
    <s v="MALE"/>
    <s v="2ND TERM"/>
    <n v="5000"/>
    <n v="9800"/>
    <n v="5000"/>
    <n v="9800"/>
    <n v="789"/>
    <n v="55630"/>
    <n v="86019"/>
  </r>
  <r>
    <x v="2"/>
    <x v="2"/>
    <x v="2"/>
    <s v="Wednesday"/>
    <x v="1"/>
    <x v="1"/>
    <s v="LILIAN FAITH"/>
    <s v="FEMALE"/>
    <s v="2ND TERM"/>
    <n v="900"/>
    <n v="8900"/>
    <n v="900"/>
    <n v="8900"/>
    <n v="600"/>
    <n v="55630"/>
    <n v="75830"/>
  </r>
  <r>
    <x v="3"/>
    <x v="3"/>
    <x v="3"/>
    <s v="Thursday"/>
    <x v="1"/>
    <x v="1"/>
    <s v="JASON JOHN"/>
    <s v="MALE"/>
    <s v="1ST TERM"/>
    <n v="7000"/>
    <n v="700"/>
    <n v="7000"/>
    <n v="700"/>
    <n v="6850"/>
    <n v="55630"/>
    <n v="77880"/>
  </r>
  <r>
    <x v="4"/>
    <x v="4"/>
    <x v="3"/>
    <s v="Friday"/>
    <x v="1"/>
    <x v="1"/>
    <s v="JOTHAN JOHN"/>
    <s v="MALE"/>
    <s v="3RD TERM"/>
    <n v="1000"/>
    <n v="6800"/>
    <n v="1000"/>
    <n v="8900"/>
    <n v="900"/>
    <n v="540"/>
    <n v="19140"/>
  </r>
  <r>
    <x v="5"/>
    <x v="5"/>
    <x v="3"/>
    <s v="Saturday"/>
    <x v="1"/>
    <x v="1"/>
    <s v="JANICE JOHN"/>
    <s v="FEMALE"/>
    <s v="1ST TERM"/>
    <n v="1200"/>
    <n v="9000"/>
    <n v="1200"/>
    <n v="700"/>
    <n v="7000"/>
    <n v="6540"/>
    <n v="25640"/>
  </r>
  <r>
    <x v="6"/>
    <x v="6"/>
    <x v="4"/>
    <s v="Sunday"/>
    <x v="1"/>
    <x v="1"/>
    <s v="NORAH OGAH"/>
    <s v="FEMALE"/>
    <s v="2ND TERM"/>
    <n v="9000"/>
    <n v="89890"/>
    <n v="9000"/>
    <n v="6800"/>
    <n v="1000"/>
    <n v="906"/>
    <n v="116596"/>
  </r>
  <r>
    <x v="7"/>
    <x v="7"/>
    <x v="5"/>
    <s v="Monday"/>
    <x v="1"/>
    <x v="1"/>
    <s v="ARIANA ALEX"/>
    <s v="FEMALE"/>
    <s v="1ST TERM"/>
    <n v="9000"/>
    <n v="20000"/>
    <n v="9000"/>
    <n v="9000"/>
    <n v="1200"/>
    <n v="5350"/>
    <n v="53550"/>
  </r>
  <r>
    <x v="8"/>
    <x v="8"/>
    <x v="6"/>
    <s v="Tuesday"/>
    <x v="1"/>
    <x v="1"/>
    <s v="KUSH ANDREW"/>
    <s v="FEMALE"/>
    <s v="3RD TERM"/>
    <n v="14000"/>
    <n v="5000"/>
    <n v="14000"/>
    <n v="89890"/>
    <n v="9000"/>
    <n v="630"/>
    <n v="132520"/>
  </r>
  <r>
    <x v="9"/>
    <x v="9"/>
    <x v="7"/>
    <s v="Wednesday"/>
    <x v="1"/>
    <x v="1"/>
    <s v="WISDOM STANLEY"/>
    <s v="MALE"/>
    <s v="1ST TERM"/>
    <n v="10000"/>
    <n v="900"/>
    <n v="10000"/>
    <n v="20000"/>
    <n v="9000"/>
    <n v="7000"/>
    <n v="56900"/>
  </r>
  <r>
    <x v="10"/>
    <x v="10"/>
    <x v="8"/>
    <s v="Thursday"/>
    <x v="1"/>
    <x v="1"/>
    <s v="GLORIA BOYI"/>
    <s v="FEMALE"/>
    <s v="2ND TERM"/>
    <n v="20000"/>
    <n v="7000"/>
    <n v="20000"/>
    <n v="5000"/>
    <n v="14000"/>
    <n v="1000"/>
    <n v="67000"/>
  </r>
  <r>
    <x v="11"/>
    <x v="11"/>
    <x v="9"/>
    <s v="Friday"/>
    <x v="1"/>
    <x v="1"/>
    <s v="JOSEPH LANZEMA"/>
    <s v="MALE"/>
    <s v="1ST TERM"/>
    <n v="12000"/>
    <n v="1000"/>
    <n v="12000"/>
    <n v="900"/>
    <n v="10000"/>
    <n v="1200"/>
    <n v="37100"/>
  </r>
  <r>
    <x v="12"/>
    <x v="12"/>
    <x v="10"/>
    <s v="Saturday"/>
    <x v="1"/>
    <x v="1"/>
    <s v="MARTINS FAVOR"/>
    <s v="MALE"/>
    <s v="2ND TERM"/>
    <n v="15000"/>
    <n v="1200"/>
    <n v="15000"/>
    <n v="7000"/>
    <n v="20000"/>
    <n v="9000"/>
    <n v="67200"/>
  </r>
  <r>
    <x v="13"/>
    <x v="13"/>
    <x v="11"/>
    <s v="Sunday"/>
    <x v="1"/>
    <x v="1"/>
    <s v="EYO GODFREY"/>
    <s v="MALE"/>
    <s v="1ST TERM"/>
    <n v="15000"/>
    <n v="9000"/>
    <n v="15000"/>
    <n v="1000"/>
    <n v="12000"/>
    <n v="9000"/>
    <n v="61000"/>
  </r>
  <r>
    <x v="14"/>
    <x v="14"/>
    <x v="12"/>
    <s v="Monday"/>
    <x v="1"/>
    <x v="1"/>
    <s v="EBUZZY JOSEPH"/>
    <s v="TRANSGENDER"/>
    <s v="2ND TERM"/>
    <n v="9000"/>
    <n v="9000"/>
    <n v="9000"/>
    <n v="1200"/>
    <n v="15000"/>
    <n v="14000"/>
    <n v="57200"/>
  </r>
  <r>
    <x v="15"/>
    <x v="15"/>
    <x v="3"/>
    <s v="Tuesday"/>
    <x v="2"/>
    <x v="1"/>
    <s v="AYO JOHN"/>
    <s v="MALE"/>
    <s v="3RD TERM"/>
    <n v="10000"/>
    <n v="14000"/>
    <n v="10000"/>
    <n v="9000"/>
    <n v="15000"/>
    <n v="10000"/>
    <n v="68000"/>
  </r>
  <r>
    <x v="16"/>
    <x v="16"/>
    <x v="13"/>
    <s v="Wednesday"/>
    <x v="3"/>
    <x v="1"/>
    <s v="UBA PEACE"/>
    <s v="FEMALE"/>
    <s v="2ND TERM"/>
    <n v="7000"/>
    <n v="10000"/>
    <n v="7000"/>
    <n v="9000"/>
    <n v="9000"/>
    <n v="20000"/>
    <n v="62000"/>
  </r>
  <r>
    <x v="17"/>
    <x v="17"/>
    <x v="14"/>
    <s v="Thursday"/>
    <x v="4"/>
    <x v="1"/>
    <s v="RUBY BEYA"/>
    <s v="TRANSGENDER"/>
    <s v="1ST TERM"/>
    <n v="20000"/>
    <n v="20000"/>
    <n v="20000"/>
    <n v="14000"/>
    <n v="10000"/>
    <n v="12000"/>
    <n v="96000"/>
  </r>
  <r>
    <x v="18"/>
    <x v="18"/>
    <x v="15"/>
    <s v="Friday"/>
    <x v="5"/>
    <x v="1"/>
    <m/>
    <m/>
    <s v="3RD TERM"/>
    <n v="13000"/>
    <n v="12000"/>
    <n v="13000"/>
    <n v="10000"/>
    <n v="7000"/>
    <n v="15000"/>
    <n v="70000"/>
  </r>
  <r>
    <x v="18"/>
    <x v="18"/>
    <x v="15"/>
    <s v="Saturday"/>
    <x v="6"/>
    <x v="1"/>
    <m/>
    <m/>
    <m/>
    <m/>
    <m/>
    <m/>
    <m/>
    <m/>
    <m/>
    <m/>
  </r>
  <r>
    <x v="18"/>
    <x v="18"/>
    <x v="15"/>
    <s v="Sunday"/>
    <x v="7"/>
    <x v="1"/>
    <m/>
    <m/>
    <m/>
    <m/>
    <m/>
    <m/>
    <m/>
    <m/>
    <m/>
    <m/>
  </r>
  <r>
    <x v="18"/>
    <x v="18"/>
    <x v="15"/>
    <s v="Monday"/>
    <x v="3"/>
    <x v="1"/>
    <m/>
    <m/>
    <m/>
    <m/>
    <m/>
    <m/>
    <m/>
    <m/>
    <m/>
    <m/>
  </r>
  <r>
    <x v="18"/>
    <x v="18"/>
    <x v="15"/>
    <s v="Tuesday"/>
    <x v="3"/>
    <x v="1"/>
    <m/>
    <m/>
    <m/>
    <m/>
    <m/>
    <m/>
    <m/>
    <m/>
    <m/>
    <m/>
  </r>
  <r>
    <x v="18"/>
    <x v="18"/>
    <x v="15"/>
    <s v="Wednesday"/>
    <x v="2"/>
    <x v="1"/>
    <m/>
    <m/>
    <m/>
    <m/>
    <m/>
    <m/>
    <m/>
    <m/>
    <m/>
    <m/>
  </r>
  <r>
    <x v="18"/>
    <x v="18"/>
    <x v="15"/>
    <s v="Thursday"/>
    <x v="4"/>
    <x v="1"/>
    <m/>
    <m/>
    <m/>
    <m/>
    <m/>
    <m/>
    <m/>
    <m/>
    <m/>
    <m/>
  </r>
  <r>
    <x v="18"/>
    <x v="18"/>
    <x v="15"/>
    <s v="Friday"/>
    <x v="8"/>
    <x v="1"/>
    <m/>
    <m/>
    <m/>
    <m/>
    <m/>
    <m/>
    <m/>
    <m/>
    <m/>
    <m/>
  </r>
  <r>
    <x v="18"/>
    <x v="18"/>
    <x v="15"/>
    <s v="Saturday"/>
    <x v="7"/>
    <x v="1"/>
    <m/>
    <m/>
    <m/>
    <m/>
    <m/>
    <m/>
    <m/>
    <m/>
    <m/>
    <m/>
  </r>
  <r>
    <x v="18"/>
    <x v="18"/>
    <x v="15"/>
    <s v="Sunday"/>
    <x v="9"/>
    <x v="1"/>
    <m/>
    <m/>
    <m/>
    <m/>
    <m/>
    <m/>
    <m/>
    <m/>
    <m/>
    <m/>
  </r>
  <r>
    <x v="18"/>
    <x v="18"/>
    <x v="15"/>
    <s v="Monday"/>
    <x v="10"/>
    <x v="1"/>
    <m/>
    <m/>
    <m/>
    <m/>
    <m/>
    <m/>
    <m/>
    <m/>
    <m/>
    <m/>
  </r>
  <r>
    <x v="18"/>
    <x v="18"/>
    <x v="15"/>
    <s v="Tuesday"/>
    <x v="11"/>
    <x v="1"/>
    <m/>
    <m/>
    <m/>
    <m/>
    <m/>
    <m/>
    <m/>
    <m/>
    <m/>
    <m/>
  </r>
  <r>
    <x v="18"/>
    <x v="18"/>
    <x v="15"/>
    <s v="Wednesday"/>
    <x v="4"/>
    <x v="1"/>
    <m/>
    <m/>
    <m/>
    <m/>
    <m/>
    <m/>
    <m/>
    <m/>
    <m/>
    <m/>
  </r>
  <r>
    <x v="18"/>
    <x v="18"/>
    <x v="15"/>
    <s v="Thursday"/>
    <x v="12"/>
    <x v="1"/>
    <m/>
    <m/>
    <m/>
    <m/>
    <m/>
    <m/>
    <m/>
    <m/>
    <m/>
    <m/>
  </r>
  <r>
    <x v="18"/>
    <x v="18"/>
    <x v="15"/>
    <s v="Friday"/>
    <x v="8"/>
    <x v="1"/>
    <m/>
    <m/>
    <m/>
    <m/>
    <m/>
    <m/>
    <m/>
    <m/>
    <m/>
    <m/>
  </r>
  <r>
    <x v="18"/>
    <x v="18"/>
    <x v="15"/>
    <s v="Saturday"/>
    <x v="2"/>
    <x v="1"/>
    <m/>
    <m/>
    <m/>
    <m/>
    <m/>
    <m/>
    <m/>
    <m/>
    <m/>
    <m/>
  </r>
  <r>
    <x v="18"/>
    <x v="18"/>
    <x v="15"/>
    <s v="Sunday"/>
    <x v="3"/>
    <x v="1"/>
    <m/>
    <m/>
    <m/>
    <m/>
    <m/>
    <m/>
    <m/>
    <m/>
    <m/>
    <m/>
  </r>
  <r>
    <x v="18"/>
    <x v="18"/>
    <x v="15"/>
    <s v="Monday"/>
    <x v="10"/>
    <x v="1"/>
    <m/>
    <m/>
    <m/>
    <m/>
    <m/>
    <m/>
    <m/>
    <m/>
    <m/>
    <m/>
  </r>
  <r>
    <x v="18"/>
    <x v="18"/>
    <x v="15"/>
    <s v="Tuesday"/>
    <x v="11"/>
    <x v="1"/>
    <m/>
    <m/>
    <m/>
    <m/>
    <m/>
    <m/>
    <m/>
    <m/>
    <m/>
    <m/>
  </r>
  <r>
    <x v="18"/>
    <x v="18"/>
    <x v="15"/>
    <s v="Wednesday"/>
    <x v="4"/>
    <x v="1"/>
    <m/>
    <m/>
    <m/>
    <m/>
    <m/>
    <m/>
    <m/>
    <m/>
    <m/>
    <m/>
  </r>
  <r>
    <x v="18"/>
    <x v="18"/>
    <x v="15"/>
    <s v="Thursday"/>
    <x v="12"/>
    <x v="1"/>
    <m/>
    <m/>
    <m/>
    <m/>
    <m/>
    <m/>
    <m/>
    <m/>
    <m/>
    <m/>
  </r>
  <r>
    <x v="18"/>
    <x v="18"/>
    <x v="15"/>
    <s v="Friday"/>
    <x v="8"/>
    <x v="1"/>
    <m/>
    <m/>
    <m/>
    <m/>
    <m/>
    <m/>
    <m/>
    <m/>
    <m/>
    <m/>
  </r>
  <r>
    <x v="18"/>
    <x v="18"/>
    <x v="15"/>
    <s v="Saturday"/>
    <x v="2"/>
    <x v="1"/>
    <m/>
    <m/>
    <m/>
    <m/>
    <m/>
    <m/>
    <m/>
    <m/>
    <m/>
    <m/>
  </r>
  <r>
    <x v="18"/>
    <x v="18"/>
    <x v="15"/>
    <s v="Sunday"/>
    <x v="3"/>
    <x v="1"/>
    <m/>
    <m/>
    <m/>
    <m/>
    <m/>
    <m/>
    <m/>
    <m/>
    <m/>
    <m/>
  </r>
  <r>
    <x v="18"/>
    <x v="18"/>
    <x v="15"/>
    <s v="Monday"/>
    <x v="4"/>
    <x v="1"/>
    <m/>
    <m/>
    <m/>
    <m/>
    <m/>
    <m/>
    <m/>
    <m/>
    <m/>
    <m/>
  </r>
  <r>
    <x v="18"/>
    <x v="18"/>
    <x v="15"/>
    <s v="Tuesday"/>
    <x v="5"/>
    <x v="1"/>
    <m/>
    <m/>
    <m/>
    <m/>
    <m/>
    <m/>
    <m/>
    <m/>
    <m/>
    <m/>
  </r>
  <r>
    <x v="18"/>
    <x v="18"/>
    <x v="15"/>
    <s v="Wednesday"/>
    <x v="6"/>
    <x v="1"/>
    <m/>
    <m/>
    <m/>
    <m/>
    <m/>
    <m/>
    <m/>
    <m/>
    <m/>
    <m/>
  </r>
  <r>
    <x v="18"/>
    <x v="18"/>
    <x v="15"/>
    <s v="Thursday"/>
    <x v="7"/>
    <x v="1"/>
    <m/>
    <m/>
    <m/>
    <m/>
    <m/>
    <m/>
    <m/>
    <m/>
    <m/>
    <m/>
  </r>
  <r>
    <x v="18"/>
    <x v="18"/>
    <x v="15"/>
    <s v="Friday"/>
    <x v="3"/>
    <x v="1"/>
    <m/>
    <m/>
    <m/>
    <m/>
    <m/>
    <m/>
    <m/>
    <m/>
    <m/>
    <m/>
  </r>
  <r>
    <x v="18"/>
    <x v="18"/>
    <x v="15"/>
    <s v="Saturday"/>
    <x v="8"/>
    <x v="1"/>
    <m/>
    <m/>
    <m/>
    <m/>
    <m/>
    <m/>
    <m/>
    <m/>
    <m/>
    <m/>
  </r>
  <r>
    <x v="18"/>
    <x v="18"/>
    <x v="15"/>
    <s v="Sunday"/>
    <x v="7"/>
    <x v="1"/>
    <m/>
    <m/>
    <m/>
    <m/>
    <m/>
    <m/>
    <m/>
    <m/>
    <m/>
    <m/>
  </r>
  <r>
    <x v="18"/>
    <x v="18"/>
    <x v="15"/>
    <s v="Monday"/>
    <x v="9"/>
    <x v="1"/>
    <m/>
    <m/>
    <m/>
    <m/>
    <m/>
    <m/>
    <m/>
    <m/>
    <m/>
    <m/>
  </r>
  <r>
    <x v="18"/>
    <x v="18"/>
    <x v="15"/>
    <s v="Tuesday"/>
    <x v="10"/>
    <x v="1"/>
    <m/>
    <m/>
    <m/>
    <m/>
    <m/>
    <m/>
    <m/>
    <m/>
    <m/>
    <m/>
  </r>
  <r>
    <x v="18"/>
    <x v="18"/>
    <x v="15"/>
    <s v="Wednesday"/>
    <x v="11"/>
    <x v="1"/>
    <m/>
    <m/>
    <m/>
    <m/>
    <m/>
    <m/>
    <m/>
    <m/>
    <m/>
    <m/>
  </r>
  <r>
    <x v="18"/>
    <x v="18"/>
    <x v="15"/>
    <s v="Thursday"/>
    <x v="4"/>
    <x v="1"/>
    <m/>
    <m/>
    <m/>
    <m/>
    <m/>
    <m/>
    <m/>
    <m/>
    <m/>
    <m/>
  </r>
  <r>
    <x v="18"/>
    <x v="18"/>
    <x v="15"/>
    <s v="Friday"/>
    <x v="12"/>
    <x v="1"/>
    <m/>
    <m/>
    <m/>
    <m/>
    <m/>
    <m/>
    <m/>
    <m/>
    <m/>
    <m/>
  </r>
  <r>
    <x v="18"/>
    <x v="18"/>
    <x v="15"/>
    <s v="Saturday"/>
    <x v="8"/>
    <x v="1"/>
    <m/>
    <m/>
    <m/>
    <m/>
    <m/>
    <m/>
    <m/>
    <m/>
    <m/>
    <m/>
  </r>
  <r>
    <x v="18"/>
    <x v="18"/>
    <x v="15"/>
    <s v="Sunday"/>
    <x v="2"/>
    <x v="1"/>
    <m/>
    <m/>
    <m/>
    <m/>
    <m/>
    <m/>
    <m/>
    <m/>
    <m/>
    <m/>
  </r>
  <r>
    <x v="18"/>
    <x v="18"/>
    <x v="15"/>
    <s v="Monday"/>
    <x v="3"/>
    <x v="1"/>
    <m/>
    <m/>
    <m/>
    <m/>
    <m/>
    <m/>
    <m/>
    <m/>
    <m/>
    <m/>
  </r>
  <r>
    <x v="18"/>
    <x v="18"/>
    <x v="15"/>
    <s v="Tuesday"/>
    <x v="4"/>
    <x v="1"/>
    <m/>
    <m/>
    <m/>
    <m/>
    <m/>
    <m/>
    <m/>
    <m/>
    <m/>
    <m/>
  </r>
  <r>
    <x v="18"/>
    <x v="18"/>
    <x v="15"/>
    <s v="Wednesday"/>
    <x v="5"/>
    <x v="1"/>
    <m/>
    <m/>
    <m/>
    <m/>
    <m/>
    <m/>
    <m/>
    <m/>
    <m/>
    <m/>
  </r>
  <r>
    <x v="18"/>
    <x v="18"/>
    <x v="15"/>
    <s v="Thursday"/>
    <x v="6"/>
    <x v="1"/>
    <m/>
    <m/>
    <m/>
    <m/>
    <m/>
    <m/>
    <m/>
    <m/>
    <m/>
    <m/>
  </r>
  <r>
    <x v="18"/>
    <x v="18"/>
    <x v="15"/>
    <s v="Friday"/>
    <x v="7"/>
    <x v="1"/>
    <m/>
    <m/>
    <m/>
    <m/>
    <m/>
    <m/>
    <m/>
    <m/>
    <m/>
    <m/>
  </r>
  <r>
    <x v="18"/>
    <x v="18"/>
    <x v="15"/>
    <s v="Saturday"/>
    <x v="3"/>
    <x v="1"/>
    <m/>
    <m/>
    <m/>
    <m/>
    <m/>
    <m/>
    <m/>
    <m/>
    <m/>
    <m/>
  </r>
  <r>
    <x v="18"/>
    <x v="18"/>
    <x v="15"/>
    <s v="Sunday"/>
    <x v="3"/>
    <x v="1"/>
    <m/>
    <m/>
    <m/>
    <m/>
    <m/>
    <m/>
    <m/>
    <m/>
    <m/>
    <m/>
  </r>
  <r>
    <x v="18"/>
    <x v="18"/>
    <x v="15"/>
    <s v="Monday"/>
    <x v="2"/>
    <x v="1"/>
    <m/>
    <m/>
    <m/>
    <m/>
    <m/>
    <m/>
    <m/>
    <m/>
    <m/>
    <m/>
  </r>
  <r>
    <x v="18"/>
    <x v="18"/>
    <x v="15"/>
    <s v="Tuesday"/>
    <x v="4"/>
    <x v="1"/>
    <m/>
    <m/>
    <m/>
    <m/>
    <m/>
    <m/>
    <m/>
    <m/>
    <m/>
    <m/>
  </r>
  <r>
    <x v="18"/>
    <x v="18"/>
    <x v="15"/>
    <s v="Wednesday"/>
    <x v="8"/>
    <x v="1"/>
    <m/>
    <m/>
    <m/>
    <m/>
    <m/>
    <m/>
    <m/>
    <m/>
    <m/>
    <m/>
  </r>
  <r>
    <x v="18"/>
    <x v="18"/>
    <x v="15"/>
    <s v="Thursday"/>
    <x v="7"/>
    <x v="1"/>
    <m/>
    <m/>
    <m/>
    <m/>
    <m/>
    <m/>
    <m/>
    <m/>
    <m/>
    <m/>
  </r>
  <r>
    <x v="18"/>
    <x v="18"/>
    <x v="15"/>
    <s v="Friday"/>
    <x v="9"/>
    <x v="1"/>
    <m/>
    <m/>
    <m/>
    <m/>
    <m/>
    <m/>
    <m/>
    <m/>
    <m/>
    <m/>
  </r>
  <r>
    <x v="18"/>
    <x v="18"/>
    <x v="15"/>
    <s v="Saturday"/>
    <x v="10"/>
    <x v="1"/>
    <m/>
    <m/>
    <m/>
    <m/>
    <m/>
    <m/>
    <m/>
    <m/>
    <m/>
    <m/>
  </r>
  <r>
    <x v="18"/>
    <x v="18"/>
    <x v="15"/>
    <s v="Sunday"/>
    <x v="11"/>
    <x v="1"/>
    <m/>
    <m/>
    <m/>
    <m/>
    <m/>
    <m/>
    <m/>
    <m/>
    <m/>
    <m/>
  </r>
  <r>
    <x v="18"/>
    <x v="18"/>
    <x v="15"/>
    <s v="Monday"/>
    <x v="4"/>
    <x v="1"/>
    <m/>
    <m/>
    <m/>
    <m/>
    <m/>
    <m/>
    <m/>
    <m/>
    <m/>
    <m/>
  </r>
  <r>
    <x v="18"/>
    <x v="18"/>
    <x v="15"/>
    <s v="Tuesday"/>
    <x v="12"/>
    <x v="1"/>
    <m/>
    <m/>
    <m/>
    <m/>
    <m/>
    <m/>
    <m/>
    <m/>
    <m/>
    <m/>
  </r>
  <r>
    <x v="18"/>
    <x v="18"/>
    <x v="15"/>
    <s v="Wednesday"/>
    <x v="8"/>
    <x v="1"/>
    <m/>
    <m/>
    <m/>
    <m/>
    <m/>
    <m/>
    <m/>
    <m/>
    <m/>
    <m/>
  </r>
  <r>
    <x v="18"/>
    <x v="18"/>
    <x v="15"/>
    <s v="Thursday"/>
    <x v="12"/>
    <x v="1"/>
    <m/>
    <m/>
    <m/>
    <m/>
    <m/>
    <m/>
    <m/>
    <m/>
    <m/>
    <m/>
  </r>
  <r>
    <x v="18"/>
    <x v="18"/>
    <x v="15"/>
    <s v="Friday"/>
    <x v="8"/>
    <x v="1"/>
    <m/>
    <m/>
    <m/>
    <m/>
    <m/>
    <m/>
    <m/>
    <m/>
    <m/>
    <m/>
  </r>
  <r>
    <x v="18"/>
    <x v="18"/>
    <x v="15"/>
    <s v="Saturday"/>
    <x v="2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422D6-CEE5-4022-BCBC-795CD2471C79}" name="PivotTable10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5" firstHeaderRow="0" firstDataRow="1" firstDataCol="0" rowPageCount="2" colPageCount="1"/>
  <pivotFields count="13"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showAll="0">
      <items count="20">
        <item x="7"/>
        <item x="15"/>
        <item x="0"/>
        <item x="14"/>
        <item x="13"/>
        <item x="10"/>
        <item x="5"/>
        <item x="3"/>
        <item x="11"/>
        <item x="4"/>
        <item x="8"/>
        <item x="2"/>
        <item x="12"/>
        <item x="6"/>
        <item x="17"/>
        <item x="16"/>
        <item x="1"/>
        <item x="9"/>
        <item x="18"/>
        <item t="default"/>
      </items>
    </pivotField>
    <pivotField showAll="0"/>
    <pivotField showAll="0"/>
    <pivotField showAll="0"/>
    <pivotField showAll="0"/>
    <pivotField numFmtId="164" showAll="0">
      <items count="13">
        <item x="2"/>
        <item x="4"/>
        <item x="5"/>
        <item x="1"/>
        <item x="3"/>
        <item x="6"/>
        <item x="8"/>
        <item x="9"/>
        <item x="11"/>
        <item x="7"/>
        <item x="10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1" item="4" hier="-1"/>
    <pageField fld="0" hier="-1"/>
  </pageFields>
  <dataFields count="2">
    <dataField name="Sum of SCHOOL FEES" fld="8" baseField="0" baseItem="0"/>
    <dataField name="Sum of TOTAL" fld="1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4AE77-B753-4F74-BF66-ACDC7066405B}" name="PivotTable11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:D23" firstHeaderRow="0" firstDataRow="1" firstDataCol="1" rowPageCount="1" colPageCount="1"/>
  <pivotFields count="16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20">
        <item x="7"/>
        <item x="15"/>
        <item x="0"/>
        <item x="14"/>
        <item x="13"/>
        <item x="10"/>
        <item x="5"/>
        <item x="3"/>
        <item x="11"/>
        <item x="4"/>
        <item x="8"/>
        <item x="2"/>
        <item x="12"/>
        <item x="6"/>
        <item x="17"/>
        <item x="16"/>
        <item x="1"/>
        <item x="9"/>
        <item x="18"/>
        <item t="default"/>
      </items>
    </pivotField>
    <pivotField showAll="0">
      <items count="17">
        <item x="5"/>
        <item x="6"/>
        <item x="14"/>
        <item x="8"/>
        <item x="2"/>
        <item x="10"/>
        <item x="11"/>
        <item x="0"/>
        <item x="3"/>
        <item x="12"/>
        <item x="9"/>
        <item x="4"/>
        <item x="1"/>
        <item x="13"/>
        <item x="7"/>
        <item x="15"/>
        <item t="default"/>
      </items>
    </pivotField>
    <pivotField showAll="0"/>
    <pivotField axis="axisPage" showAll="0">
      <items count="14">
        <item x="9"/>
        <item x="5"/>
        <item x="12"/>
        <item x="4"/>
        <item x="8"/>
        <item x="2"/>
        <item x="7"/>
        <item x="3"/>
        <item x="11"/>
        <item x="10"/>
        <item x="6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SCHOOL FEES" fld="11" baseField="0" baseItem="0"/>
    <dataField name="Sum of MISSCELEANOUS" fld="14" baseField="0" baseItem="0"/>
    <dataField name="Sum of GRADUATION FEE" fld="13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96D9-B6CE-4010-A44F-4730F793DD72}">
  <dimension ref="A1:B5"/>
  <sheetViews>
    <sheetView workbookViewId="0">
      <selection activeCell="B5" sqref="B5"/>
    </sheetView>
  </sheetViews>
  <sheetFormatPr defaultRowHeight="15" x14ac:dyDescent="0.25"/>
  <cols>
    <col min="1" max="1" width="19.42578125" bestFit="1" customWidth="1"/>
    <col min="2" max="3" width="13.28515625" bestFit="1" customWidth="1"/>
  </cols>
  <sheetData>
    <row r="1" spans="1:2" x14ac:dyDescent="0.25">
      <c r="A1" s="51" t="s">
        <v>298</v>
      </c>
      <c r="B1" s="40" t="s">
        <v>180</v>
      </c>
    </row>
    <row r="2" spans="1:2" x14ac:dyDescent="0.25">
      <c r="A2" s="51" t="s">
        <v>297</v>
      </c>
      <c r="B2" s="40" t="s">
        <v>300</v>
      </c>
    </row>
    <row r="4" spans="1:2" x14ac:dyDescent="0.25">
      <c r="A4" s="38" t="s">
        <v>301</v>
      </c>
      <c r="B4" s="44" t="s">
        <v>302</v>
      </c>
    </row>
    <row r="5" spans="1:2" x14ac:dyDescent="0.25">
      <c r="A5" s="45">
        <v>15000</v>
      </c>
      <c r="B5" s="46">
        <v>61000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8425-04D8-406D-82F5-1A11803A782A}">
  <dimension ref="A1:D23"/>
  <sheetViews>
    <sheetView tabSelected="1" topLeftCell="A2" workbookViewId="0">
      <selection activeCell="M17" sqref="M17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22.7109375" bestFit="1" customWidth="1"/>
    <col min="4" max="4" width="23.42578125" bestFit="1" customWidth="1"/>
  </cols>
  <sheetData>
    <row r="1" spans="1:4" x14ac:dyDescent="0.25">
      <c r="A1" s="51" t="s">
        <v>128</v>
      </c>
      <c r="B1" s="40" t="s">
        <v>300</v>
      </c>
    </row>
    <row r="3" spans="1:4" x14ac:dyDescent="0.25">
      <c r="A3" s="39" t="s">
        <v>294</v>
      </c>
      <c r="B3" s="38" t="s">
        <v>301</v>
      </c>
      <c r="C3" s="52" t="s">
        <v>304</v>
      </c>
      <c r="D3" s="44" t="s">
        <v>303</v>
      </c>
    </row>
    <row r="4" spans="1:4" x14ac:dyDescent="0.25">
      <c r="A4" s="41" t="s">
        <v>14</v>
      </c>
      <c r="B4" s="47">
        <v>20000</v>
      </c>
      <c r="C4" s="53">
        <v>55630</v>
      </c>
      <c r="D4" s="48">
        <v>900</v>
      </c>
    </row>
    <row r="5" spans="1:4" x14ac:dyDescent="0.25">
      <c r="A5" s="42" t="s">
        <v>15</v>
      </c>
      <c r="B5" s="49">
        <v>5000</v>
      </c>
      <c r="C5" s="54">
        <v>55630</v>
      </c>
      <c r="D5" s="50">
        <v>789</v>
      </c>
    </row>
    <row r="6" spans="1:4" x14ac:dyDescent="0.25">
      <c r="A6" s="42" t="s">
        <v>16</v>
      </c>
      <c r="B6" s="49">
        <v>900</v>
      </c>
      <c r="C6" s="54">
        <v>55630</v>
      </c>
      <c r="D6" s="50">
        <v>600</v>
      </c>
    </row>
    <row r="7" spans="1:4" x14ac:dyDescent="0.25">
      <c r="A7" s="42" t="s">
        <v>17</v>
      </c>
      <c r="B7" s="49">
        <v>7000</v>
      </c>
      <c r="C7" s="54">
        <v>55630</v>
      </c>
      <c r="D7" s="50">
        <v>6850</v>
      </c>
    </row>
    <row r="8" spans="1:4" x14ac:dyDescent="0.25">
      <c r="A8" s="42" t="s">
        <v>18</v>
      </c>
      <c r="B8" s="49">
        <v>1000</v>
      </c>
      <c r="C8" s="54">
        <v>540</v>
      </c>
      <c r="D8" s="50">
        <v>900</v>
      </c>
    </row>
    <row r="9" spans="1:4" x14ac:dyDescent="0.25">
      <c r="A9" s="42" t="s">
        <v>19</v>
      </c>
      <c r="B9" s="49">
        <v>1200</v>
      </c>
      <c r="C9" s="54">
        <v>6540</v>
      </c>
      <c r="D9" s="50">
        <v>7000</v>
      </c>
    </row>
    <row r="10" spans="1:4" x14ac:dyDescent="0.25">
      <c r="A10" s="42" t="s">
        <v>20</v>
      </c>
      <c r="B10" s="49">
        <v>9000</v>
      </c>
      <c r="C10" s="54">
        <v>906</v>
      </c>
      <c r="D10" s="50">
        <v>1000</v>
      </c>
    </row>
    <row r="11" spans="1:4" x14ac:dyDescent="0.25">
      <c r="A11" s="42" t="s">
        <v>21</v>
      </c>
      <c r="B11" s="49">
        <v>9000</v>
      </c>
      <c r="C11" s="54">
        <v>5350</v>
      </c>
      <c r="D11" s="50">
        <v>1200</v>
      </c>
    </row>
    <row r="12" spans="1:4" x14ac:dyDescent="0.25">
      <c r="A12" s="42" t="s">
        <v>22</v>
      </c>
      <c r="B12" s="49">
        <v>14000</v>
      </c>
      <c r="C12" s="54">
        <v>630</v>
      </c>
      <c r="D12" s="50">
        <v>9000</v>
      </c>
    </row>
    <row r="13" spans="1:4" x14ac:dyDescent="0.25">
      <c r="A13" s="42" t="s">
        <v>23</v>
      </c>
      <c r="B13" s="49">
        <v>10000</v>
      </c>
      <c r="C13" s="54">
        <v>7000</v>
      </c>
      <c r="D13" s="50">
        <v>9000</v>
      </c>
    </row>
    <row r="14" spans="1:4" x14ac:dyDescent="0.25">
      <c r="A14" s="42" t="s">
        <v>24</v>
      </c>
      <c r="B14" s="49">
        <v>20000</v>
      </c>
      <c r="C14" s="54">
        <v>1000</v>
      </c>
      <c r="D14" s="50">
        <v>14000</v>
      </c>
    </row>
    <row r="15" spans="1:4" x14ac:dyDescent="0.25">
      <c r="A15" s="42" t="s">
        <v>25</v>
      </c>
      <c r="B15" s="49">
        <v>12000</v>
      </c>
      <c r="C15" s="54">
        <v>1200</v>
      </c>
      <c r="D15" s="50">
        <v>10000</v>
      </c>
    </row>
    <row r="16" spans="1:4" x14ac:dyDescent="0.25">
      <c r="A16" s="42" t="s">
        <v>26</v>
      </c>
      <c r="B16" s="49">
        <v>15000</v>
      </c>
      <c r="C16" s="54">
        <v>9000</v>
      </c>
      <c r="D16" s="50">
        <v>20000</v>
      </c>
    </row>
    <row r="17" spans="1:4" x14ac:dyDescent="0.25">
      <c r="A17" s="42" t="s">
        <v>27</v>
      </c>
      <c r="B17" s="49">
        <v>15000</v>
      </c>
      <c r="C17" s="54">
        <v>9000</v>
      </c>
      <c r="D17" s="50">
        <v>12000</v>
      </c>
    </row>
    <row r="18" spans="1:4" x14ac:dyDescent="0.25">
      <c r="A18" s="42" t="s">
        <v>28</v>
      </c>
      <c r="B18" s="49">
        <v>9000</v>
      </c>
      <c r="C18" s="54">
        <v>14000</v>
      </c>
      <c r="D18" s="50">
        <v>15000</v>
      </c>
    </row>
    <row r="19" spans="1:4" x14ac:dyDescent="0.25">
      <c r="A19" s="42" t="s">
        <v>29</v>
      </c>
      <c r="B19" s="49">
        <v>10000</v>
      </c>
      <c r="C19" s="54">
        <v>10000</v>
      </c>
      <c r="D19" s="50">
        <v>15000</v>
      </c>
    </row>
    <row r="20" spans="1:4" x14ac:dyDescent="0.25">
      <c r="A20" s="42" t="s">
        <v>30</v>
      </c>
      <c r="B20" s="49">
        <v>7000</v>
      </c>
      <c r="C20" s="54">
        <v>20000</v>
      </c>
      <c r="D20" s="50">
        <v>9000</v>
      </c>
    </row>
    <row r="21" spans="1:4" x14ac:dyDescent="0.25">
      <c r="A21" s="42" t="s">
        <v>31</v>
      </c>
      <c r="B21" s="49">
        <v>20000</v>
      </c>
      <c r="C21" s="54">
        <v>12000</v>
      </c>
      <c r="D21" s="50">
        <v>10000</v>
      </c>
    </row>
    <row r="22" spans="1:4" x14ac:dyDescent="0.25">
      <c r="A22" s="42" t="s">
        <v>295</v>
      </c>
      <c r="B22" s="49">
        <v>13000</v>
      </c>
      <c r="C22" s="54">
        <v>15000</v>
      </c>
      <c r="D22" s="50">
        <v>7000</v>
      </c>
    </row>
    <row r="23" spans="1:4" x14ac:dyDescent="0.25">
      <c r="A23" s="43" t="s">
        <v>296</v>
      </c>
      <c r="B23" s="45">
        <v>198100</v>
      </c>
      <c r="C23" s="55">
        <v>334686</v>
      </c>
      <c r="D23" s="46">
        <v>149239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2F7D-8CAA-4221-99FC-A4E8EED61776}">
  <dimension ref="A1:P77"/>
  <sheetViews>
    <sheetView workbookViewId="0">
      <selection activeCell="E7" sqref="E7"/>
    </sheetView>
  </sheetViews>
  <sheetFormatPr defaultRowHeight="15" x14ac:dyDescent="0.25"/>
  <cols>
    <col min="3" max="3" width="9.5703125" bestFit="1" customWidth="1"/>
    <col min="4" max="4" width="17" bestFit="1" customWidth="1"/>
    <col min="7" max="7" width="12" bestFit="1" customWidth="1"/>
    <col min="8" max="8" width="13.42578125" bestFit="1" customWidth="1"/>
    <col min="9" max="9" width="12.5703125" bestFit="1" customWidth="1"/>
    <col min="10" max="10" width="12.42578125" bestFit="1" customWidth="1"/>
    <col min="11" max="11" width="16.85546875" bestFit="1" customWidth="1"/>
    <col min="12" max="12" width="16.140625" bestFit="1" customWidth="1"/>
    <col min="13" max="13" width="13.140625" bestFit="1" customWidth="1"/>
  </cols>
  <sheetData>
    <row r="1" spans="1:16" x14ac:dyDescent="0.25">
      <c r="A1" s="1" t="s">
        <v>297</v>
      </c>
      <c r="B1" s="1" t="s">
        <v>298</v>
      </c>
      <c r="C1" s="1" t="s">
        <v>299</v>
      </c>
      <c r="D1" s="7" t="s">
        <v>130</v>
      </c>
      <c r="E1" s="17" t="s">
        <v>128</v>
      </c>
      <c r="F1" s="7" t="s">
        <v>129</v>
      </c>
      <c r="G1" s="1" t="str">
        <f>CONCATENATE(B1, " ",C1)</f>
        <v>FNAME LDARISSA</v>
      </c>
      <c r="H1" s="1" t="s">
        <v>182</v>
      </c>
      <c r="I1" s="7" t="s">
        <v>126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9" t="s">
        <v>277</v>
      </c>
    </row>
    <row r="2" spans="1:16" x14ac:dyDescent="0.25">
      <c r="A2" s="1" t="s">
        <v>14</v>
      </c>
      <c r="B2" s="1" t="s">
        <v>155</v>
      </c>
      <c r="C2" s="1" t="s">
        <v>156</v>
      </c>
      <c r="D2" s="1" t="str">
        <f ca="1">TEXT('STUDENT PROFILE'!F3,"DDDDDDDDD")</f>
        <v>Saturday</v>
      </c>
      <c r="E2" s="4" t="str">
        <f ca="1">TEXT('STUDENT PROFILE'!F3,"MMMMMMMMM")</f>
        <v>December</v>
      </c>
      <c r="F2" s="1" t="str">
        <f ca="1">TEXT('STUDENT PROFILE'!F3,"YYYY")</f>
        <v>2024</v>
      </c>
      <c r="G2" s="1" t="str">
        <f>CONCATENATE(B2, " ",C2)</f>
        <v>BOLANLE GRACE</v>
      </c>
      <c r="H2" s="1" t="s">
        <v>182</v>
      </c>
      <c r="I2" s="1" t="s">
        <v>193</v>
      </c>
      <c r="J2" s="12">
        <v>20000</v>
      </c>
      <c r="K2" s="13">
        <v>8700</v>
      </c>
      <c r="L2" s="12">
        <v>20000</v>
      </c>
      <c r="M2" s="13">
        <v>8700</v>
      </c>
      <c r="N2" s="13">
        <v>900</v>
      </c>
      <c r="O2" s="13">
        <v>55630</v>
      </c>
      <c r="P2" s="36">
        <f>SUM(J2:O2)</f>
        <v>113930</v>
      </c>
    </row>
    <row r="3" spans="1:16" x14ac:dyDescent="0.25">
      <c r="A3" s="1" t="s">
        <v>15</v>
      </c>
      <c r="B3" s="1" t="s">
        <v>157</v>
      </c>
      <c r="C3" s="1" t="s">
        <v>158</v>
      </c>
      <c r="D3" s="1" t="str">
        <f>TEXT('STUDENT PROFILE'!F4,"DDDDDDDDD")</f>
        <v>Tuesday</v>
      </c>
      <c r="E3" s="4" t="str">
        <f>TEXT('STUDENT PROFILE'!F4,"MMMMMMMMM")</f>
        <v>June</v>
      </c>
      <c r="F3" s="1" t="str">
        <f>TEXT('STUDENT PROFILE'!F4,"YYYY")</f>
        <v>2023</v>
      </c>
      <c r="G3" s="1" t="str">
        <f>CONCATENATE(B3, " ",C3)</f>
        <v>VICTOR OHIOPA</v>
      </c>
      <c r="H3" s="1" t="s">
        <v>183</v>
      </c>
      <c r="I3" s="1" t="s">
        <v>192</v>
      </c>
      <c r="J3" s="12">
        <v>5000</v>
      </c>
      <c r="K3" s="13">
        <v>9800</v>
      </c>
      <c r="L3" s="12">
        <v>5000</v>
      </c>
      <c r="M3" s="13">
        <v>9800</v>
      </c>
      <c r="N3" s="13">
        <v>789</v>
      </c>
      <c r="O3" s="13">
        <v>55630</v>
      </c>
      <c r="P3" s="36">
        <f t="shared" ref="P3:P20" si="0">SUM(J3:O3)</f>
        <v>86019</v>
      </c>
    </row>
    <row r="4" spans="1:16" x14ac:dyDescent="0.25">
      <c r="A4" s="1" t="s">
        <v>16</v>
      </c>
      <c r="B4" s="1" t="s">
        <v>159</v>
      </c>
      <c r="C4" s="1" t="s">
        <v>160</v>
      </c>
      <c r="D4" s="1" t="str">
        <f>TEXT('STUDENT PROFILE'!F5,"DDDDDDDDD")</f>
        <v>Wednesday</v>
      </c>
      <c r="E4" s="4" t="str">
        <f>TEXT('STUDENT PROFILE'!F5,"MMMMMMMMM")</f>
        <v>June</v>
      </c>
      <c r="F4" s="1" t="str">
        <f>TEXT('STUDENT PROFILE'!F5,"YYYY")</f>
        <v>2023</v>
      </c>
      <c r="G4" s="1" t="str">
        <f>CONCATENATE(B4, " ",C4)</f>
        <v>LILIAN FAITH</v>
      </c>
      <c r="H4" s="1" t="s">
        <v>182</v>
      </c>
      <c r="I4" s="1" t="s">
        <v>192</v>
      </c>
      <c r="J4" s="12">
        <v>900</v>
      </c>
      <c r="K4" s="13">
        <v>8900</v>
      </c>
      <c r="L4" s="12">
        <v>900</v>
      </c>
      <c r="M4" s="13">
        <v>8900</v>
      </c>
      <c r="N4" s="13">
        <v>600</v>
      </c>
      <c r="O4" s="13">
        <v>55630</v>
      </c>
      <c r="P4" s="36">
        <f t="shared" si="0"/>
        <v>75830</v>
      </c>
    </row>
    <row r="5" spans="1:16" x14ac:dyDescent="0.25">
      <c r="A5" s="1" t="s">
        <v>17</v>
      </c>
      <c r="B5" s="1" t="s">
        <v>161</v>
      </c>
      <c r="C5" s="1" t="s">
        <v>162</v>
      </c>
      <c r="D5" s="1" t="str">
        <f>TEXT('STUDENT PROFILE'!F6,"DDDDDDDDD")</f>
        <v>Thursday</v>
      </c>
      <c r="E5" s="4" t="str">
        <f>TEXT('STUDENT PROFILE'!F6,"MMMMMMMMM")</f>
        <v>June</v>
      </c>
      <c r="F5" s="1" t="str">
        <f>TEXT('STUDENT PROFILE'!F6,"YYYY")</f>
        <v>2023</v>
      </c>
      <c r="G5" s="1" t="str">
        <f>CONCATENATE(B5, " ",C5)</f>
        <v>JASON JOHN</v>
      </c>
      <c r="H5" s="1" t="s">
        <v>183</v>
      </c>
      <c r="I5" s="1" t="s">
        <v>193</v>
      </c>
      <c r="J5" s="12">
        <v>7000</v>
      </c>
      <c r="K5" s="13">
        <v>700</v>
      </c>
      <c r="L5" s="12">
        <v>7000</v>
      </c>
      <c r="M5" s="13">
        <v>700</v>
      </c>
      <c r="N5" s="13">
        <v>6850</v>
      </c>
      <c r="O5" s="13">
        <v>55630</v>
      </c>
      <c r="P5" s="36">
        <f t="shared" si="0"/>
        <v>77880</v>
      </c>
    </row>
    <row r="6" spans="1:16" x14ac:dyDescent="0.25">
      <c r="A6" s="1" t="s">
        <v>18</v>
      </c>
      <c r="B6" s="1" t="s">
        <v>163</v>
      </c>
      <c r="C6" s="1" t="s">
        <v>162</v>
      </c>
      <c r="D6" s="1" t="str">
        <f>TEXT('STUDENT PROFILE'!F7,"DDDDDDDDD")</f>
        <v>Friday</v>
      </c>
      <c r="E6" s="4" t="str">
        <f>TEXT('STUDENT PROFILE'!F7,"MMMMMMMMM")</f>
        <v>June</v>
      </c>
      <c r="F6" s="1" t="str">
        <f>TEXT('STUDENT PROFILE'!F7,"YYYY")</f>
        <v>2023</v>
      </c>
      <c r="G6" s="1" t="str">
        <f>CONCATENATE(B6, " ",C6)</f>
        <v>JOTHAN JOHN</v>
      </c>
      <c r="H6" s="1" t="s">
        <v>183</v>
      </c>
      <c r="I6" s="1" t="s">
        <v>191</v>
      </c>
      <c r="J6" s="12">
        <v>1000</v>
      </c>
      <c r="K6" s="13">
        <v>6800</v>
      </c>
      <c r="L6" s="12">
        <v>1000</v>
      </c>
      <c r="M6" s="13">
        <v>8900</v>
      </c>
      <c r="N6" s="12">
        <v>900</v>
      </c>
      <c r="O6" s="13">
        <v>540</v>
      </c>
      <c r="P6" s="36">
        <f t="shared" si="0"/>
        <v>19140</v>
      </c>
    </row>
    <row r="7" spans="1:16" x14ac:dyDescent="0.25">
      <c r="A7" s="1" t="s">
        <v>19</v>
      </c>
      <c r="B7" s="1" t="s">
        <v>164</v>
      </c>
      <c r="C7" s="1" t="s">
        <v>162</v>
      </c>
      <c r="D7" s="1" t="str">
        <f>TEXT('STUDENT PROFILE'!F8,"DDDDDDDDD")</f>
        <v>Saturday</v>
      </c>
      <c r="E7" s="4" t="str">
        <f>TEXT('STUDENT PROFILE'!F8,"MMMMMMMMM")</f>
        <v>June</v>
      </c>
      <c r="F7" s="1" t="str">
        <f>TEXT('STUDENT PROFILE'!F8,"YYYY")</f>
        <v>2023</v>
      </c>
      <c r="G7" s="1" t="str">
        <f>CONCATENATE(B7, " ",C7)</f>
        <v>JANICE JOHN</v>
      </c>
      <c r="H7" s="1" t="s">
        <v>182</v>
      </c>
      <c r="I7" s="1" t="s">
        <v>193</v>
      </c>
      <c r="J7" s="12">
        <v>1200</v>
      </c>
      <c r="K7" s="13">
        <v>9000</v>
      </c>
      <c r="L7" s="12">
        <v>1200</v>
      </c>
      <c r="M7" s="13">
        <v>700</v>
      </c>
      <c r="N7" s="12">
        <v>7000</v>
      </c>
      <c r="O7" s="13">
        <v>6540</v>
      </c>
      <c r="P7" s="36">
        <f t="shared" si="0"/>
        <v>25640</v>
      </c>
    </row>
    <row r="8" spans="1:16" x14ac:dyDescent="0.25">
      <c r="A8" s="1" t="s">
        <v>20</v>
      </c>
      <c r="B8" s="1" t="s">
        <v>165</v>
      </c>
      <c r="C8" s="1" t="s">
        <v>166</v>
      </c>
      <c r="D8" s="1" t="str">
        <f>TEXT('STUDENT PROFILE'!F9,"DDDDDDDDD")</f>
        <v>Sunday</v>
      </c>
      <c r="E8" s="4" t="str">
        <f>TEXT('STUDENT PROFILE'!F9,"MMMMMMMMM")</f>
        <v>June</v>
      </c>
      <c r="F8" s="1" t="str">
        <f>TEXT('STUDENT PROFILE'!F9,"YYYY")</f>
        <v>2023</v>
      </c>
      <c r="G8" s="1" t="str">
        <f>CONCATENATE(B8, " ",C8)</f>
        <v>NORAH OGAH</v>
      </c>
      <c r="H8" s="1" t="s">
        <v>182</v>
      </c>
      <c r="I8" s="1" t="s">
        <v>192</v>
      </c>
      <c r="J8" s="12">
        <v>9000</v>
      </c>
      <c r="K8" s="13">
        <v>89890</v>
      </c>
      <c r="L8" s="12">
        <v>9000</v>
      </c>
      <c r="M8" s="13">
        <v>6800</v>
      </c>
      <c r="N8" s="12">
        <v>1000</v>
      </c>
      <c r="O8" s="13">
        <v>906</v>
      </c>
      <c r="P8" s="36">
        <f t="shared" si="0"/>
        <v>116596</v>
      </c>
    </row>
    <row r="9" spans="1:16" x14ac:dyDescent="0.25">
      <c r="A9" s="1" t="s">
        <v>21</v>
      </c>
      <c r="B9" s="1" t="s">
        <v>168</v>
      </c>
      <c r="C9" s="1" t="s">
        <v>167</v>
      </c>
      <c r="D9" s="1" t="str">
        <f>TEXT('STUDENT PROFILE'!F10,"DDDDDDDDD")</f>
        <v>Monday</v>
      </c>
      <c r="E9" s="4" t="str">
        <f>TEXT('STUDENT PROFILE'!F10,"MMMMMMMMM")</f>
        <v>June</v>
      </c>
      <c r="F9" s="1" t="str">
        <f>TEXT('STUDENT PROFILE'!F10,"YYYY")</f>
        <v>2023</v>
      </c>
      <c r="G9" s="1" t="str">
        <f>CONCATENATE(B9, " ",C9)</f>
        <v>ARIANA ALEX</v>
      </c>
      <c r="H9" s="1" t="s">
        <v>182</v>
      </c>
      <c r="I9" s="1" t="s">
        <v>193</v>
      </c>
      <c r="J9" s="12">
        <v>9000</v>
      </c>
      <c r="K9" s="12">
        <v>20000</v>
      </c>
      <c r="L9" s="12">
        <v>9000</v>
      </c>
      <c r="M9" s="13">
        <v>9000</v>
      </c>
      <c r="N9" s="12">
        <v>1200</v>
      </c>
      <c r="O9" s="13">
        <v>5350</v>
      </c>
      <c r="P9" s="36">
        <f t="shared" si="0"/>
        <v>53550</v>
      </c>
    </row>
    <row r="10" spans="1:16" x14ac:dyDescent="0.25">
      <c r="A10" s="1" t="s">
        <v>22</v>
      </c>
      <c r="B10" s="1" t="s">
        <v>169</v>
      </c>
      <c r="C10" s="1" t="s">
        <v>170</v>
      </c>
      <c r="D10" s="1" t="str">
        <f>TEXT('STUDENT PROFILE'!F11,"DDDDDDDDD")</f>
        <v>Tuesday</v>
      </c>
      <c r="E10" s="4" t="str">
        <f>TEXT('STUDENT PROFILE'!F11,"MMMMMMMMM")</f>
        <v>June</v>
      </c>
      <c r="F10" s="1" t="str">
        <f>TEXT('STUDENT PROFILE'!F11,"YYYY")</f>
        <v>2023</v>
      </c>
      <c r="G10" s="1" t="str">
        <f>CONCATENATE(B10, " ",C10)</f>
        <v>KUSH ANDREW</v>
      </c>
      <c r="H10" s="1" t="s">
        <v>182</v>
      </c>
      <c r="I10" s="1" t="s">
        <v>191</v>
      </c>
      <c r="J10" s="12">
        <v>14000</v>
      </c>
      <c r="K10" s="12">
        <v>5000</v>
      </c>
      <c r="L10" s="12">
        <v>14000</v>
      </c>
      <c r="M10" s="13">
        <v>89890</v>
      </c>
      <c r="N10" s="12">
        <v>9000</v>
      </c>
      <c r="O10" s="13">
        <v>630</v>
      </c>
      <c r="P10" s="36">
        <f t="shared" si="0"/>
        <v>132520</v>
      </c>
    </row>
    <row r="11" spans="1:16" x14ac:dyDescent="0.25">
      <c r="A11" s="1" t="s">
        <v>23</v>
      </c>
      <c r="B11" s="1" t="s">
        <v>171</v>
      </c>
      <c r="C11" s="1" t="s">
        <v>172</v>
      </c>
      <c r="D11" s="1" t="str">
        <f>TEXT('STUDENT PROFILE'!F12,"DDDDDDDDD")</f>
        <v>Wednesday</v>
      </c>
      <c r="E11" s="4" t="str">
        <f>TEXT('STUDENT PROFILE'!F12,"MMMMMMMMM")</f>
        <v>June</v>
      </c>
      <c r="F11" s="1" t="str">
        <f>TEXT('STUDENT PROFILE'!F12,"YYYY")</f>
        <v>2023</v>
      </c>
      <c r="G11" s="1" t="str">
        <f>CONCATENATE(B11, " ",C11)</f>
        <v>WISDOM STANLEY</v>
      </c>
      <c r="H11" s="1" t="s">
        <v>183</v>
      </c>
      <c r="I11" s="1" t="s">
        <v>193</v>
      </c>
      <c r="J11" s="12">
        <v>10000</v>
      </c>
      <c r="K11" s="12">
        <v>900</v>
      </c>
      <c r="L11" s="12">
        <v>10000</v>
      </c>
      <c r="M11" s="12">
        <v>20000</v>
      </c>
      <c r="N11" s="12">
        <v>9000</v>
      </c>
      <c r="O11" s="12">
        <v>7000</v>
      </c>
      <c r="P11" s="36">
        <f t="shared" si="0"/>
        <v>56900</v>
      </c>
    </row>
    <row r="12" spans="1:16" x14ac:dyDescent="0.25">
      <c r="A12" s="1" t="s">
        <v>24</v>
      </c>
      <c r="B12" s="1" t="s">
        <v>174</v>
      </c>
      <c r="C12" s="1" t="s">
        <v>173</v>
      </c>
      <c r="D12" s="1" t="str">
        <f>TEXT('STUDENT PROFILE'!F13,"DDDDDDDDD")</f>
        <v>Thursday</v>
      </c>
      <c r="E12" s="4" t="str">
        <f>TEXT('STUDENT PROFILE'!F13,"MMMMMMMMM")</f>
        <v>June</v>
      </c>
      <c r="F12" s="1" t="str">
        <f>TEXT('STUDENT PROFILE'!F13,"YYYY")</f>
        <v>2023</v>
      </c>
      <c r="G12" s="1" t="str">
        <f>CONCATENATE(B12, " ",C12)</f>
        <v>GLORIA BOYI</v>
      </c>
      <c r="H12" s="1" t="s">
        <v>182</v>
      </c>
      <c r="I12" s="1" t="s">
        <v>192</v>
      </c>
      <c r="J12" s="12">
        <v>20000</v>
      </c>
      <c r="K12" s="12">
        <v>7000</v>
      </c>
      <c r="L12" s="12">
        <v>20000</v>
      </c>
      <c r="M12" s="12">
        <v>5000</v>
      </c>
      <c r="N12" s="12">
        <v>14000</v>
      </c>
      <c r="O12" s="12">
        <v>1000</v>
      </c>
      <c r="P12" s="36">
        <f t="shared" si="0"/>
        <v>67000</v>
      </c>
    </row>
    <row r="13" spans="1:16" x14ac:dyDescent="0.25">
      <c r="A13" s="1" t="s">
        <v>25</v>
      </c>
      <c r="B13" s="1" t="s">
        <v>175</v>
      </c>
      <c r="C13" s="1" t="s">
        <v>176</v>
      </c>
      <c r="D13" s="1" t="str">
        <f>TEXT('STUDENT PROFILE'!F14,"DDDDDDDDD")</f>
        <v>Friday</v>
      </c>
      <c r="E13" s="4" t="str">
        <f>TEXT('STUDENT PROFILE'!F14,"MMMMMMMMM")</f>
        <v>June</v>
      </c>
      <c r="F13" s="1" t="str">
        <f>TEXT('STUDENT PROFILE'!F14,"YYYY")</f>
        <v>2023</v>
      </c>
      <c r="G13" s="1" t="str">
        <f>CONCATENATE(B13, " ",C13)</f>
        <v>JOSEPH LANZEMA</v>
      </c>
      <c r="H13" s="1" t="s">
        <v>183</v>
      </c>
      <c r="I13" s="1" t="s">
        <v>193</v>
      </c>
      <c r="J13" s="12">
        <v>12000</v>
      </c>
      <c r="K13" s="12">
        <v>1000</v>
      </c>
      <c r="L13" s="12">
        <v>12000</v>
      </c>
      <c r="M13" s="12">
        <v>900</v>
      </c>
      <c r="N13" s="12">
        <v>10000</v>
      </c>
      <c r="O13" s="12">
        <v>1200</v>
      </c>
      <c r="P13" s="36">
        <f t="shared" si="0"/>
        <v>37100</v>
      </c>
    </row>
    <row r="14" spans="1:16" x14ac:dyDescent="0.25">
      <c r="A14" s="1" t="s">
        <v>26</v>
      </c>
      <c r="B14" s="1" t="s">
        <v>177</v>
      </c>
      <c r="C14" s="1" t="s">
        <v>178</v>
      </c>
      <c r="D14" s="1" t="str">
        <f>TEXT('STUDENT PROFILE'!F15,"DDDDDDDDD")</f>
        <v>Saturday</v>
      </c>
      <c r="E14" s="4" t="str">
        <f>TEXT('STUDENT PROFILE'!F15,"MMMMMMMMM")</f>
        <v>June</v>
      </c>
      <c r="F14" s="1" t="str">
        <f>TEXT('STUDENT PROFILE'!F15,"YYYY")</f>
        <v>2023</v>
      </c>
      <c r="G14" s="1" t="str">
        <f>CONCATENATE(B14, " ",C14)</f>
        <v>MARTINS FAVOR</v>
      </c>
      <c r="H14" s="1" t="s">
        <v>183</v>
      </c>
      <c r="I14" s="1" t="s">
        <v>192</v>
      </c>
      <c r="J14" s="12">
        <v>15000</v>
      </c>
      <c r="K14" s="12">
        <v>1200</v>
      </c>
      <c r="L14" s="12">
        <v>15000</v>
      </c>
      <c r="M14" s="12">
        <v>7000</v>
      </c>
      <c r="N14" s="12">
        <v>20000</v>
      </c>
      <c r="O14" s="12">
        <v>9000</v>
      </c>
      <c r="P14" s="36">
        <f t="shared" si="0"/>
        <v>67200</v>
      </c>
    </row>
    <row r="15" spans="1:16" x14ac:dyDescent="0.25">
      <c r="A15" s="1" t="s">
        <v>27</v>
      </c>
      <c r="B15" s="1" t="s">
        <v>180</v>
      </c>
      <c r="C15" s="1" t="s">
        <v>179</v>
      </c>
      <c r="D15" s="1" t="str">
        <f>TEXT('STUDENT PROFILE'!F16,"DDDDDDDDD")</f>
        <v>Sunday</v>
      </c>
      <c r="E15" s="4" t="str">
        <f>TEXT('STUDENT PROFILE'!F16,"MMMMMMMMM")</f>
        <v>June</v>
      </c>
      <c r="F15" s="1" t="str">
        <f>TEXT('STUDENT PROFILE'!F16,"YYYY")</f>
        <v>2023</v>
      </c>
      <c r="G15" s="1" t="str">
        <f>CONCATENATE(B15, " ",C15)</f>
        <v>EYO GODFREY</v>
      </c>
      <c r="H15" s="1" t="s">
        <v>183</v>
      </c>
      <c r="I15" s="1" t="s">
        <v>193</v>
      </c>
      <c r="J15" s="12">
        <v>15000</v>
      </c>
      <c r="K15" s="12">
        <v>9000</v>
      </c>
      <c r="L15" s="12">
        <v>15000</v>
      </c>
      <c r="M15" s="12">
        <v>1000</v>
      </c>
      <c r="N15" s="12">
        <v>12000</v>
      </c>
      <c r="O15" s="12">
        <v>9000</v>
      </c>
      <c r="P15" s="36">
        <f t="shared" si="0"/>
        <v>61000</v>
      </c>
    </row>
    <row r="16" spans="1:16" x14ac:dyDescent="0.25">
      <c r="A16" s="1" t="s">
        <v>28</v>
      </c>
      <c r="B16" s="1" t="s">
        <v>181</v>
      </c>
      <c r="C16" s="1" t="s">
        <v>175</v>
      </c>
      <c r="D16" s="1" t="str">
        <f>TEXT('STUDENT PROFILE'!F17,"DDDDDDDDD")</f>
        <v>Monday</v>
      </c>
      <c r="E16" s="4" t="str">
        <f>TEXT('STUDENT PROFILE'!F17,"MMMMMMMMM")</f>
        <v>June</v>
      </c>
      <c r="F16" s="1" t="str">
        <f>TEXT('STUDENT PROFILE'!F17,"YYYY")</f>
        <v>2023</v>
      </c>
      <c r="G16" s="1" t="str">
        <f>CONCATENATE(B16, " ",C16)</f>
        <v>EBUZZY JOSEPH</v>
      </c>
      <c r="H16" s="1" t="s">
        <v>184</v>
      </c>
      <c r="I16" s="1" t="s">
        <v>192</v>
      </c>
      <c r="J16" s="12">
        <v>9000</v>
      </c>
      <c r="K16" s="12">
        <v>9000</v>
      </c>
      <c r="L16" s="12">
        <v>9000</v>
      </c>
      <c r="M16" s="12">
        <v>1200</v>
      </c>
      <c r="N16" s="12">
        <v>15000</v>
      </c>
      <c r="O16" s="12">
        <v>14000</v>
      </c>
      <c r="P16" s="36">
        <f t="shared" si="0"/>
        <v>57200</v>
      </c>
    </row>
    <row r="17" spans="1:16" x14ac:dyDescent="0.25">
      <c r="A17" s="1" t="s">
        <v>29</v>
      </c>
      <c r="B17" s="1" t="s">
        <v>214</v>
      </c>
      <c r="C17" s="1" t="s">
        <v>162</v>
      </c>
      <c r="D17" s="1" t="str">
        <f>TEXT('STUDENT PROFILE'!F18,"DDDDDDDDD")</f>
        <v>Tuesday</v>
      </c>
      <c r="E17" s="4">
        <v>7</v>
      </c>
      <c r="F17" s="1" t="str">
        <f>TEXT('STUDENT PROFILE'!F18,"YYYY")</f>
        <v>2023</v>
      </c>
      <c r="G17" s="1" t="str">
        <f>CONCATENATE(B17, " ",C17)</f>
        <v>AYO JOHN</v>
      </c>
      <c r="H17" s="1" t="s">
        <v>183</v>
      </c>
      <c r="I17" s="1" t="s">
        <v>191</v>
      </c>
      <c r="J17" s="12">
        <v>10000</v>
      </c>
      <c r="K17" s="12">
        <v>14000</v>
      </c>
      <c r="L17" s="12">
        <v>10000</v>
      </c>
      <c r="M17" s="12">
        <v>9000</v>
      </c>
      <c r="N17" s="12">
        <v>15000</v>
      </c>
      <c r="O17" s="12">
        <v>10000</v>
      </c>
      <c r="P17" s="36">
        <f t="shared" si="0"/>
        <v>68000</v>
      </c>
    </row>
    <row r="18" spans="1:16" x14ac:dyDescent="0.25">
      <c r="A18" s="1" t="s">
        <v>30</v>
      </c>
      <c r="B18" s="1" t="s">
        <v>243</v>
      </c>
      <c r="C18" s="1" t="s">
        <v>244</v>
      </c>
      <c r="D18" s="1" t="str">
        <f>TEXT('STUDENT PROFILE'!F19,"DDDDDDDDD")</f>
        <v>Wednesday</v>
      </c>
      <c r="E18" s="4">
        <v>9</v>
      </c>
      <c r="F18" s="1" t="str">
        <f>TEXT('STUDENT PROFILE'!F19,"YYYY")</f>
        <v>2023</v>
      </c>
      <c r="G18" s="1" t="str">
        <f>CONCATENATE(B18, " ",C18)</f>
        <v>UBA PEACE</v>
      </c>
      <c r="H18" s="1" t="s">
        <v>182</v>
      </c>
      <c r="I18" s="1" t="s">
        <v>192</v>
      </c>
      <c r="J18" s="12">
        <v>7000</v>
      </c>
      <c r="K18" s="12">
        <v>10000</v>
      </c>
      <c r="L18" s="12">
        <v>7000</v>
      </c>
      <c r="M18" s="12">
        <v>9000</v>
      </c>
      <c r="N18" s="12">
        <v>9000</v>
      </c>
      <c r="O18" s="12">
        <v>20000</v>
      </c>
      <c r="P18" s="36">
        <f t="shared" si="0"/>
        <v>62000</v>
      </c>
    </row>
    <row r="19" spans="1:16" x14ac:dyDescent="0.25">
      <c r="A19" s="1" t="s">
        <v>31</v>
      </c>
      <c r="B19" s="1" t="s">
        <v>245</v>
      </c>
      <c r="C19" s="1" t="s">
        <v>246</v>
      </c>
      <c r="D19" s="1" t="str">
        <f>TEXT('STUDENT PROFILE'!F20,"DDDDDDDDD")</f>
        <v>Thursday</v>
      </c>
      <c r="E19" s="4">
        <v>4</v>
      </c>
      <c r="F19" s="1" t="str">
        <f>TEXT('STUDENT PROFILE'!F20,"YYYY")</f>
        <v>2023</v>
      </c>
      <c r="G19" s="1" t="str">
        <f>CONCATENATE(B19, " ",C19)</f>
        <v>RUBY BEYA</v>
      </c>
      <c r="H19" s="1" t="s">
        <v>184</v>
      </c>
      <c r="I19" s="1" t="s">
        <v>193</v>
      </c>
      <c r="J19" s="12">
        <v>20000</v>
      </c>
      <c r="K19" s="12">
        <v>20000</v>
      </c>
      <c r="L19" s="12">
        <v>20000</v>
      </c>
      <c r="M19" s="12">
        <v>14000</v>
      </c>
      <c r="N19" s="12">
        <v>10000</v>
      </c>
      <c r="O19" s="12">
        <v>12000</v>
      </c>
      <c r="P19" s="36">
        <f t="shared" si="0"/>
        <v>96000</v>
      </c>
    </row>
    <row r="20" spans="1:16" x14ac:dyDescent="0.25">
      <c r="D20" s="1" t="str">
        <f>TEXT('STUDENT PROFILE'!F21,"DDDDDDDDD")</f>
        <v>Friday</v>
      </c>
      <c r="E20" s="4">
        <v>2</v>
      </c>
      <c r="F20" s="1" t="str">
        <f>TEXT('STUDENT PROFILE'!F21,"YYYY")</f>
        <v>2023</v>
      </c>
      <c r="I20" s="1" t="s">
        <v>191</v>
      </c>
      <c r="J20" s="12">
        <v>13000</v>
      </c>
      <c r="K20" s="12">
        <v>12000</v>
      </c>
      <c r="L20" s="12">
        <v>13000</v>
      </c>
      <c r="M20" s="12">
        <v>10000</v>
      </c>
      <c r="N20" s="12">
        <v>7000</v>
      </c>
      <c r="O20" s="12">
        <v>15000</v>
      </c>
      <c r="P20" s="36">
        <f>SUM(J20:O20)</f>
        <v>70000</v>
      </c>
    </row>
    <row r="21" spans="1:16" x14ac:dyDescent="0.25">
      <c r="D21" s="1" t="str">
        <f>TEXT('STUDENT PROFILE'!F22,"DDDDDDDDD")</f>
        <v>Saturday</v>
      </c>
      <c r="E21" s="4">
        <v>12</v>
      </c>
      <c r="F21" s="1" t="str">
        <f>TEXT('STUDENT PROFILE'!F22,"YYYY")</f>
        <v>2023</v>
      </c>
    </row>
    <row r="22" spans="1:16" x14ac:dyDescent="0.25">
      <c r="D22" s="1" t="str">
        <f>TEXT('STUDENT PROFILE'!F23,"DDDDDDDDD")</f>
        <v>Sunday</v>
      </c>
      <c r="E22" s="4">
        <v>8</v>
      </c>
      <c r="F22" s="1" t="str">
        <f>TEXT('STUDENT PROFILE'!F23,"YYYY")</f>
        <v>2023</v>
      </c>
    </row>
    <row r="23" spans="1:16" x14ac:dyDescent="0.25">
      <c r="D23" s="1" t="str">
        <f>TEXT('STUDENT PROFILE'!F24,"DDDDDDDDD")</f>
        <v>Monday</v>
      </c>
      <c r="E23" s="4">
        <v>9</v>
      </c>
      <c r="F23" s="1" t="str">
        <f>TEXT('STUDENT PROFILE'!F24,"YYYY")</f>
        <v>2023</v>
      </c>
    </row>
    <row r="24" spans="1:16" x14ac:dyDescent="0.25">
      <c r="D24" s="1" t="str">
        <f>TEXT('STUDENT PROFILE'!F25,"DDDDDDDDD")</f>
        <v>Tuesday</v>
      </c>
      <c r="E24" s="4">
        <v>9</v>
      </c>
      <c r="F24" s="1" t="str">
        <f>TEXT('STUDENT PROFILE'!F25,"YYYY")</f>
        <v>2023</v>
      </c>
    </row>
    <row r="25" spans="1:16" x14ac:dyDescent="0.25">
      <c r="D25" s="1" t="str">
        <f>TEXT('STUDENT PROFILE'!F26,"DDDDDDDDD")</f>
        <v>Wednesday</v>
      </c>
      <c r="E25" s="4">
        <v>7</v>
      </c>
      <c r="F25" s="1" t="str">
        <f>TEXT('STUDENT PROFILE'!F26,"YYYY")</f>
        <v>2023</v>
      </c>
    </row>
    <row r="26" spans="1:16" x14ac:dyDescent="0.25">
      <c r="D26" s="1" t="str">
        <f>TEXT('STUDENT PROFILE'!F27,"DDDDDDDDD")</f>
        <v>Thursday</v>
      </c>
      <c r="E26" s="4">
        <v>4</v>
      </c>
      <c r="F26" s="1" t="str">
        <f>TEXT('STUDENT PROFILE'!F27,"YYYY")</f>
        <v>2023</v>
      </c>
    </row>
    <row r="27" spans="1:16" x14ac:dyDescent="0.25">
      <c r="D27" s="1" t="str">
        <f>TEXT('STUDENT PROFILE'!F28,"DDDDDDDDD")</f>
        <v>Friday</v>
      </c>
      <c r="E27" s="4">
        <v>6</v>
      </c>
      <c r="F27" s="1" t="str">
        <f>TEXT('STUDENT PROFILE'!F28,"YYYY")</f>
        <v>2023</v>
      </c>
    </row>
    <row r="28" spans="1:16" x14ac:dyDescent="0.25">
      <c r="D28" s="1" t="str">
        <f>TEXT('STUDENT PROFILE'!F29,"DDDDDDDDD")</f>
        <v>Saturday</v>
      </c>
      <c r="E28" s="4">
        <v>8</v>
      </c>
      <c r="F28" s="1" t="str">
        <f>TEXT('STUDENT PROFILE'!F29,"YYYY")</f>
        <v>2023</v>
      </c>
    </row>
    <row r="29" spans="1:16" x14ac:dyDescent="0.25">
      <c r="D29" s="1" t="str">
        <f>TEXT('STUDENT PROFILE'!F30,"DDDDDDDDD")</f>
        <v>Sunday</v>
      </c>
      <c r="E29" s="4">
        <v>1</v>
      </c>
      <c r="F29" s="1" t="str">
        <f>TEXT('STUDENT PROFILE'!F30,"YYYY")</f>
        <v>2023</v>
      </c>
    </row>
    <row r="30" spans="1:16" x14ac:dyDescent="0.25">
      <c r="D30" s="1" t="str">
        <f>TEXT('STUDENT PROFILE'!F31,"DDDDDDDDD")</f>
        <v>Monday</v>
      </c>
      <c r="E30" s="4">
        <v>11</v>
      </c>
      <c r="F30" s="1" t="str">
        <f>TEXT('STUDENT PROFILE'!F31,"YYYY")</f>
        <v>2023</v>
      </c>
    </row>
    <row r="31" spans="1:16" x14ac:dyDescent="0.25">
      <c r="D31" s="1" t="str">
        <f>TEXT('STUDENT PROFILE'!F32,"DDDDDDDDD")</f>
        <v>Tuesday</v>
      </c>
      <c r="E31" s="4">
        <v>10</v>
      </c>
      <c r="F31" s="1" t="str">
        <f>TEXT('STUDENT PROFILE'!F32,"YYYY")</f>
        <v>2023</v>
      </c>
    </row>
    <row r="32" spans="1:16" x14ac:dyDescent="0.25">
      <c r="D32" s="1" t="str">
        <f>TEXT('STUDENT PROFILE'!F33,"DDDDDDDDD")</f>
        <v>Wednesday</v>
      </c>
      <c r="E32" s="4">
        <v>4</v>
      </c>
      <c r="F32" s="1" t="str">
        <f>TEXT('STUDENT PROFILE'!F33,"YYYY")</f>
        <v>2023</v>
      </c>
    </row>
    <row r="33" spans="4:6" x14ac:dyDescent="0.25">
      <c r="D33" s="1" t="str">
        <f>TEXT('STUDENT PROFILE'!F34,"DDDDDDDDD")</f>
        <v>Thursday</v>
      </c>
      <c r="E33" s="4">
        <v>3</v>
      </c>
      <c r="F33" s="1" t="str">
        <f>TEXT('STUDENT PROFILE'!F34,"YYYY")</f>
        <v>2023</v>
      </c>
    </row>
    <row r="34" spans="4:6" x14ac:dyDescent="0.25">
      <c r="D34" s="1" t="str">
        <f>TEXT('STUDENT PROFILE'!F35,"DDDDDDDDD")</f>
        <v>Friday</v>
      </c>
      <c r="E34" s="4">
        <v>6</v>
      </c>
      <c r="F34" s="1" t="str">
        <f>TEXT('STUDENT PROFILE'!F35,"YYYY")</f>
        <v>2023</v>
      </c>
    </row>
    <row r="35" spans="4:6" x14ac:dyDescent="0.25">
      <c r="D35" s="1" t="str">
        <f>TEXT('STUDENT PROFILE'!F36,"DDDDDDDDD")</f>
        <v>Saturday</v>
      </c>
      <c r="E35" s="4">
        <v>7</v>
      </c>
      <c r="F35" s="1" t="str">
        <f>TEXT('STUDENT PROFILE'!F36,"YYYY")</f>
        <v>2023</v>
      </c>
    </row>
    <row r="36" spans="4:6" x14ac:dyDescent="0.25">
      <c r="D36" s="1" t="str">
        <f>TEXT('STUDENT PROFILE'!F37,"DDDDDDDDD")</f>
        <v>Sunday</v>
      </c>
      <c r="E36" s="4">
        <v>9</v>
      </c>
      <c r="F36" s="1" t="str">
        <f>TEXT('STUDENT PROFILE'!F37,"YYYY")</f>
        <v>2023</v>
      </c>
    </row>
    <row r="37" spans="4:6" x14ac:dyDescent="0.25">
      <c r="D37" s="1" t="str">
        <f>TEXT('STUDENT PROFILE'!F38,"DDDDDDDDD")</f>
        <v>Monday</v>
      </c>
      <c r="E37" s="4">
        <v>11</v>
      </c>
      <c r="F37" s="1" t="str">
        <f>TEXT('STUDENT PROFILE'!F38,"YYYY")</f>
        <v>2023</v>
      </c>
    </row>
    <row r="38" spans="4:6" x14ac:dyDescent="0.25">
      <c r="D38" s="1" t="str">
        <f>TEXT('STUDENT PROFILE'!F39,"DDDDDDDDD")</f>
        <v>Tuesday</v>
      </c>
      <c r="E38" s="4">
        <v>10</v>
      </c>
      <c r="F38" s="1" t="str">
        <f>TEXT('STUDENT PROFILE'!F39,"YYYY")</f>
        <v>2023</v>
      </c>
    </row>
    <row r="39" spans="4:6" x14ac:dyDescent="0.25">
      <c r="D39" s="1" t="str">
        <f>TEXT('STUDENT PROFILE'!F40,"DDDDDDDDD")</f>
        <v>Wednesday</v>
      </c>
      <c r="E39" s="4">
        <v>4</v>
      </c>
      <c r="F39" s="1" t="str">
        <f>TEXT('STUDENT PROFILE'!F40,"YYYY")</f>
        <v>2023</v>
      </c>
    </row>
    <row r="40" spans="4:6" x14ac:dyDescent="0.25">
      <c r="D40" s="1" t="str">
        <f>TEXT('STUDENT PROFILE'!F41,"DDDDDDDDD")</f>
        <v>Thursday</v>
      </c>
      <c r="E40" s="4">
        <v>3</v>
      </c>
      <c r="F40" s="1" t="str">
        <f>TEXT('STUDENT PROFILE'!F41,"YYYY")</f>
        <v>2023</v>
      </c>
    </row>
    <row r="41" spans="4:6" x14ac:dyDescent="0.25">
      <c r="D41" s="1" t="str">
        <f>TEXT('STUDENT PROFILE'!F42,"DDDDDDDDD")</f>
        <v>Friday</v>
      </c>
      <c r="E41" s="4">
        <v>6</v>
      </c>
      <c r="F41" s="1" t="str">
        <f>TEXT('STUDENT PROFILE'!F42,"YYYY")</f>
        <v>2023</v>
      </c>
    </row>
    <row r="42" spans="4:6" x14ac:dyDescent="0.25">
      <c r="D42" s="1" t="str">
        <f>TEXT('STUDENT PROFILE'!F43,"DDDDDDDDD")</f>
        <v>Saturday</v>
      </c>
      <c r="E42" s="4">
        <v>7</v>
      </c>
      <c r="F42" s="1" t="str">
        <f>TEXT('STUDENT PROFILE'!F43,"YYYY")</f>
        <v>2023</v>
      </c>
    </row>
    <row r="43" spans="4:6" x14ac:dyDescent="0.25">
      <c r="D43" s="1" t="str">
        <f>TEXT('STUDENT PROFILE'!F44,"DDDDDDDDD")</f>
        <v>Sunday</v>
      </c>
      <c r="E43" s="4">
        <v>9</v>
      </c>
      <c r="F43" s="1" t="str">
        <f>TEXT('STUDENT PROFILE'!F44,"YYYY")</f>
        <v>2023</v>
      </c>
    </row>
    <row r="44" spans="4:6" x14ac:dyDescent="0.25">
      <c r="D44" s="1" t="str">
        <f>TEXT('STUDENT PROFILE'!F45,"DDDDDDDDD")</f>
        <v>Monday</v>
      </c>
      <c r="E44" s="4">
        <v>4</v>
      </c>
      <c r="F44" s="1" t="str">
        <f>TEXT('STUDENT PROFILE'!F45,"YYYY")</f>
        <v>2023</v>
      </c>
    </row>
    <row r="45" spans="4:6" x14ac:dyDescent="0.25">
      <c r="D45" s="1" t="str">
        <f>TEXT('STUDENT PROFILE'!F46,"DDDDDDDDD")</f>
        <v>Tuesday</v>
      </c>
      <c r="E45" s="4">
        <v>2</v>
      </c>
      <c r="F45" s="1" t="str">
        <f>TEXT('STUDENT PROFILE'!F46,"YYYY")</f>
        <v>2023</v>
      </c>
    </row>
    <row r="46" spans="4:6" x14ac:dyDescent="0.25">
      <c r="D46" s="1" t="str">
        <f>TEXT('STUDENT PROFILE'!F47,"DDDDDDDDD")</f>
        <v>Wednesday</v>
      </c>
      <c r="E46" s="4">
        <v>12</v>
      </c>
      <c r="F46" s="1" t="str">
        <f>TEXT('STUDENT PROFILE'!F47,"YYYY")</f>
        <v>2023</v>
      </c>
    </row>
    <row r="47" spans="4:6" x14ac:dyDescent="0.25">
      <c r="D47" s="1" t="str">
        <f>TEXT('STUDENT PROFILE'!F48,"DDDDDDDDD")</f>
        <v>Thursday</v>
      </c>
      <c r="E47" s="4">
        <v>8</v>
      </c>
      <c r="F47" s="1" t="str">
        <f>TEXT('STUDENT PROFILE'!F48,"YYYY")</f>
        <v>2023</v>
      </c>
    </row>
    <row r="48" spans="4:6" x14ac:dyDescent="0.25">
      <c r="D48" s="1" t="str">
        <f>TEXT('STUDENT PROFILE'!F49,"DDDDDDDDD")</f>
        <v>Friday</v>
      </c>
      <c r="E48" s="4">
        <v>9</v>
      </c>
      <c r="F48" s="1" t="str">
        <f>TEXT('STUDENT PROFILE'!F49,"YYYY")</f>
        <v>2023</v>
      </c>
    </row>
    <row r="49" spans="4:6" x14ac:dyDescent="0.25">
      <c r="D49" s="1" t="str">
        <f>TEXT('STUDENT PROFILE'!F50,"DDDDDDDDD")</f>
        <v>Saturday</v>
      </c>
      <c r="E49" s="4">
        <v>6</v>
      </c>
      <c r="F49" s="1" t="str">
        <f>TEXT('STUDENT PROFILE'!F50,"YYYY")</f>
        <v>2023</v>
      </c>
    </row>
    <row r="50" spans="4:6" x14ac:dyDescent="0.25">
      <c r="D50" s="1" t="str">
        <f>TEXT('STUDENT PROFILE'!F51,"DDDDDDDDD")</f>
        <v>Sunday</v>
      </c>
      <c r="E50" s="4">
        <v>8</v>
      </c>
      <c r="F50" s="1" t="str">
        <f>TEXT('STUDENT PROFILE'!F51,"YYYY")</f>
        <v>2023</v>
      </c>
    </row>
    <row r="51" spans="4:6" x14ac:dyDescent="0.25">
      <c r="D51" s="1" t="str">
        <f>TEXT('STUDENT PROFILE'!F52,"DDDDDDDDD")</f>
        <v>Monday</v>
      </c>
      <c r="E51" s="4">
        <v>1</v>
      </c>
      <c r="F51" s="1" t="str">
        <f>TEXT('STUDENT PROFILE'!F52,"YYYY")</f>
        <v>2023</v>
      </c>
    </row>
    <row r="52" spans="4:6" x14ac:dyDescent="0.25">
      <c r="D52" s="1" t="str">
        <f>TEXT('STUDENT PROFILE'!F53,"DDDDDDDDD")</f>
        <v>Tuesday</v>
      </c>
      <c r="E52" s="4">
        <v>11</v>
      </c>
      <c r="F52" s="1" t="str">
        <f>TEXT('STUDENT PROFILE'!F53,"YYYY")</f>
        <v>2023</v>
      </c>
    </row>
    <row r="53" spans="4:6" x14ac:dyDescent="0.25">
      <c r="D53" s="1" t="str">
        <f>TEXT('STUDENT PROFILE'!F54,"DDDDDDDDD")</f>
        <v>Wednesday</v>
      </c>
      <c r="E53" s="4">
        <v>10</v>
      </c>
      <c r="F53" s="1" t="str">
        <f>TEXT('STUDENT PROFILE'!F54,"YYYY")</f>
        <v>2023</v>
      </c>
    </row>
    <row r="54" spans="4:6" x14ac:dyDescent="0.25">
      <c r="D54" s="1" t="str">
        <f>TEXT('STUDENT PROFILE'!F55,"DDDDDDDDD")</f>
        <v>Thursday</v>
      </c>
      <c r="E54" s="4">
        <v>4</v>
      </c>
      <c r="F54" s="1" t="str">
        <f>TEXT('STUDENT PROFILE'!F55,"YYYY")</f>
        <v>2023</v>
      </c>
    </row>
    <row r="55" spans="4:6" x14ac:dyDescent="0.25">
      <c r="D55" s="1" t="str">
        <f>TEXT('STUDENT PROFILE'!F56,"DDDDDDDDD")</f>
        <v>Friday</v>
      </c>
      <c r="E55" s="4">
        <v>3</v>
      </c>
      <c r="F55" s="1" t="str">
        <f>TEXT('STUDENT PROFILE'!F56,"YYYY")</f>
        <v>2023</v>
      </c>
    </row>
    <row r="56" spans="4:6" x14ac:dyDescent="0.25">
      <c r="D56" s="1" t="str">
        <f>TEXT('STUDENT PROFILE'!F57,"DDDDDDDDD")</f>
        <v>Saturday</v>
      </c>
      <c r="E56" s="4">
        <v>6</v>
      </c>
      <c r="F56" s="1" t="str">
        <f>TEXT('STUDENT PROFILE'!F57,"YYYY")</f>
        <v>2023</v>
      </c>
    </row>
    <row r="57" spans="4:6" x14ac:dyDescent="0.25">
      <c r="D57" s="1" t="str">
        <f>TEXT('STUDENT PROFILE'!F58,"DDDDDDDDD")</f>
        <v>Sunday</v>
      </c>
      <c r="E57" s="4">
        <v>7</v>
      </c>
      <c r="F57" s="1" t="str">
        <f>TEXT('STUDENT PROFILE'!F58,"YYYY")</f>
        <v>2023</v>
      </c>
    </row>
    <row r="58" spans="4:6" x14ac:dyDescent="0.25">
      <c r="D58" s="1" t="str">
        <f>TEXT('STUDENT PROFILE'!F59,"DDDDDDDDD")</f>
        <v>Monday</v>
      </c>
      <c r="E58" s="4">
        <v>9</v>
      </c>
      <c r="F58" s="1" t="str">
        <f>TEXT('STUDENT PROFILE'!F59,"YYYY")</f>
        <v>2023</v>
      </c>
    </row>
    <row r="59" spans="4:6" x14ac:dyDescent="0.25">
      <c r="D59" s="1" t="str">
        <f>TEXT('STUDENT PROFILE'!F60,"DDDDDDDDD")</f>
        <v>Tuesday</v>
      </c>
      <c r="E59" s="4">
        <v>4</v>
      </c>
      <c r="F59" s="1" t="str">
        <f>TEXT('STUDENT PROFILE'!F60,"YYYY")</f>
        <v>2023</v>
      </c>
    </row>
    <row r="60" spans="4:6" x14ac:dyDescent="0.25">
      <c r="D60" s="1" t="str">
        <f>TEXT('STUDENT PROFILE'!F61,"DDDDDDDDD")</f>
        <v>Wednesday</v>
      </c>
      <c r="E60" s="4">
        <v>2</v>
      </c>
      <c r="F60" s="1" t="str">
        <f>TEXT('STUDENT PROFILE'!F61,"YYYY")</f>
        <v>2023</v>
      </c>
    </row>
    <row r="61" spans="4:6" x14ac:dyDescent="0.25">
      <c r="D61" s="1" t="str">
        <f>TEXT('STUDENT PROFILE'!F62,"DDDDDDDDD")</f>
        <v>Thursday</v>
      </c>
      <c r="E61" s="4">
        <v>12</v>
      </c>
      <c r="F61" s="1" t="str">
        <f>TEXT('STUDENT PROFILE'!F62,"YYYY")</f>
        <v>2023</v>
      </c>
    </row>
    <row r="62" spans="4:6" x14ac:dyDescent="0.25">
      <c r="D62" s="1" t="str">
        <f>TEXT('STUDENT PROFILE'!F63,"DDDDDDDDD")</f>
        <v>Friday</v>
      </c>
      <c r="E62" s="4">
        <v>8</v>
      </c>
      <c r="F62" s="1" t="str">
        <f>TEXT('STUDENT PROFILE'!F63,"YYYY")</f>
        <v>2023</v>
      </c>
    </row>
    <row r="63" spans="4:6" x14ac:dyDescent="0.25">
      <c r="D63" s="1" t="str">
        <f>TEXT('STUDENT PROFILE'!F64,"DDDDDDDDD")</f>
        <v>Saturday</v>
      </c>
      <c r="E63" s="4">
        <v>9</v>
      </c>
      <c r="F63" s="1" t="str">
        <f>TEXT('STUDENT PROFILE'!F64,"YYYY")</f>
        <v>2023</v>
      </c>
    </row>
    <row r="64" spans="4:6" x14ac:dyDescent="0.25">
      <c r="D64" s="1" t="str">
        <f>TEXT('STUDENT PROFILE'!F65,"DDDDDDDDD")</f>
        <v>Sunday</v>
      </c>
      <c r="E64" s="4">
        <v>9</v>
      </c>
      <c r="F64" s="1" t="str">
        <f>TEXT('STUDENT PROFILE'!F65,"YYYY")</f>
        <v>2023</v>
      </c>
    </row>
    <row r="65" spans="4:6" x14ac:dyDescent="0.25">
      <c r="D65" s="1" t="str">
        <f>TEXT('STUDENT PROFILE'!F66,"DDDDDDDDD")</f>
        <v>Monday</v>
      </c>
      <c r="E65" s="4">
        <v>7</v>
      </c>
      <c r="F65" s="1" t="str">
        <f>TEXT('STUDENT PROFILE'!F66,"YYYY")</f>
        <v>2023</v>
      </c>
    </row>
    <row r="66" spans="4:6" x14ac:dyDescent="0.25">
      <c r="D66" s="1" t="str">
        <f>TEXT('STUDENT PROFILE'!F67,"DDDDDDDDD")</f>
        <v>Tuesday</v>
      </c>
      <c r="E66" s="4">
        <v>4</v>
      </c>
      <c r="F66" s="1" t="str">
        <f>TEXT('STUDENT PROFILE'!F67,"YYYY")</f>
        <v>2023</v>
      </c>
    </row>
    <row r="67" spans="4:6" x14ac:dyDescent="0.25">
      <c r="D67" s="1" t="str">
        <f>TEXT('STUDENT PROFILE'!F68,"DDDDDDDDD")</f>
        <v>Wednesday</v>
      </c>
      <c r="E67" s="4">
        <v>6</v>
      </c>
      <c r="F67" s="1" t="str">
        <f>TEXT('STUDENT PROFILE'!F68,"YYYY")</f>
        <v>2023</v>
      </c>
    </row>
    <row r="68" spans="4:6" x14ac:dyDescent="0.25">
      <c r="D68" s="1" t="str">
        <f>TEXT('STUDENT PROFILE'!F69,"DDDDDDDDD")</f>
        <v>Thursday</v>
      </c>
      <c r="E68" s="4">
        <v>8</v>
      </c>
      <c r="F68" s="1" t="str">
        <f>TEXT('STUDENT PROFILE'!F69,"YYYY")</f>
        <v>2023</v>
      </c>
    </row>
    <row r="69" spans="4:6" x14ac:dyDescent="0.25">
      <c r="D69" s="1" t="str">
        <f>TEXT('STUDENT PROFILE'!F70,"DDDDDDDDD")</f>
        <v>Friday</v>
      </c>
      <c r="E69" s="4">
        <v>1</v>
      </c>
      <c r="F69" s="1" t="str">
        <f>TEXT('STUDENT PROFILE'!F70,"YYYY")</f>
        <v>2023</v>
      </c>
    </row>
    <row r="70" spans="4:6" x14ac:dyDescent="0.25">
      <c r="D70" s="1" t="str">
        <f>TEXT('STUDENT PROFILE'!F71,"DDDDDDDDD")</f>
        <v>Saturday</v>
      </c>
      <c r="E70" s="4">
        <v>11</v>
      </c>
      <c r="F70" s="1" t="str">
        <f>TEXT('STUDENT PROFILE'!F71,"YYYY")</f>
        <v>2023</v>
      </c>
    </row>
    <row r="71" spans="4:6" x14ac:dyDescent="0.25">
      <c r="D71" s="1" t="str">
        <f>TEXT('STUDENT PROFILE'!F72,"DDDDDDDDD")</f>
        <v>Sunday</v>
      </c>
      <c r="E71" s="4">
        <v>10</v>
      </c>
      <c r="F71" s="1" t="str">
        <f>TEXT('STUDENT PROFILE'!F72,"YYYY")</f>
        <v>2023</v>
      </c>
    </row>
    <row r="72" spans="4:6" x14ac:dyDescent="0.25">
      <c r="D72" s="1" t="str">
        <f>TEXT('STUDENT PROFILE'!F73,"DDDDDDDDD")</f>
        <v>Monday</v>
      </c>
      <c r="E72" s="4">
        <v>4</v>
      </c>
      <c r="F72" s="1" t="str">
        <f>TEXT('STUDENT PROFILE'!F73,"YYYY")</f>
        <v>2023</v>
      </c>
    </row>
    <row r="73" spans="4:6" x14ac:dyDescent="0.25">
      <c r="D73" s="1" t="str">
        <f>TEXT('STUDENT PROFILE'!F74,"DDDDDDDDD")</f>
        <v>Tuesday</v>
      </c>
      <c r="E73" s="4">
        <v>3</v>
      </c>
      <c r="F73" s="1" t="str">
        <f>TEXT('STUDENT PROFILE'!F74,"YYYY")</f>
        <v>2023</v>
      </c>
    </row>
    <row r="74" spans="4:6" x14ac:dyDescent="0.25">
      <c r="D74" s="1" t="str">
        <f>TEXT('STUDENT PROFILE'!F75,"DDDDDDDDD")</f>
        <v>Wednesday</v>
      </c>
      <c r="E74" s="4">
        <v>6</v>
      </c>
      <c r="F74" s="1" t="str">
        <f>TEXT('STUDENT PROFILE'!F75,"YYYY")</f>
        <v>2023</v>
      </c>
    </row>
    <row r="75" spans="4:6" x14ac:dyDescent="0.25">
      <c r="D75" s="1" t="str">
        <f>TEXT('STUDENT PROFILE'!F76,"DDDDDDDDD")</f>
        <v>Thursday</v>
      </c>
      <c r="E75" s="4">
        <v>3</v>
      </c>
      <c r="F75" s="1" t="str">
        <f>TEXT('STUDENT PROFILE'!F76,"YYYY")</f>
        <v>2023</v>
      </c>
    </row>
    <row r="76" spans="4:6" x14ac:dyDescent="0.25">
      <c r="D76" s="1" t="str">
        <f>TEXT('STUDENT PROFILE'!F77,"DDDDDDDDD")</f>
        <v>Friday</v>
      </c>
      <c r="E76" s="4">
        <v>6</v>
      </c>
      <c r="F76" s="1" t="str">
        <f>TEXT('STUDENT PROFILE'!F77,"YYYY")</f>
        <v>2023</v>
      </c>
    </row>
    <row r="77" spans="4:6" x14ac:dyDescent="0.25">
      <c r="D77" s="1" t="str">
        <f>TEXT('STUDENT PROFILE'!F78,"DDDDDDDDD")</f>
        <v>Saturday</v>
      </c>
      <c r="E77" s="4">
        <v>7</v>
      </c>
      <c r="F77" s="1" t="str">
        <f>TEXT('STUDENT PROFILE'!F78,"YYYY")</f>
        <v>2023</v>
      </c>
    </row>
  </sheetData>
  <dataValidations count="2">
    <dataValidation type="list" allowBlank="1" showInputMessage="1" showErrorMessage="1" sqref="H1:H19" xr:uid="{EC2550FD-E6BD-4339-9670-EEC70F3C1860}">
      <formula1>"MALE,FEMALE,TRANSGENDER"</formula1>
    </dataValidation>
    <dataValidation type="list" allowBlank="1" showInputMessage="1" showErrorMessage="1" sqref="I1:I20" xr:uid="{33CCF0CC-A523-4A2C-AD49-AD3C4AA07DCC}">
      <formula1>"1ST TERM, 2ND TERM, 3RD TERM"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F7E1-C4AE-4495-87F5-658DADFAF759}">
  <sheetPr codeName="Sheet1"/>
  <dimension ref="A1:AG2131"/>
  <sheetViews>
    <sheetView topLeftCell="E1" zoomScale="75" zoomScaleNormal="75" workbookViewId="0">
      <selection activeCell="G2" sqref="G2:I78"/>
    </sheetView>
  </sheetViews>
  <sheetFormatPr defaultRowHeight="15" x14ac:dyDescent="0.25"/>
  <cols>
    <col min="1" max="1" width="13.7109375" bestFit="1" customWidth="1"/>
    <col min="2" max="2" width="15.85546875" bestFit="1" customWidth="1"/>
    <col min="3" max="3" width="15.28515625" bestFit="1" customWidth="1"/>
    <col min="4" max="4" width="18.28515625" bestFit="1" customWidth="1"/>
    <col min="5" max="5" width="14.140625" bestFit="1" customWidth="1"/>
    <col min="6" max="6" width="14.140625" customWidth="1"/>
    <col min="7" max="7" width="12.28515625" customWidth="1"/>
    <col min="8" max="8" width="12.28515625" style="6" customWidth="1"/>
    <col min="9" max="9" width="12.28515625" customWidth="1"/>
    <col min="10" max="10" width="16" customWidth="1"/>
    <col min="11" max="11" width="14.140625" bestFit="1" customWidth="1"/>
    <col min="13" max="13" width="13.5703125" bestFit="1" customWidth="1"/>
    <col min="16" max="16" width="11.5703125" bestFit="1" customWidth="1"/>
    <col min="17" max="17" width="14.85546875" bestFit="1" customWidth="1"/>
    <col min="18" max="18" width="17.5703125" bestFit="1" customWidth="1"/>
    <col min="19" max="19" width="15.85546875" bestFit="1" customWidth="1"/>
    <col min="20" max="20" width="15.28515625" bestFit="1" customWidth="1"/>
    <col min="21" max="21" width="16.5703125" bestFit="1" customWidth="1"/>
    <col min="22" max="22" width="15.85546875" bestFit="1" customWidth="1"/>
    <col min="23" max="23" width="15.85546875" customWidth="1"/>
    <col min="24" max="24" width="15.85546875" style="1" customWidth="1"/>
    <col min="26" max="26" width="12.28515625" customWidth="1"/>
    <col min="27" max="27" width="12.28515625" bestFit="1" customWidth="1"/>
    <col min="28" max="28" width="18" bestFit="1" customWidth="1"/>
    <col min="29" max="29" width="27.85546875" bestFit="1" customWidth="1"/>
    <col min="30" max="30" width="18.42578125" bestFit="1" customWidth="1"/>
    <col min="31" max="31" width="49.140625" bestFit="1" customWidth="1"/>
    <col min="32" max="32" width="18.7109375" customWidth="1"/>
    <col min="33" max="33" width="20.85546875" bestFit="1" customWidth="1"/>
  </cols>
  <sheetData>
    <row r="1" spans="1:33" ht="21" x14ac:dyDescent="0.35">
      <c r="A1" s="37" t="s">
        <v>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5"/>
      <c r="X1" s="15"/>
      <c r="Y1" s="16"/>
      <c r="Z1" s="25" t="s">
        <v>116</v>
      </c>
      <c r="AA1" s="25"/>
      <c r="AB1" s="25"/>
      <c r="AC1" s="25"/>
      <c r="AD1" s="25"/>
      <c r="AE1" s="25"/>
      <c r="AF1" s="25"/>
    </row>
    <row r="2" spans="1:33" x14ac:dyDescent="0.25">
      <c r="A2" s="7" t="s">
        <v>2</v>
      </c>
      <c r="B2" s="7" t="s">
        <v>117</v>
      </c>
      <c r="C2" s="7" t="s">
        <v>118</v>
      </c>
      <c r="D2" s="7" t="s">
        <v>119</v>
      </c>
      <c r="E2" s="7" t="s">
        <v>124</v>
      </c>
      <c r="F2" s="7"/>
      <c r="J2" s="7" t="s">
        <v>127</v>
      </c>
      <c r="K2" s="7" t="s">
        <v>1</v>
      </c>
      <c r="L2" s="7" t="s">
        <v>3</v>
      </c>
      <c r="M2" s="7" t="s">
        <v>4</v>
      </c>
      <c r="N2" s="7" t="s">
        <v>5</v>
      </c>
      <c r="O2" s="7"/>
      <c r="P2" s="7" t="s">
        <v>126</v>
      </c>
      <c r="Q2" s="7" t="s">
        <v>6</v>
      </c>
      <c r="R2" s="7" t="s">
        <v>7</v>
      </c>
      <c r="S2" s="7" t="s">
        <v>8</v>
      </c>
      <c r="T2" s="7" t="s">
        <v>9</v>
      </c>
      <c r="U2" s="7" t="s">
        <v>10</v>
      </c>
      <c r="V2" s="7" t="s">
        <v>11</v>
      </c>
      <c r="W2" s="9" t="s">
        <v>277</v>
      </c>
      <c r="X2" s="7" t="s">
        <v>290</v>
      </c>
      <c r="Y2" s="16"/>
      <c r="Z2" s="7" t="s">
        <v>117</v>
      </c>
      <c r="AA2" s="7" t="s">
        <v>118</v>
      </c>
      <c r="AB2" s="7" t="s">
        <v>119</v>
      </c>
      <c r="AC2" s="7" t="s">
        <v>120</v>
      </c>
      <c r="AD2" s="7" t="s">
        <v>121</v>
      </c>
      <c r="AE2" s="7" t="s">
        <v>122</v>
      </c>
      <c r="AF2" s="7" t="s">
        <v>123</v>
      </c>
      <c r="AG2" s="7" t="s">
        <v>125</v>
      </c>
    </row>
    <row r="3" spans="1:33" x14ac:dyDescent="0.25">
      <c r="A3" s="1" t="s">
        <v>13</v>
      </c>
      <c r="B3" s="1" t="s">
        <v>154</v>
      </c>
      <c r="C3" s="1" t="s">
        <v>0</v>
      </c>
      <c r="D3" s="1" t="str">
        <f>CONCATENATE(B3, " ",C3)</f>
        <v>ANDREWS DARISSA</v>
      </c>
      <c r="E3" s="1" t="s">
        <v>182</v>
      </c>
      <c r="F3" s="11">
        <f ca="1">TODAY()</f>
        <v>45640</v>
      </c>
      <c r="J3" s="11">
        <v>45482</v>
      </c>
      <c r="K3" s="11">
        <v>41794</v>
      </c>
      <c r="L3" s="1">
        <v>18</v>
      </c>
      <c r="M3" s="1" t="s">
        <v>185</v>
      </c>
      <c r="N3" s="1" t="s">
        <v>292</v>
      </c>
      <c r="O3" s="1"/>
      <c r="P3" s="1" t="s">
        <v>193</v>
      </c>
      <c r="Q3" s="12">
        <v>20000</v>
      </c>
      <c r="R3" s="13">
        <v>8700</v>
      </c>
      <c r="S3" s="12">
        <v>20000</v>
      </c>
      <c r="T3" s="13">
        <v>8700</v>
      </c>
      <c r="U3" s="13">
        <v>900</v>
      </c>
      <c r="V3" s="13">
        <v>55630</v>
      </c>
      <c r="W3" s="36">
        <f>SUM(Q3:V3)</f>
        <v>113930</v>
      </c>
      <c r="X3" s="12">
        <f>'SCHOOL FEES PAYMENT'!D3</f>
        <v>110530</v>
      </c>
      <c r="Y3" s="16"/>
      <c r="Z3" s="1" t="s">
        <v>170</v>
      </c>
      <c r="AA3" s="1" t="s">
        <v>194</v>
      </c>
      <c r="AB3" s="1" t="str">
        <f>CONCATENATE(Z3," ",AA3)</f>
        <v>ANDREW UKPELE</v>
      </c>
      <c r="AC3" s="1" t="s">
        <v>217</v>
      </c>
      <c r="AD3" s="1" t="s">
        <v>224</v>
      </c>
      <c r="AE3" s="1" t="s">
        <v>236</v>
      </c>
      <c r="AF3" s="1" t="s">
        <v>267</v>
      </c>
      <c r="AG3" s="1">
        <v>8101575098</v>
      </c>
    </row>
    <row r="4" spans="1:33" x14ac:dyDescent="0.25">
      <c r="A4" s="1" t="s">
        <v>14</v>
      </c>
      <c r="B4" s="1" t="s">
        <v>155</v>
      </c>
      <c r="C4" s="1" t="s">
        <v>156</v>
      </c>
      <c r="D4" s="1" t="str">
        <f>CONCATENATE(B4, " ",C4)</f>
        <v>BOLANLE GRACE</v>
      </c>
      <c r="E4" s="1" t="s">
        <v>182</v>
      </c>
      <c r="F4" s="11">
        <v>45083</v>
      </c>
      <c r="J4" s="11">
        <v>45483</v>
      </c>
      <c r="K4" s="11">
        <v>41795</v>
      </c>
      <c r="L4" s="1">
        <v>16</v>
      </c>
      <c r="M4" s="1" t="s">
        <v>186</v>
      </c>
      <c r="N4" s="1" t="s">
        <v>189</v>
      </c>
      <c r="O4" s="1"/>
      <c r="P4" s="1" t="s">
        <v>192</v>
      </c>
      <c r="Q4" s="12">
        <v>5000</v>
      </c>
      <c r="R4" s="13">
        <v>9800</v>
      </c>
      <c r="S4" s="12">
        <v>5000</v>
      </c>
      <c r="T4" s="13">
        <v>9800</v>
      </c>
      <c r="U4" s="13">
        <v>789</v>
      </c>
      <c r="V4" s="13">
        <v>55630</v>
      </c>
      <c r="W4" s="36">
        <f t="shared" ref="W4:W54" si="0">SUM(Q4:V4)</f>
        <v>86019</v>
      </c>
      <c r="X4" s="12">
        <f>'SCHOOL FEES PAYMENT'!D4</f>
        <v>79231</v>
      </c>
      <c r="Y4" s="16"/>
      <c r="Z4" s="1" t="s">
        <v>155</v>
      </c>
      <c r="AA4" s="1" t="s">
        <v>195</v>
      </c>
      <c r="AB4" s="1" t="str">
        <f t="shared" ref="AB4:AB53" si="1">CONCATENATE(Z4," ",AA4)</f>
        <v>BOLANLE ADEPOJU</v>
      </c>
      <c r="AC4" s="1" t="s">
        <v>218</v>
      </c>
      <c r="AD4" s="1" t="s">
        <v>225</v>
      </c>
      <c r="AE4" s="1" t="s">
        <v>237</v>
      </c>
      <c r="AF4" s="1" t="s">
        <v>268</v>
      </c>
      <c r="AG4" s="1">
        <v>8064750599</v>
      </c>
    </row>
    <row r="5" spans="1:33" x14ac:dyDescent="0.25">
      <c r="A5" s="1" t="s">
        <v>15</v>
      </c>
      <c r="B5" s="1" t="s">
        <v>157</v>
      </c>
      <c r="C5" s="1" t="s">
        <v>158</v>
      </c>
      <c r="D5" s="1" t="str">
        <f>CONCATENATE(B5, " ",C5)</f>
        <v>VICTOR OHIOPA</v>
      </c>
      <c r="E5" s="1" t="s">
        <v>183</v>
      </c>
      <c r="F5" s="11">
        <v>45084</v>
      </c>
      <c r="J5" s="11">
        <v>45484</v>
      </c>
      <c r="K5" s="11">
        <v>41796</v>
      </c>
      <c r="L5" s="1">
        <v>17</v>
      </c>
      <c r="M5" s="1" t="s">
        <v>185</v>
      </c>
      <c r="N5" s="1" t="s">
        <v>190</v>
      </c>
      <c r="O5" s="1"/>
      <c r="P5" s="1" t="s">
        <v>192</v>
      </c>
      <c r="Q5" s="12">
        <v>900</v>
      </c>
      <c r="R5" s="13">
        <v>8900</v>
      </c>
      <c r="S5" s="12">
        <v>900</v>
      </c>
      <c r="T5" s="13">
        <v>8900</v>
      </c>
      <c r="U5" s="13">
        <v>600</v>
      </c>
      <c r="V5" s="13">
        <v>55630</v>
      </c>
      <c r="W5" s="36">
        <f t="shared" si="0"/>
        <v>75830</v>
      </c>
      <c r="X5" s="12">
        <f>'SCHOOL FEES PAYMENT'!D5</f>
        <v>75830</v>
      </c>
      <c r="Y5" s="16"/>
      <c r="Z5" s="1" t="s">
        <v>160</v>
      </c>
      <c r="AA5" s="1" t="s">
        <v>196</v>
      </c>
      <c r="AB5" s="1" t="str">
        <f t="shared" si="1"/>
        <v>FAITH MATTHEW</v>
      </c>
      <c r="AC5" s="1" t="s">
        <v>219</v>
      </c>
      <c r="AD5" s="1" t="s">
        <v>232</v>
      </c>
      <c r="AE5" s="1" t="s">
        <v>238</v>
      </c>
      <c r="AF5" s="1" t="s">
        <v>269</v>
      </c>
      <c r="AG5" s="1">
        <v>8065187836</v>
      </c>
    </row>
    <row r="6" spans="1:33" x14ac:dyDescent="0.25">
      <c r="A6" s="1" t="s">
        <v>16</v>
      </c>
      <c r="B6" s="1" t="s">
        <v>159</v>
      </c>
      <c r="C6" s="1" t="s">
        <v>160</v>
      </c>
      <c r="D6" s="1" t="str">
        <f>CONCATENATE(B6, " ",C6)</f>
        <v>LILIAN FAITH</v>
      </c>
      <c r="E6" s="1" t="s">
        <v>182</v>
      </c>
      <c r="F6" s="11">
        <v>45085</v>
      </c>
      <c r="J6" s="11">
        <v>45485</v>
      </c>
      <c r="K6" s="11">
        <v>41797</v>
      </c>
      <c r="L6" s="1">
        <v>17</v>
      </c>
      <c r="M6" s="1" t="s">
        <v>187</v>
      </c>
      <c r="N6" s="1" t="s">
        <v>189</v>
      </c>
      <c r="O6" s="1"/>
      <c r="P6" s="1" t="s">
        <v>193</v>
      </c>
      <c r="Q6" s="12">
        <v>7000</v>
      </c>
      <c r="R6" s="13">
        <v>700</v>
      </c>
      <c r="S6" s="12">
        <v>7000</v>
      </c>
      <c r="T6" s="13">
        <v>700</v>
      </c>
      <c r="U6" s="13">
        <v>6850</v>
      </c>
      <c r="V6" s="13">
        <v>55630</v>
      </c>
      <c r="W6" s="36">
        <f t="shared" si="0"/>
        <v>77880</v>
      </c>
      <c r="X6" s="12">
        <f>'SCHOOL FEES PAYMENT'!D6</f>
        <v>0</v>
      </c>
      <c r="Y6" s="16"/>
      <c r="Z6" s="1" t="s">
        <v>198</v>
      </c>
      <c r="AA6" s="1" t="s">
        <v>197</v>
      </c>
      <c r="AB6" s="1" t="str">
        <f t="shared" si="1"/>
        <v>AISHA BOTI</v>
      </c>
      <c r="AC6" s="1" t="s">
        <v>217</v>
      </c>
      <c r="AD6" s="1" t="s">
        <v>226</v>
      </c>
      <c r="AE6" s="1" t="s">
        <v>239</v>
      </c>
      <c r="AF6" s="1" t="s">
        <v>270</v>
      </c>
      <c r="AG6" s="1">
        <v>7085653633</v>
      </c>
    </row>
    <row r="7" spans="1:33" x14ac:dyDescent="0.25">
      <c r="A7" s="1" t="s">
        <v>17</v>
      </c>
      <c r="B7" s="1" t="s">
        <v>161</v>
      </c>
      <c r="C7" s="1" t="s">
        <v>162</v>
      </c>
      <c r="D7" s="1" t="str">
        <f>CONCATENATE(B7, " ",C7)</f>
        <v>JASON JOHN</v>
      </c>
      <c r="E7" s="1" t="s">
        <v>183</v>
      </c>
      <c r="F7" s="11">
        <v>45086</v>
      </c>
      <c r="J7" s="11">
        <v>45486</v>
      </c>
      <c r="K7" s="11">
        <v>41798</v>
      </c>
      <c r="L7" s="1">
        <v>18</v>
      </c>
      <c r="M7" s="1" t="s">
        <v>187</v>
      </c>
      <c r="N7" s="1" t="s">
        <v>188</v>
      </c>
      <c r="O7" s="1"/>
      <c r="P7" s="1" t="s">
        <v>191</v>
      </c>
      <c r="Q7" s="12">
        <v>1000</v>
      </c>
      <c r="R7" s="13">
        <v>6800</v>
      </c>
      <c r="S7" s="12">
        <v>1000</v>
      </c>
      <c r="T7" s="13">
        <v>8900</v>
      </c>
      <c r="U7" s="12">
        <v>900</v>
      </c>
      <c r="V7" s="13">
        <v>540</v>
      </c>
      <c r="W7" s="36">
        <f t="shared" si="0"/>
        <v>19140</v>
      </c>
      <c r="X7" s="12">
        <f>'SCHOOL FEES PAYMENT'!D7</f>
        <v>0</v>
      </c>
      <c r="Y7" s="16"/>
      <c r="Z7" s="1" t="s">
        <v>172</v>
      </c>
      <c r="AA7" s="1" t="s">
        <v>199</v>
      </c>
      <c r="AB7" s="1" t="str">
        <f t="shared" si="1"/>
        <v>STANLEY PHILLIP</v>
      </c>
      <c r="AC7" s="1" t="s">
        <v>220</v>
      </c>
      <c r="AD7" s="1" t="s">
        <v>227</v>
      </c>
      <c r="AE7" s="1" t="s">
        <v>240</v>
      </c>
      <c r="AF7" s="1" t="s">
        <v>267</v>
      </c>
      <c r="AG7" s="1">
        <v>805624821</v>
      </c>
    </row>
    <row r="8" spans="1:33" x14ac:dyDescent="0.25">
      <c r="A8" s="1" t="s">
        <v>18</v>
      </c>
      <c r="B8" s="1" t="s">
        <v>163</v>
      </c>
      <c r="C8" s="1" t="s">
        <v>162</v>
      </c>
      <c r="D8" s="1" t="str">
        <f>CONCATENATE(B8, " ",C8)</f>
        <v>JOTHAN JOHN</v>
      </c>
      <c r="E8" s="1" t="s">
        <v>183</v>
      </c>
      <c r="F8" s="11">
        <v>45087</v>
      </c>
      <c r="J8" s="11">
        <v>45487</v>
      </c>
      <c r="K8" s="11">
        <v>41799</v>
      </c>
      <c r="L8" s="1">
        <v>17</v>
      </c>
      <c r="M8" s="1" t="s">
        <v>186</v>
      </c>
      <c r="N8" s="1" t="s">
        <v>190</v>
      </c>
      <c r="O8" s="1"/>
      <c r="P8" s="1" t="s">
        <v>193</v>
      </c>
      <c r="Q8" s="12">
        <v>1200</v>
      </c>
      <c r="R8" s="13">
        <v>9000</v>
      </c>
      <c r="S8" s="12">
        <v>1200</v>
      </c>
      <c r="T8" s="13">
        <v>700</v>
      </c>
      <c r="U8" s="12">
        <v>7000</v>
      </c>
      <c r="V8" s="13">
        <v>6540</v>
      </c>
      <c r="W8" s="36">
        <f t="shared" si="0"/>
        <v>25640</v>
      </c>
      <c r="X8" s="12">
        <f>'SCHOOL FEES PAYMENT'!D8</f>
        <v>0</v>
      </c>
      <c r="Y8" s="16"/>
      <c r="Z8" s="1" t="s">
        <v>200</v>
      </c>
      <c r="AA8" s="1" t="s">
        <v>162</v>
      </c>
      <c r="AB8" s="1" t="str">
        <f t="shared" si="1"/>
        <v>MOHAMMED JOHN</v>
      </c>
      <c r="AC8" s="1" t="s">
        <v>221</v>
      </c>
      <c r="AD8" s="1" t="s">
        <v>228</v>
      </c>
      <c r="AE8" s="1" t="s">
        <v>241</v>
      </c>
      <c r="AF8" s="1" t="s">
        <v>268</v>
      </c>
      <c r="AG8" s="1">
        <v>805245441</v>
      </c>
    </row>
    <row r="9" spans="1:33" x14ac:dyDescent="0.25">
      <c r="A9" s="1" t="s">
        <v>19</v>
      </c>
      <c r="B9" s="1" t="s">
        <v>164</v>
      </c>
      <c r="C9" s="1" t="s">
        <v>162</v>
      </c>
      <c r="D9" s="1" t="str">
        <f>CONCATENATE(B9, " ",C9)</f>
        <v>JANICE JOHN</v>
      </c>
      <c r="E9" s="1" t="s">
        <v>182</v>
      </c>
      <c r="F9" s="11">
        <v>45088</v>
      </c>
      <c r="J9" s="11">
        <v>45488</v>
      </c>
      <c r="K9" s="11">
        <v>41800</v>
      </c>
      <c r="L9" s="1">
        <v>16</v>
      </c>
      <c r="M9" s="1" t="s">
        <v>185</v>
      </c>
      <c r="N9" s="1" t="s">
        <v>190</v>
      </c>
      <c r="O9" s="1"/>
      <c r="P9" s="1" t="s">
        <v>192</v>
      </c>
      <c r="Q9" s="12">
        <v>9000</v>
      </c>
      <c r="R9" s="13">
        <v>89890</v>
      </c>
      <c r="S9" s="12">
        <v>9000</v>
      </c>
      <c r="T9" s="13">
        <v>6800</v>
      </c>
      <c r="U9" s="12">
        <v>1000</v>
      </c>
      <c r="V9" s="13">
        <v>906</v>
      </c>
      <c r="W9" s="36">
        <f t="shared" si="0"/>
        <v>116596</v>
      </c>
      <c r="X9" s="12">
        <f>'SCHOOL FEES PAYMENT'!D9</f>
        <v>0</v>
      </c>
      <c r="Y9" s="16"/>
      <c r="Z9" s="1" t="s">
        <v>201</v>
      </c>
      <c r="AA9" s="1" t="s">
        <v>202</v>
      </c>
      <c r="AB9" s="1" t="str">
        <f t="shared" si="1"/>
        <v>JONATHAN DANIEL</v>
      </c>
      <c r="AC9" s="1" t="s">
        <v>217</v>
      </c>
      <c r="AD9" s="1" t="s">
        <v>229</v>
      </c>
      <c r="AE9" s="1" t="s">
        <v>242</v>
      </c>
      <c r="AF9" s="1" t="s">
        <v>270</v>
      </c>
      <c r="AG9" s="1">
        <v>9034414137</v>
      </c>
    </row>
    <row r="10" spans="1:33" x14ac:dyDescent="0.25">
      <c r="A10" s="1" t="s">
        <v>20</v>
      </c>
      <c r="B10" s="1" t="s">
        <v>165</v>
      </c>
      <c r="C10" s="1" t="s">
        <v>166</v>
      </c>
      <c r="D10" s="1" t="str">
        <f>CONCATENATE(B10, " ",C10)</f>
        <v>NORAH OGAH</v>
      </c>
      <c r="E10" s="1" t="s">
        <v>182</v>
      </c>
      <c r="F10" s="11">
        <v>45089</v>
      </c>
      <c r="J10" s="11">
        <v>45489</v>
      </c>
      <c r="K10" s="11">
        <v>41801</v>
      </c>
      <c r="L10" s="1">
        <v>18</v>
      </c>
      <c r="M10" s="1" t="s">
        <v>185</v>
      </c>
      <c r="N10" s="1" t="s">
        <v>190</v>
      </c>
      <c r="O10" s="1"/>
      <c r="P10" s="1" t="s">
        <v>193</v>
      </c>
      <c r="Q10" s="12">
        <v>9000</v>
      </c>
      <c r="R10" s="12">
        <v>20000</v>
      </c>
      <c r="S10" s="12">
        <v>9000</v>
      </c>
      <c r="T10" s="13">
        <v>9000</v>
      </c>
      <c r="U10" s="12">
        <v>1200</v>
      </c>
      <c r="V10" s="13">
        <v>5350</v>
      </c>
      <c r="W10" s="36">
        <f t="shared" si="0"/>
        <v>53550</v>
      </c>
      <c r="X10" s="12">
        <f>'SCHOOL FEES PAYMENT'!D10</f>
        <v>0</v>
      </c>
      <c r="Y10" s="16"/>
      <c r="Z10" s="1" t="s">
        <v>203</v>
      </c>
      <c r="AA10" s="1" t="s">
        <v>167</v>
      </c>
      <c r="AB10" s="1" t="str">
        <f t="shared" si="1"/>
        <v>JOY ALEX</v>
      </c>
      <c r="AC10" s="1" t="s">
        <v>218</v>
      </c>
      <c r="AD10" s="1" t="s">
        <v>230</v>
      </c>
      <c r="AE10" s="1" t="s">
        <v>239</v>
      </c>
      <c r="AF10" s="1" t="s">
        <v>268</v>
      </c>
      <c r="AG10" s="1">
        <v>8056354524</v>
      </c>
    </row>
    <row r="11" spans="1:33" x14ac:dyDescent="0.25">
      <c r="A11" s="1" t="s">
        <v>21</v>
      </c>
      <c r="B11" s="1" t="s">
        <v>168</v>
      </c>
      <c r="C11" s="1" t="s">
        <v>167</v>
      </c>
      <c r="D11" s="1" t="str">
        <f>CONCATENATE(B11, " ",C11)</f>
        <v>ARIANA ALEX</v>
      </c>
      <c r="E11" s="1" t="s">
        <v>182</v>
      </c>
      <c r="F11" s="11">
        <v>45090</v>
      </c>
      <c r="J11" s="11">
        <v>45490</v>
      </c>
      <c r="K11" s="11">
        <v>41802</v>
      </c>
      <c r="L11" s="1">
        <v>17</v>
      </c>
      <c r="M11" s="1" t="s">
        <v>186</v>
      </c>
      <c r="N11" s="1" t="s">
        <v>188</v>
      </c>
      <c r="O11" s="1"/>
      <c r="P11" s="1" t="s">
        <v>191</v>
      </c>
      <c r="Q11" s="12">
        <v>14000</v>
      </c>
      <c r="R11" s="12">
        <v>5000</v>
      </c>
      <c r="S11" s="12">
        <v>14000</v>
      </c>
      <c r="T11" s="13">
        <v>89890</v>
      </c>
      <c r="U11" s="12">
        <v>9000</v>
      </c>
      <c r="V11" s="13">
        <v>630</v>
      </c>
      <c r="W11" s="36">
        <f t="shared" si="0"/>
        <v>132520</v>
      </c>
      <c r="X11" s="12" t="e">
        <f>'SCHOOL FEES PAYMENT'!D11</f>
        <v>#VALUE!</v>
      </c>
      <c r="Y11" s="16"/>
      <c r="Z11" s="1" t="s">
        <v>204</v>
      </c>
      <c r="AA11" s="1" t="s">
        <v>205</v>
      </c>
      <c r="AB11" s="1" t="str">
        <f t="shared" si="1"/>
        <v>RUTH HEPHZHIBAH</v>
      </c>
      <c r="AC11" s="1" t="s">
        <v>219</v>
      </c>
      <c r="AD11" s="1" t="s">
        <v>231</v>
      </c>
      <c r="AE11" s="1" t="s">
        <v>240</v>
      </c>
      <c r="AF11" s="1" t="s">
        <v>270</v>
      </c>
      <c r="AG11" s="1">
        <v>8101575098</v>
      </c>
    </row>
    <row r="12" spans="1:33" x14ac:dyDescent="0.25">
      <c r="A12" s="1" t="s">
        <v>22</v>
      </c>
      <c r="B12" s="1" t="s">
        <v>169</v>
      </c>
      <c r="C12" s="1" t="s">
        <v>170</v>
      </c>
      <c r="D12" s="1" t="str">
        <f>CONCATENATE(B12, " ",C12)</f>
        <v>KUSH ANDREW</v>
      </c>
      <c r="E12" s="1" t="s">
        <v>182</v>
      </c>
      <c r="F12" s="11">
        <v>45091</v>
      </c>
      <c r="J12" s="11">
        <v>45491</v>
      </c>
      <c r="K12" s="11">
        <v>41803</v>
      </c>
      <c r="L12" s="1">
        <v>16</v>
      </c>
      <c r="M12" s="1" t="s">
        <v>187</v>
      </c>
      <c r="N12" s="1" t="s">
        <v>188</v>
      </c>
      <c r="O12" s="1"/>
      <c r="P12" s="1" t="s">
        <v>193</v>
      </c>
      <c r="Q12" s="12">
        <v>10000</v>
      </c>
      <c r="R12" s="12">
        <v>900</v>
      </c>
      <c r="S12" s="12">
        <v>10000</v>
      </c>
      <c r="T12" s="12">
        <v>20000</v>
      </c>
      <c r="U12" s="12">
        <v>9000</v>
      </c>
      <c r="V12" s="12">
        <v>7000</v>
      </c>
      <c r="W12" s="36">
        <f t="shared" si="0"/>
        <v>56900</v>
      </c>
      <c r="X12" s="12" t="e">
        <f>'SCHOOL FEES PAYMENT'!D12</f>
        <v>#VALUE!</v>
      </c>
      <c r="Y12" s="16"/>
      <c r="Z12" s="1" t="s">
        <v>206</v>
      </c>
      <c r="AA12" s="1" t="s">
        <v>203</v>
      </c>
      <c r="AB12" s="1" t="str">
        <f t="shared" si="1"/>
        <v>MARY JOY</v>
      </c>
      <c r="AC12" s="1" t="s">
        <v>217</v>
      </c>
      <c r="AD12" s="1" t="s">
        <v>224</v>
      </c>
      <c r="AE12" s="1" t="s">
        <v>271</v>
      </c>
      <c r="AF12" s="1" t="s">
        <v>270</v>
      </c>
      <c r="AG12" s="1">
        <v>8064750599</v>
      </c>
    </row>
    <row r="13" spans="1:33" x14ac:dyDescent="0.25">
      <c r="A13" s="1" t="s">
        <v>23</v>
      </c>
      <c r="B13" s="1" t="s">
        <v>171</v>
      </c>
      <c r="C13" s="1" t="s">
        <v>172</v>
      </c>
      <c r="D13" s="1" t="str">
        <f>CONCATENATE(B13, " ",C13)</f>
        <v>WISDOM STANLEY</v>
      </c>
      <c r="E13" s="1" t="s">
        <v>183</v>
      </c>
      <c r="F13" s="11">
        <v>45092</v>
      </c>
      <c r="J13" s="11">
        <v>45492</v>
      </c>
      <c r="K13" s="11">
        <v>41804</v>
      </c>
      <c r="L13" s="1">
        <v>17</v>
      </c>
      <c r="M13" s="1" t="s">
        <v>185</v>
      </c>
      <c r="N13" s="1" t="s">
        <v>188</v>
      </c>
      <c r="O13" s="1"/>
      <c r="P13" s="1" t="s">
        <v>192</v>
      </c>
      <c r="Q13" s="12">
        <v>20000</v>
      </c>
      <c r="R13" s="12">
        <v>7000</v>
      </c>
      <c r="S13" s="12">
        <v>20000</v>
      </c>
      <c r="T13" s="12">
        <v>5000</v>
      </c>
      <c r="U13" s="12">
        <v>14000</v>
      </c>
      <c r="V13" s="12">
        <v>1000</v>
      </c>
      <c r="W13" s="36">
        <f t="shared" si="0"/>
        <v>67000</v>
      </c>
      <c r="X13" s="12" t="e">
        <f>'SCHOOL FEES PAYMENT'!D13</f>
        <v>#VALUE!</v>
      </c>
      <c r="Y13" s="16"/>
      <c r="Z13" s="1" t="s">
        <v>208</v>
      </c>
      <c r="AA13" s="1" t="s">
        <v>207</v>
      </c>
      <c r="AB13" s="1" t="str">
        <f t="shared" si="1"/>
        <v>GODSWILL EXCEL</v>
      </c>
      <c r="AC13" s="1" t="s">
        <v>220</v>
      </c>
      <c r="AD13" s="1" t="s">
        <v>232</v>
      </c>
      <c r="AE13" s="1" t="s">
        <v>272</v>
      </c>
      <c r="AF13" s="1" t="s">
        <v>269</v>
      </c>
      <c r="AG13" s="1">
        <v>8065187836</v>
      </c>
    </row>
    <row r="14" spans="1:33" x14ac:dyDescent="0.25">
      <c r="A14" s="1" t="s">
        <v>24</v>
      </c>
      <c r="B14" s="1" t="s">
        <v>174</v>
      </c>
      <c r="C14" s="1" t="s">
        <v>173</v>
      </c>
      <c r="D14" s="1" t="str">
        <f>CONCATENATE(B14, " ",C14)</f>
        <v>GLORIA BOYI</v>
      </c>
      <c r="E14" s="1" t="s">
        <v>182</v>
      </c>
      <c r="F14" s="11">
        <v>45093</v>
      </c>
      <c r="J14" s="11">
        <v>45493</v>
      </c>
      <c r="K14" s="11">
        <v>41805</v>
      </c>
      <c r="L14" s="1">
        <v>17</v>
      </c>
      <c r="M14" s="1" t="s">
        <v>186</v>
      </c>
      <c r="N14" s="1" t="s">
        <v>190</v>
      </c>
      <c r="O14" s="1"/>
      <c r="P14" s="1" t="s">
        <v>193</v>
      </c>
      <c r="Q14" s="12">
        <v>12000</v>
      </c>
      <c r="R14" s="12">
        <v>1000</v>
      </c>
      <c r="S14" s="12">
        <v>12000</v>
      </c>
      <c r="T14" s="12">
        <v>900</v>
      </c>
      <c r="U14" s="12">
        <v>10000</v>
      </c>
      <c r="V14" s="12">
        <v>1200</v>
      </c>
      <c r="W14" s="36">
        <f t="shared" si="0"/>
        <v>37100</v>
      </c>
      <c r="X14" s="12" t="e">
        <f>'SCHOOL FEES PAYMENT'!D14</f>
        <v>#VALUE!</v>
      </c>
      <c r="Y14" s="16"/>
      <c r="Z14" s="1" t="s">
        <v>209</v>
      </c>
      <c r="AA14" s="1" t="s">
        <v>174</v>
      </c>
      <c r="AB14" s="1" t="str">
        <f t="shared" si="1"/>
        <v>ABBA GLORIA</v>
      </c>
      <c r="AC14" s="1" t="s">
        <v>221</v>
      </c>
      <c r="AD14" s="1" t="s">
        <v>230</v>
      </c>
      <c r="AE14" s="1" t="s">
        <v>239</v>
      </c>
      <c r="AF14" s="1" t="s">
        <v>267</v>
      </c>
      <c r="AG14" s="1">
        <v>7085653633</v>
      </c>
    </row>
    <row r="15" spans="1:33" x14ac:dyDescent="0.25">
      <c r="A15" s="1" t="s">
        <v>25</v>
      </c>
      <c r="B15" s="1" t="s">
        <v>175</v>
      </c>
      <c r="C15" s="1" t="s">
        <v>176</v>
      </c>
      <c r="D15" s="1" t="str">
        <f>CONCATENATE(B15, " ",C15)</f>
        <v>JOSEPH LANZEMA</v>
      </c>
      <c r="E15" s="1" t="s">
        <v>183</v>
      </c>
      <c r="F15" s="11">
        <v>45094</v>
      </c>
      <c r="J15" s="11">
        <v>45494</v>
      </c>
      <c r="K15" s="11">
        <v>41806</v>
      </c>
      <c r="L15" s="1">
        <v>17</v>
      </c>
      <c r="M15" s="1" t="s">
        <v>186</v>
      </c>
      <c r="N15" s="1" t="s">
        <v>189</v>
      </c>
      <c r="O15" s="1"/>
      <c r="P15" s="1" t="s">
        <v>192</v>
      </c>
      <c r="Q15" s="12">
        <v>15000</v>
      </c>
      <c r="R15" s="12">
        <v>1200</v>
      </c>
      <c r="S15" s="12">
        <v>15000</v>
      </c>
      <c r="T15" s="12">
        <v>7000</v>
      </c>
      <c r="U15" s="12">
        <v>20000</v>
      </c>
      <c r="V15" s="12">
        <v>9000</v>
      </c>
      <c r="W15" s="36">
        <f t="shared" si="0"/>
        <v>67200</v>
      </c>
      <c r="X15" s="12" t="e">
        <f>'SCHOOL FEES PAYMENT'!D15</f>
        <v>#VALUE!</v>
      </c>
      <c r="Y15" s="16"/>
      <c r="Z15" s="1" t="s">
        <v>211</v>
      </c>
      <c r="AA15" s="1" t="s">
        <v>210</v>
      </c>
      <c r="AB15" s="1" t="str">
        <f t="shared" si="1"/>
        <v>ANGEL ABY</v>
      </c>
      <c r="AC15" s="1" t="s">
        <v>222</v>
      </c>
      <c r="AD15" s="1" t="s">
        <v>233</v>
      </c>
      <c r="AE15" s="1" t="s">
        <v>240</v>
      </c>
      <c r="AF15" s="1" t="s">
        <v>268</v>
      </c>
      <c r="AG15" s="1">
        <v>805624821</v>
      </c>
    </row>
    <row r="16" spans="1:33" x14ac:dyDescent="0.25">
      <c r="A16" s="1" t="s">
        <v>26</v>
      </c>
      <c r="B16" s="1" t="s">
        <v>177</v>
      </c>
      <c r="C16" s="1" t="s">
        <v>178</v>
      </c>
      <c r="D16" s="1" t="str">
        <f>CONCATENATE(B16, " ",C16)</f>
        <v>MARTINS FAVOR</v>
      </c>
      <c r="E16" s="1" t="s">
        <v>183</v>
      </c>
      <c r="F16" s="11">
        <v>45095</v>
      </c>
      <c r="J16" s="11">
        <v>45495</v>
      </c>
      <c r="K16" s="11">
        <v>41807</v>
      </c>
      <c r="L16" s="1">
        <v>18</v>
      </c>
      <c r="M16" s="1" t="s">
        <v>186</v>
      </c>
      <c r="N16" s="1" t="s">
        <v>189</v>
      </c>
      <c r="O16" s="1"/>
      <c r="P16" s="1" t="s">
        <v>193</v>
      </c>
      <c r="Q16" s="12">
        <v>15000</v>
      </c>
      <c r="R16" s="12">
        <v>9000</v>
      </c>
      <c r="S16" s="12">
        <v>15000</v>
      </c>
      <c r="T16" s="12">
        <v>1000</v>
      </c>
      <c r="U16" s="12">
        <v>12000</v>
      </c>
      <c r="V16" s="12">
        <v>9000</v>
      </c>
      <c r="W16" s="36">
        <f t="shared" si="0"/>
        <v>61000</v>
      </c>
      <c r="X16" s="12" t="e">
        <f>'SCHOOL FEES PAYMENT'!D16</f>
        <v>#VALUE!</v>
      </c>
      <c r="Y16" s="16"/>
      <c r="Z16" s="1" t="s">
        <v>212</v>
      </c>
      <c r="AA16" s="1" t="s">
        <v>213</v>
      </c>
      <c r="AB16" s="1" t="str">
        <f t="shared" si="1"/>
        <v>JADE ABIOLA</v>
      </c>
      <c r="AC16" s="1" t="s">
        <v>218</v>
      </c>
      <c r="AD16" s="1" t="s">
        <v>225</v>
      </c>
      <c r="AE16" s="1" t="s">
        <v>236</v>
      </c>
      <c r="AF16" s="1" t="s">
        <v>269</v>
      </c>
      <c r="AG16" s="1">
        <v>805245441</v>
      </c>
    </row>
    <row r="17" spans="1:33" x14ac:dyDescent="0.25">
      <c r="A17" s="1" t="s">
        <v>27</v>
      </c>
      <c r="B17" s="1" t="s">
        <v>180</v>
      </c>
      <c r="C17" s="1" t="s">
        <v>179</v>
      </c>
      <c r="D17" s="1" t="str">
        <f>CONCATENATE(B17, " ",C17)</f>
        <v>EYO GODFREY</v>
      </c>
      <c r="E17" s="1" t="s">
        <v>183</v>
      </c>
      <c r="F17" s="11">
        <v>45096</v>
      </c>
      <c r="J17" s="11">
        <v>45496</v>
      </c>
      <c r="K17" s="11">
        <v>41808</v>
      </c>
      <c r="L17" s="1">
        <v>18</v>
      </c>
      <c r="M17" s="1" t="s">
        <v>185</v>
      </c>
      <c r="N17" s="1" t="s">
        <v>190</v>
      </c>
      <c r="O17" s="1"/>
      <c r="P17" s="1" t="s">
        <v>192</v>
      </c>
      <c r="Q17" s="12">
        <v>9000</v>
      </c>
      <c r="R17" s="12">
        <v>9000</v>
      </c>
      <c r="S17" s="12">
        <v>9000</v>
      </c>
      <c r="T17" s="12">
        <v>1200</v>
      </c>
      <c r="U17" s="12">
        <v>15000</v>
      </c>
      <c r="V17" s="12">
        <v>14000</v>
      </c>
      <c r="W17" s="36">
        <f t="shared" si="0"/>
        <v>57200</v>
      </c>
      <c r="X17" s="12" t="e">
        <f>'SCHOOL FEES PAYMENT'!D17</f>
        <v>#VALUE!</v>
      </c>
      <c r="Y17" s="16"/>
      <c r="Z17" s="1" t="s">
        <v>216</v>
      </c>
      <c r="AA17" s="1" t="s">
        <v>214</v>
      </c>
      <c r="AB17" s="1" t="str">
        <f t="shared" si="1"/>
        <v>TOBI AYO</v>
      </c>
      <c r="AC17" s="1" t="s">
        <v>218</v>
      </c>
      <c r="AD17" s="1" t="s">
        <v>234</v>
      </c>
      <c r="AE17" s="1" t="s">
        <v>237</v>
      </c>
      <c r="AF17" s="1" t="s">
        <v>270</v>
      </c>
      <c r="AG17" s="1">
        <v>9034414137</v>
      </c>
    </row>
    <row r="18" spans="1:33" x14ac:dyDescent="0.25">
      <c r="A18" s="1" t="s">
        <v>28</v>
      </c>
      <c r="B18" s="1" t="s">
        <v>181</v>
      </c>
      <c r="C18" s="1" t="s">
        <v>175</v>
      </c>
      <c r="D18" s="1" t="str">
        <f>CONCATENATE(B18, " ",C18)</f>
        <v>EBUZZY JOSEPH</v>
      </c>
      <c r="E18" s="1" t="s">
        <v>184</v>
      </c>
      <c r="F18" s="11">
        <v>45097</v>
      </c>
      <c r="J18" s="11">
        <v>45497</v>
      </c>
      <c r="K18" s="11">
        <v>41809</v>
      </c>
      <c r="L18" s="1">
        <v>18</v>
      </c>
      <c r="M18" s="1" t="s">
        <v>187</v>
      </c>
      <c r="N18" s="1" t="s">
        <v>188</v>
      </c>
      <c r="O18" s="1"/>
      <c r="P18" s="1" t="s">
        <v>191</v>
      </c>
      <c r="Q18" s="12">
        <v>10000</v>
      </c>
      <c r="R18" s="12">
        <v>14000</v>
      </c>
      <c r="S18" s="12">
        <v>10000</v>
      </c>
      <c r="T18" s="12">
        <v>9000</v>
      </c>
      <c r="U18" s="12">
        <v>15000</v>
      </c>
      <c r="V18" s="12">
        <v>10000</v>
      </c>
      <c r="W18" s="36">
        <f t="shared" si="0"/>
        <v>68000</v>
      </c>
      <c r="X18" s="12" t="e">
        <f>'SCHOOL FEES PAYMENT'!D18</f>
        <v>#VALUE!</v>
      </c>
      <c r="Y18" s="16"/>
      <c r="Z18" s="1" t="s">
        <v>215</v>
      </c>
      <c r="AA18" s="1" t="s">
        <v>157</v>
      </c>
      <c r="AB18" s="1" t="str">
        <f t="shared" si="1"/>
        <v>MICHEAL VICTOR</v>
      </c>
      <c r="AC18" s="1" t="s">
        <v>223</v>
      </c>
      <c r="AD18" s="1" t="s">
        <v>235</v>
      </c>
      <c r="AE18" s="1" t="s">
        <v>238</v>
      </c>
      <c r="AF18" s="1" t="s">
        <v>267</v>
      </c>
      <c r="AG18" s="1">
        <v>8056354524</v>
      </c>
    </row>
    <row r="19" spans="1:33" x14ac:dyDescent="0.25">
      <c r="A19" s="1" t="s">
        <v>29</v>
      </c>
      <c r="B19" s="1" t="s">
        <v>214</v>
      </c>
      <c r="C19" s="1" t="s">
        <v>162</v>
      </c>
      <c r="D19" s="1" t="str">
        <f>CONCATENATE(B19, " ",C19)</f>
        <v>AYO JOHN</v>
      </c>
      <c r="E19" s="1" t="s">
        <v>183</v>
      </c>
      <c r="F19" s="11">
        <v>45098</v>
      </c>
      <c r="J19" s="11">
        <v>45498</v>
      </c>
      <c r="K19" s="11">
        <v>41810</v>
      </c>
      <c r="L19" s="1">
        <v>18</v>
      </c>
      <c r="M19" s="1" t="s">
        <v>187</v>
      </c>
      <c r="N19" s="1" t="s">
        <v>189</v>
      </c>
      <c r="O19" s="1"/>
      <c r="P19" s="1" t="s">
        <v>192</v>
      </c>
      <c r="Q19" s="12">
        <v>7000</v>
      </c>
      <c r="R19" s="12">
        <v>10000</v>
      </c>
      <c r="S19" s="12">
        <v>7000</v>
      </c>
      <c r="T19" s="12">
        <v>9000</v>
      </c>
      <c r="U19" s="12">
        <v>9000</v>
      </c>
      <c r="V19" s="12">
        <v>20000</v>
      </c>
      <c r="W19" s="36">
        <f t="shared" si="0"/>
        <v>62000</v>
      </c>
      <c r="X19" s="12" t="e">
        <f>'SCHOOL FEES PAYMENT'!D19</f>
        <v>#VALUE!</v>
      </c>
      <c r="Y19" s="16"/>
      <c r="Z19" s="1" t="s">
        <v>172</v>
      </c>
      <c r="AA19" s="1" t="s">
        <v>199</v>
      </c>
      <c r="AB19" s="1" t="str">
        <f t="shared" si="1"/>
        <v>STANLEY PHILLIP</v>
      </c>
      <c r="AC19" s="1" t="s">
        <v>218</v>
      </c>
      <c r="AD19" s="1" t="s">
        <v>225</v>
      </c>
      <c r="AE19" s="1" t="s">
        <v>239</v>
      </c>
      <c r="AF19" s="1" t="s">
        <v>268</v>
      </c>
      <c r="AG19" s="1">
        <v>8101575098</v>
      </c>
    </row>
    <row r="20" spans="1:33" x14ac:dyDescent="0.25">
      <c r="A20" s="1" t="s">
        <v>30</v>
      </c>
      <c r="B20" s="1" t="s">
        <v>243</v>
      </c>
      <c r="C20" s="1" t="s">
        <v>244</v>
      </c>
      <c r="D20" s="1" t="str">
        <f>CONCATENATE(B20, " ",C20)</f>
        <v>UBA PEACE</v>
      </c>
      <c r="E20" s="1" t="s">
        <v>182</v>
      </c>
      <c r="F20" s="11">
        <v>45099</v>
      </c>
      <c r="J20" s="11">
        <v>45499</v>
      </c>
      <c r="K20" s="11">
        <v>41811</v>
      </c>
      <c r="L20" s="1">
        <v>17</v>
      </c>
      <c r="M20" s="1" t="s">
        <v>185</v>
      </c>
      <c r="N20" s="1" t="s">
        <v>188</v>
      </c>
      <c r="O20" s="1"/>
      <c r="P20" s="1" t="s">
        <v>193</v>
      </c>
      <c r="Q20" s="12">
        <v>20000</v>
      </c>
      <c r="R20" s="12">
        <v>20000</v>
      </c>
      <c r="S20" s="12">
        <v>20000</v>
      </c>
      <c r="T20" s="12">
        <v>14000</v>
      </c>
      <c r="U20" s="12">
        <v>10000</v>
      </c>
      <c r="V20" s="12">
        <v>12000</v>
      </c>
      <c r="W20" s="36">
        <f t="shared" si="0"/>
        <v>96000</v>
      </c>
      <c r="X20" s="12" t="e">
        <f>'SCHOOL FEES PAYMENT'!D20</f>
        <v>#VALUE!</v>
      </c>
      <c r="Y20" s="16"/>
      <c r="Z20" s="1" t="s">
        <v>200</v>
      </c>
      <c r="AA20" s="1" t="s">
        <v>162</v>
      </c>
      <c r="AB20" s="1" t="str">
        <f t="shared" si="1"/>
        <v>MOHAMMED JOHN</v>
      </c>
      <c r="AC20" s="1" t="s">
        <v>219</v>
      </c>
      <c r="AD20" s="1" t="s">
        <v>232</v>
      </c>
      <c r="AE20" s="1" t="s">
        <v>240</v>
      </c>
      <c r="AF20" s="1" t="s">
        <v>270</v>
      </c>
      <c r="AG20" s="1">
        <v>8064750599</v>
      </c>
    </row>
    <row r="21" spans="1:33" x14ac:dyDescent="0.25">
      <c r="A21" s="1" t="s">
        <v>31</v>
      </c>
      <c r="B21" s="1" t="s">
        <v>245</v>
      </c>
      <c r="C21" s="1" t="s">
        <v>246</v>
      </c>
      <c r="D21" s="1" t="str">
        <f>CONCATENATE(B21, " ",C21)</f>
        <v>RUBY BEYA</v>
      </c>
      <c r="E21" s="1" t="s">
        <v>184</v>
      </c>
      <c r="F21" s="11">
        <v>45100</v>
      </c>
      <c r="J21" s="11">
        <v>45500</v>
      </c>
      <c r="K21" s="11">
        <v>41812</v>
      </c>
      <c r="L21" s="1">
        <v>16</v>
      </c>
      <c r="M21" s="1" t="s">
        <v>186</v>
      </c>
      <c r="N21" s="1" t="s">
        <v>188</v>
      </c>
      <c r="O21" s="1"/>
      <c r="P21" s="1" t="s">
        <v>191</v>
      </c>
      <c r="Q21" s="12">
        <v>13000</v>
      </c>
      <c r="R21" s="12">
        <v>12000</v>
      </c>
      <c r="S21" s="12">
        <v>13000</v>
      </c>
      <c r="T21" s="12">
        <v>10000</v>
      </c>
      <c r="U21" s="12">
        <v>7000</v>
      </c>
      <c r="V21" s="12">
        <v>15000</v>
      </c>
      <c r="W21" s="36">
        <f>SUM(Q21:V21)</f>
        <v>70000</v>
      </c>
      <c r="X21" s="12" t="e">
        <f>'SCHOOL FEES PAYMENT'!D21</f>
        <v>#VALUE!</v>
      </c>
      <c r="Y21" s="16"/>
      <c r="Z21" s="1" t="s">
        <v>201</v>
      </c>
      <c r="AA21" s="1" t="s">
        <v>202</v>
      </c>
      <c r="AB21" s="1" t="str">
        <f t="shared" si="1"/>
        <v>JONATHAN DANIEL</v>
      </c>
      <c r="AC21" s="1" t="s">
        <v>217</v>
      </c>
      <c r="AD21" s="1" t="s">
        <v>226</v>
      </c>
      <c r="AE21" s="1" t="s">
        <v>241</v>
      </c>
      <c r="AF21" s="1" t="s">
        <v>268</v>
      </c>
      <c r="AG21" s="1">
        <v>8065187836</v>
      </c>
    </row>
    <row r="22" spans="1:33" x14ac:dyDescent="0.25">
      <c r="A22" s="1" t="s">
        <v>32</v>
      </c>
      <c r="B22" s="1" t="s">
        <v>247</v>
      </c>
      <c r="C22" s="1" t="s">
        <v>248</v>
      </c>
      <c r="D22" s="1" t="str">
        <f>CONCATENATE(B22, " ",C22)</f>
        <v>BARRY DAVID</v>
      </c>
      <c r="E22" s="1" t="s">
        <v>183</v>
      </c>
      <c r="F22" s="11">
        <v>45101</v>
      </c>
      <c r="J22" s="11">
        <v>45501</v>
      </c>
      <c r="K22" s="11">
        <v>41813</v>
      </c>
      <c r="L22" s="1">
        <v>17</v>
      </c>
      <c r="M22" s="1" t="s">
        <v>186</v>
      </c>
      <c r="N22" s="1" t="s">
        <v>189</v>
      </c>
      <c r="O22" s="1"/>
      <c r="P22" s="1" t="s">
        <v>193</v>
      </c>
      <c r="Q22" s="12">
        <v>15000</v>
      </c>
      <c r="R22" s="12">
        <v>15000</v>
      </c>
      <c r="S22" s="12">
        <v>15000</v>
      </c>
      <c r="T22" s="12">
        <v>20000</v>
      </c>
      <c r="U22" s="12">
        <v>20000</v>
      </c>
      <c r="V22" s="12">
        <v>15000</v>
      </c>
      <c r="W22" s="36">
        <f t="shared" si="0"/>
        <v>100000</v>
      </c>
      <c r="X22" s="12" t="e">
        <f>'SCHOOL FEES PAYMENT'!D22</f>
        <v>#REF!</v>
      </c>
      <c r="Y22" s="16"/>
      <c r="Z22" s="1" t="s">
        <v>203</v>
      </c>
      <c r="AA22" s="1" t="s">
        <v>167</v>
      </c>
      <c r="AB22" s="1" t="str">
        <f t="shared" si="1"/>
        <v>JOY ALEX</v>
      </c>
      <c r="AC22" s="1" t="s">
        <v>220</v>
      </c>
      <c r="AD22" s="1" t="s">
        <v>227</v>
      </c>
      <c r="AE22" s="1" t="s">
        <v>242</v>
      </c>
      <c r="AF22" s="1" t="s">
        <v>270</v>
      </c>
      <c r="AG22" s="1">
        <v>7085653633</v>
      </c>
    </row>
    <row r="23" spans="1:33" x14ac:dyDescent="0.25">
      <c r="A23" s="1" t="s">
        <v>33</v>
      </c>
      <c r="B23" s="1" t="s">
        <v>249</v>
      </c>
      <c r="C23" s="1" t="s">
        <v>172</v>
      </c>
      <c r="D23" s="1" t="str">
        <f>CONCATENATE(B23, " ",C23)</f>
        <v>FAITH  STANLEY</v>
      </c>
      <c r="E23" s="1" t="s">
        <v>183</v>
      </c>
      <c r="F23" s="11">
        <v>45102</v>
      </c>
      <c r="J23" s="11">
        <v>45502</v>
      </c>
      <c r="K23" s="11">
        <v>41814</v>
      </c>
      <c r="L23" s="1">
        <v>17</v>
      </c>
      <c r="M23" s="1" t="s">
        <v>185</v>
      </c>
      <c r="N23" s="1" t="s">
        <v>190</v>
      </c>
      <c r="O23" s="1"/>
      <c r="P23" s="1" t="s">
        <v>193</v>
      </c>
      <c r="Q23" s="12">
        <v>9000</v>
      </c>
      <c r="R23" s="12">
        <v>15000</v>
      </c>
      <c r="S23" s="12">
        <v>9000</v>
      </c>
      <c r="T23" s="12">
        <v>12000</v>
      </c>
      <c r="U23" s="12">
        <v>13000</v>
      </c>
      <c r="V23" s="12">
        <v>9000</v>
      </c>
      <c r="W23" s="36">
        <f t="shared" si="0"/>
        <v>67000</v>
      </c>
      <c r="X23" s="12" t="e">
        <f>'SCHOOL FEES PAYMENT'!D23</f>
        <v>#VALUE!</v>
      </c>
      <c r="Y23" s="16"/>
      <c r="Z23" s="1" t="s">
        <v>204</v>
      </c>
      <c r="AA23" s="1" t="s">
        <v>205</v>
      </c>
      <c r="AB23" s="1" t="str">
        <f t="shared" si="1"/>
        <v>RUTH HEPHZHIBAH</v>
      </c>
      <c r="AC23" s="1" t="s">
        <v>221</v>
      </c>
      <c r="AD23" s="1" t="s">
        <v>228</v>
      </c>
      <c r="AE23" s="1" t="s">
        <v>239</v>
      </c>
      <c r="AF23" s="1" t="s">
        <v>270</v>
      </c>
      <c r="AG23" s="1">
        <v>805624821</v>
      </c>
    </row>
    <row r="24" spans="1:33" x14ac:dyDescent="0.25">
      <c r="A24" s="1" t="s">
        <v>34</v>
      </c>
      <c r="B24" s="1" t="s">
        <v>250</v>
      </c>
      <c r="C24" s="1" t="s">
        <v>251</v>
      </c>
      <c r="D24" s="1" t="str">
        <f>CONCATENATE(B24, " ",C24)</f>
        <v>BUKA VICTORY</v>
      </c>
      <c r="E24" s="1" t="s">
        <v>184</v>
      </c>
      <c r="F24" s="11">
        <v>45103</v>
      </c>
      <c r="J24" s="11">
        <v>45503</v>
      </c>
      <c r="K24" s="11">
        <v>41815</v>
      </c>
      <c r="L24" s="1">
        <v>18</v>
      </c>
      <c r="M24" s="1" t="s">
        <v>185</v>
      </c>
      <c r="N24" s="1" t="s">
        <v>189</v>
      </c>
      <c r="O24" s="1"/>
      <c r="P24" s="1" t="s">
        <v>191</v>
      </c>
      <c r="Q24" s="12">
        <v>45000</v>
      </c>
      <c r="R24" s="12">
        <v>9000</v>
      </c>
      <c r="S24" s="12">
        <v>45000</v>
      </c>
      <c r="T24" s="12">
        <v>15000</v>
      </c>
      <c r="U24" s="12">
        <v>15000</v>
      </c>
      <c r="V24" s="12">
        <v>10000</v>
      </c>
      <c r="W24" s="36">
        <f t="shared" si="0"/>
        <v>139000</v>
      </c>
      <c r="X24" s="12" t="e">
        <f>'SCHOOL FEES PAYMENT'!D24</f>
        <v>#VALUE!</v>
      </c>
      <c r="Y24" s="16"/>
      <c r="Z24" s="1" t="s">
        <v>206</v>
      </c>
      <c r="AA24" s="1" t="s">
        <v>203</v>
      </c>
      <c r="AB24" s="1" t="str">
        <f t="shared" si="1"/>
        <v>MARY JOY</v>
      </c>
      <c r="AC24" s="1" t="s">
        <v>217</v>
      </c>
      <c r="AD24" s="1" t="s">
        <v>229</v>
      </c>
      <c r="AE24" s="1" t="s">
        <v>240</v>
      </c>
      <c r="AF24" s="1" t="s">
        <v>267</v>
      </c>
      <c r="AG24" s="1">
        <v>805245441</v>
      </c>
    </row>
    <row r="25" spans="1:33" x14ac:dyDescent="0.25">
      <c r="A25" s="1" t="s">
        <v>35</v>
      </c>
      <c r="B25" s="1" t="s">
        <v>252</v>
      </c>
      <c r="C25" s="1" t="s">
        <v>253</v>
      </c>
      <c r="D25" s="1" t="str">
        <f>CONCATENATE(B25, " ",C25)</f>
        <v>DAN BAMI</v>
      </c>
      <c r="E25" s="1" t="s">
        <v>182</v>
      </c>
      <c r="F25" s="11">
        <v>45104</v>
      </c>
      <c r="J25" s="11">
        <v>45504</v>
      </c>
      <c r="K25" s="11">
        <v>41816</v>
      </c>
      <c r="L25" s="1">
        <v>18</v>
      </c>
      <c r="M25" s="1" t="s">
        <v>187</v>
      </c>
      <c r="N25" s="1" t="s">
        <v>188</v>
      </c>
      <c r="O25" s="1"/>
      <c r="P25" s="1" t="s">
        <v>193</v>
      </c>
      <c r="Q25" s="12">
        <v>7000</v>
      </c>
      <c r="R25" s="12">
        <v>10000</v>
      </c>
      <c r="S25" s="12">
        <v>7000</v>
      </c>
      <c r="T25" s="12">
        <v>15000</v>
      </c>
      <c r="U25" s="12">
        <v>9000</v>
      </c>
      <c r="V25" s="12">
        <v>7000</v>
      </c>
      <c r="W25" s="36">
        <f t="shared" si="0"/>
        <v>55000</v>
      </c>
      <c r="X25" s="12" t="e">
        <f>'SCHOOL FEES PAYMENT'!D25</f>
        <v>#VALUE!</v>
      </c>
      <c r="Y25" s="16"/>
      <c r="Z25" s="1" t="s">
        <v>208</v>
      </c>
      <c r="AA25" s="1" t="s">
        <v>207</v>
      </c>
      <c r="AB25" s="1" t="str">
        <f t="shared" si="1"/>
        <v>GODSWILL EXCEL</v>
      </c>
      <c r="AC25" s="1" t="s">
        <v>218</v>
      </c>
      <c r="AD25" s="1" t="s">
        <v>230</v>
      </c>
      <c r="AE25" s="1" t="s">
        <v>273</v>
      </c>
      <c r="AF25" s="1" t="s">
        <v>268</v>
      </c>
      <c r="AG25" s="1">
        <v>9034414137</v>
      </c>
    </row>
    <row r="26" spans="1:33" x14ac:dyDescent="0.25">
      <c r="A26" s="1" t="s">
        <v>36</v>
      </c>
      <c r="B26" s="1" t="s">
        <v>255</v>
      </c>
      <c r="C26" s="1" t="s">
        <v>254</v>
      </c>
      <c r="D26" s="1" t="str">
        <f>CONCATENATE(B26, " ",C26)</f>
        <v>SILAS NATH</v>
      </c>
      <c r="E26" s="1" t="s">
        <v>183</v>
      </c>
      <c r="F26" s="11">
        <v>45105</v>
      </c>
      <c r="J26" s="11">
        <v>45505</v>
      </c>
      <c r="K26" s="11">
        <v>41817</v>
      </c>
      <c r="L26" s="1">
        <v>16</v>
      </c>
      <c r="M26" s="1" t="s">
        <v>187</v>
      </c>
      <c r="N26" s="1" t="s">
        <v>190</v>
      </c>
      <c r="O26" s="1"/>
      <c r="P26" s="1" t="s">
        <v>192</v>
      </c>
      <c r="Q26" s="12">
        <v>5000</v>
      </c>
      <c r="R26" s="12">
        <v>7000</v>
      </c>
      <c r="S26" s="12">
        <v>5000</v>
      </c>
      <c r="T26" s="12">
        <v>9000</v>
      </c>
      <c r="U26" s="12">
        <v>45000</v>
      </c>
      <c r="V26" s="12">
        <v>20000</v>
      </c>
      <c r="W26" s="36">
        <f t="shared" si="0"/>
        <v>91000</v>
      </c>
      <c r="X26" s="12" t="e">
        <f>'SCHOOL FEES PAYMENT'!D26</f>
        <v>#VALUE!</v>
      </c>
      <c r="Y26" s="16"/>
      <c r="Z26" s="1" t="s">
        <v>209</v>
      </c>
      <c r="AA26" s="1" t="s">
        <v>174</v>
      </c>
      <c r="AB26" s="1" t="str">
        <f t="shared" si="1"/>
        <v>ABBA GLORIA</v>
      </c>
      <c r="AC26" s="1" t="s">
        <v>219</v>
      </c>
      <c r="AD26" s="1" t="s">
        <v>231</v>
      </c>
      <c r="AE26" s="1" t="s">
        <v>274</v>
      </c>
      <c r="AF26" s="1" t="s">
        <v>270</v>
      </c>
      <c r="AG26" s="1">
        <v>8056354524</v>
      </c>
    </row>
    <row r="27" spans="1:33" x14ac:dyDescent="0.25">
      <c r="A27" s="1" t="s">
        <v>37</v>
      </c>
      <c r="B27" s="1" t="s">
        <v>178</v>
      </c>
      <c r="C27" s="1" t="s">
        <v>256</v>
      </c>
      <c r="D27" s="1" t="str">
        <f>CONCATENATE(B27, " ",C27)</f>
        <v>FAVOR ESTHER</v>
      </c>
      <c r="E27" s="1" t="s">
        <v>182</v>
      </c>
      <c r="F27" s="11">
        <v>45106</v>
      </c>
      <c r="J27" s="11">
        <v>45506</v>
      </c>
      <c r="K27" s="11">
        <v>41818</v>
      </c>
      <c r="L27" s="1">
        <v>17</v>
      </c>
      <c r="M27" s="1" t="s">
        <v>186</v>
      </c>
      <c r="N27" s="1" t="s">
        <v>190</v>
      </c>
      <c r="O27" s="1"/>
      <c r="P27" s="1" t="s">
        <v>193</v>
      </c>
      <c r="Q27" s="12">
        <v>800</v>
      </c>
      <c r="R27" s="12">
        <v>20000</v>
      </c>
      <c r="S27" s="12">
        <v>800</v>
      </c>
      <c r="T27" s="12">
        <v>10000</v>
      </c>
      <c r="U27" s="12">
        <v>7000</v>
      </c>
      <c r="V27" s="12">
        <v>13000</v>
      </c>
      <c r="W27" s="36">
        <f t="shared" si="0"/>
        <v>51600</v>
      </c>
      <c r="X27" s="12" t="e">
        <f>'SCHOOL FEES PAYMENT'!D27</f>
        <v>#VALUE!</v>
      </c>
      <c r="Y27" s="16"/>
      <c r="Z27" s="1" t="s">
        <v>211</v>
      </c>
      <c r="AA27" s="1" t="s">
        <v>210</v>
      </c>
      <c r="AB27" s="1" t="str">
        <f t="shared" si="1"/>
        <v>ANGEL ABY</v>
      </c>
      <c r="AC27" s="1" t="s">
        <v>217</v>
      </c>
      <c r="AD27" s="1" t="s">
        <v>224</v>
      </c>
      <c r="AE27" s="1" t="s">
        <v>239</v>
      </c>
      <c r="AF27" s="1" t="s">
        <v>268</v>
      </c>
      <c r="AG27" s="1">
        <v>8101575098</v>
      </c>
    </row>
    <row r="28" spans="1:33" x14ac:dyDescent="0.25">
      <c r="A28" s="1" t="s">
        <v>38</v>
      </c>
      <c r="B28" s="1" t="s">
        <v>258</v>
      </c>
      <c r="C28" s="1" t="s">
        <v>257</v>
      </c>
      <c r="D28" s="1" t="str">
        <f>CONCATENATE(B28, " ",C28)</f>
        <v>BUTRO UGO</v>
      </c>
      <c r="E28" s="1" t="s">
        <v>182</v>
      </c>
      <c r="F28" s="11">
        <v>45107</v>
      </c>
      <c r="J28" s="11">
        <v>45507</v>
      </c>
      <c r="K28" s="11">
        <v>41819</v>
      </c>
      <c r="L28" s="1">
        <v>17</v>
      </c>
      <c r="M28" s="1" t="s">
        <v>187</v>
      </c>
      <c r="N28" s="1" t="s">
        <v>189</v>
      </c>
      <c r="O28" s="1"/>
      <c r="P28" s="1" t="s">
        <v>192</v>
      </c>
      <c r="Q28" s="12">
        <v>7000</v>
      </c>
      <c r="R28" s="12">
        <v>13000</v>
      </c>
      <c r="S28" s="12">
        <v>7000</v>
      </c>
      <c r="T28" s="12">
        <v>7000</v>
      </c>
      <c r="U28" s="12">
        <v>5000</v>
      </c>
      <c r="V28" s="12">
        <v>15000</v>
      </c>
      <c r="W28" s="36">
        <f t="shared" si="0"/>
        <v>54000</v>
      </c>
      <c r="X28" s="12" t="e">
        <f>'SCHOOL FEES PAYMENT'!D28</f>
        <v>#VALUE!</v>
      </c>
      <c r="Y28" s="26"/>
      <c r="Z28" s="1" t="s">
        <v>212</v>
      </c>
      <c r="AA28" s="1" t="s">
        <v>213</v>
      </c>
      <c r="AB28" s="1" t="str">
        <f t="shared" si="1"/>
        <v>JADE ABIOLA</v>
      </c>
      <c r="AC28" s="1" t="s">
        <v>220</v>
      </c>
      <c r="AD28" s="1" t="s">
        <v>232</v>
      </c>
      <c r="AE28" s="1" t="s">
        <v>240</v>
      </c>
      <c r="AF28" s="1" t="s">
        <v>270</v>
      </c>
      <c r="AG28" s="1">
        <v>8064750599</v>
      </c>
    </row>
    <row r="29" spans="1:33" x14ac:dyDescent="0.25">
      <c r="A29" s="1" t="s">
        <v>39</v>
      </c>
      <c r="B29" s="1" t="s">
        <v>259</v>
      </c>
      <c r="C29" s="1" t="s">
        <v>260</v>
      </c>
      <c r="D29" s="1" t="str">
        <f>CONCATENATE(B29, " ",C29)</f>
        <v>JEMIMA BEATRICE</v>
      </c>
      <c r="E29" s="1" t="s">
        <v>184</v>
      </c>
      <c r="F29" s="11">
        <v>45108</v>
      </c>
      <c r="J29" s="11">
        <v>45508</v>
      </c>
      <c r="K29" s="11">
        <v>41820</v>
      </c>
      <c r="L29" s="1">
        <v>18</v>
      </c>
      <c r="M29" s="1" t="s">
        <v>185</v>
      </c>
      <c r="N29" s="1" t="s">
        <v>189</v>
      </c>
      <c r="O29" s="1"/>
      <c r="P29" s="1" t="s">
        <v>192</v>
      </c>
      <c r="Q29" s="12">
        <v>1300</v>
      </c>
      <c r="R29" s="12">
        <v>15000</v>
      </c>
      <c r="S29" s="12">
        <v>1300</v>
      </c>
      <c r="T29" s="12">
        <v>20000</v>
      </c>
      <c r="U29" s="12">
        <v>800</v>
      </c>
      <c r="V29" s="12">
        <v>9000</v>
      </c>
      <c r="W29" s="36">
        <f t="shared" si="0"/>
        <v>47400</v>
      </c>
      <c r="X29" s="12" t="e">
        <f>'SCHOOL FEES PAYMENT'!D29</f>
        <v>#VALUE!</v>
      </c>
      <c r="Y29" s="26"/>
      <c r="Z29" s="1" t="s">
        <v>216</v>
      </c>
      <c r="AA29" s="1" t="s">
        <v>214</v>
      </c>
      <c r="AB29" s="1" t="str">
        <f t="shared" si="1"/>
        <v>TOBI AYO</v>
      </c>
      <c r="AC29" s="1" t="s">
        <v>221</v>
      </c>
      <c r="AD29" s="1" t="s">
        <v>230</v>
      </c>
      <c r="AE29" s="1" t="s">
        <v>236</v>
      </c>
      <c r="AF29" s="1" t="s">
        <v>270</v>
      </c>
      <c r="AG29" s="1">
        <v>8065187836</v>
      </c>
    </row>
    <row r="30" spans="1:33" x14ac:dyDescent="0.25">
      <c r="A30" s="1" t="s">
        <v>40</v>
      </c>
      <c r="B30" s="1" t="s">
        <v>262</v>
      </c>
      <c r="C30" s="1" t="s">
        <v>261</v>
      </c>
      <c r="D30" s="1" t="str">
        <f>CONCATENATE(B30, " ",C30)</f>
        <v>MERCY EKE</v>
      </c>
      <c r="E30" s="1" t="s">
        <v>182</v>
      </c>
      <c r="F30" s="11">
        <v>45109</v>
      </c>
      <c r="J30" s="11">
        <v>45509</v>
      </c>
      <c r="K30" s="11">
        <v>41821</v>
      </c>
      <c r="L30" s="1">
        <v>16</v>
      </c>
      <c r="M30" s="1" t="s">
        <v>186</v>
      </c>
      <c r="N30" s="1" t="s">
        <v>190</v>
      </c>
      <c r="O30" s="1"/>
      <c r="P30" s="1" t="s">
        <v>193</v>
      </c>
      <c r="Q30" s="12">
        <v>900</v>
      </c>
      <c r="R30" s="12">
        <v>9000</v>
      </c>
      <c r="S30" s="12">
        <v>900</v>
      </c>
      <c r="T30" s="12">
        <v>13000</v>
      </c>
      <c r="U30" s="12">
        <v>7000</v>
      </c>
      <c r="V30" s="12">
        <v>45000</v>
      </c>
      <c r="W30" s="36">
        <f t="shared" si="0"/>
        <v>75800</v>
      </c>
      <c r="X30" s="12" t="e">
        <f>'SCHOOL FEES PAYMENT'!D30</f>
        <v>#VALUE!</v>
      </c>
      <c r="Y30" s="26"/>
      <c r="Z30" s="1" t="s">
        <v>215</v>
      </c>
      <c r="AA30" s="1" t="s">
        <v>157</v>
      </c>
      <c r="AB30" s="1" t="str">
        <f t="shared" si="1"/>
        <v>MICHEAL VICTOR</v>
      </c>
      <c r="AC30" s="1" t="s">
        <v>222</v>
      </c>
      <c r="AD30" s="1" t="s">
        <v>233</v>
      </c>
      <c r="AE30" s="1" t="s">
        <v>237</v>
      </c>
      <c r="AF30" s="1" t="s">
        <v>269</v>
      </c>
      <c r="AG30" s="1">
        <v>7085653633</v>
      </c>
    </row>
    <row r="31" spans="1:33" x14ac:dyDescent="0.25">
      <c r="A31" s="1" t="s">
        <v>41</v>
      </c>
      <c r="B31" s="1" t="s">
        <v>263</v>
      </c>
      <c r="C31" s="1" t="s">
        <v>264</v>
      </c>
      <c r="D31" s="1" t="str">
        <f>CONCATENATE(B31, " ",C31)</f>
        <v>WANNI X HANDI</v>
      </c>
      <c r="E31" s="1" t="s">
        <v>183</v>
      </c>
      <c r="F31" s="11">
        <v>45110</v>
      </c>
      <c r="J31" s="11">
        <v>45510</v>
      </c>
      <c r="K31" s="11">
        <v>41822</v>
      </c>
      <c r="L31" s="1">
        <v>17</v>
      </c>
      <c r="M31" s="1" t="s">
        <v>186</v>
      </c>
      <c r="N31" s="1" t="s">
        <v>189</v>
      </c>
      <c r="O31" s="1"/>
      <c r="P31" s="1" t="s">
        <v>193</v>
      </c>
      <c r="Q31" s="12">
        <v>7000</v>
      </c>
      <c r="R31" s="12">
        <v>45000</v>
      </c>
      <c r="S31" s="12">
        <v>7000</v>
      </c>
      <c r="T31" s="12">
        <v>15000</v>
      </c>
      <c r="U31" s="12">
        <v>1300</v>
      </c>
      <c r="V31" s="12">
        <v>7000</v>
      </c>
      <c r="W31" s="36">
        <f t="shared" si="0"/>
        <v>82300</v>
      </c>
      <c r="X31" s="12" t="e">
        <f>'SCHOOL FEES PAYMENT'!D31</f>
        <v>#VALUE!</v>
      </c>
      <c r="Y31" s="26"/>
      <c r="Z31" s="1" t="s">
        <v>157</v>
      </c>
      <c r="AA31" s="1" t="s">
        <v>158</v>
      </c>
      <c r="AB31" s="1" t="str">
        <f t="shared" si="1"/>
        <v>VICTOR OHIOPA</v>
      </c>
      <c r="AC31" s="1" t="s">
        <v>218</v>
      </c>
      <c r="AD31" s="1" t="s">
        <v>229</v>
      </c>
      <c r="AE31" s="1" t="s">
        <v>275</v>
      </c>
      <c r="AF31" s="1" t="s">
        <v>267</v>
      </c>
      <c r="AG31" s="1">
        <v>805624821</v>
      </c>
    </row>
    <row r="32" spans="1:33" x14ac:dyDescent="0.25">
      <c r="A32" s="1" t="s">
        <v>42</v>
      </c>
      <c r="B32" s="1" t="s">
        <v>265</v>
      </c>
      <c r="C32" s="1" t="s">
        <v>266</v>
      </c>
      <c r="D32" s="1" t="str">
        <f>CONCATENATE(B32, " ",C32)</f>
        <v>YES BIGGIE</v>
      </c>
      <c r="E32" s="1" t="s">
        <v>182</v>
      </c>
      <c r="F32" s="11">
        <v>45111</v>
      </c>
      <c r="J32" s="11">
        <v>45511</v>
      </c>
      <c r="K32" s="11">
        <v>41823</v>
      </c>
      <c r="L32" s="1">
        <v>18</v>
      </c>
      <c r="M32" s="1" t="s">
        <v>186</v>
      </c>
      <c r="N32" s="1" t="s">
        <v>188</v>
      </c>
      <c r="O32" s="1"/>
      <c r="P32" s="1" t="s">
        <v>193</v>
      </c>
      <c r="Q32" s="12">
        <v>1000</v>
      </c>
      <c r="R32" s="12">
        <v>7000</v>
      </c>
      <c r="S32" s="12">
        <v>1000</v>
      </c>
      <c r="T32" s="12">
        <v>9000</v>
      </c>
      <c r="U32" s="12">
        <v>900</v>
      </c>
      <c r="V32" s="12">
        <v>5000</v>
      </c>
      <c r="W32" s="36">
        <f t="shared" si="0"/>
        <v>23900</v>
      </c>
      <c r="X32" s="12" t="e">
        <f>'SCHOOL FEES PAYMENT'!D32</f>
        <v>#VALUE!</v>
      </c>
      <c r="Y32" s="26"/>
      <c r="Z32" s="1" t="s">
        <v>159</v>
      </c>
      <c r="AA32" s="1" t="s">
        <v>160</v>
      </c>
      <c r="AB32" s="1" t="str">
        <f t="shared" si="1"/>
        <v>LILIAN FAITH</v>
      </c>
      <c r="AC32" s="1" t="s">
        <v>218</v>
      </c>
      <c r="AD32" s="1" t="s">
        <v>230</v>
      </c>
      <c r="AE32" s="1" t="s">
        <v>276</v>
      </c>
      <c r="AF32" s="1" t="s">
        <v>268</v>
      </c>
      <c r="AG32" s="1">
        <v>805245441</v>
      </c>
    </row>
    <row r="33" spans="1:33" x14ac:dyDescent="0.25">
      <c r="A33" s="1" t="s">
        <v>43</v>
      </c>
      <c r="B33" s="1" t="s">
        <v>154</v>
      </c>
      <c r="C33" s="1" t="s">
        <v>0</v>
      </c>
      <c r="D33" s="1" t="str">
        <f>CONCATENATE(B33, " ",C33)</f>
        <v>ANDREWS DARISSA</v>
      </c>
      <c r="E33" s="1" t="s">
        <v>183</v>
      </c>
      <c r="F33" s="11">
        <v>45112</v>
      </c>
      <c r="J33" s="11">
        <v>45512</v>
      </c>
      <c r="K33" s="11">
        <v>41824</v>
      </c>
      <c r="L33" s="1">
        <v>18</v>
      </c>
      <c r="M33" s="1" t="s">
        <v>186</v>
      </c>
      <c r="N33" s="1" t="s">
        <v>190</v>
      </c>
      <c r="O33" s="1"/>
      <c r="P33" s="1" t="s">
        <v>193</v>
      </c>
      <c r="Q33" s="12">
        <v>1200</v>
      </c>
      <c r="R33" s="12">
        <v>5000</v>
      </c>
      <c r="S33" s="12">
        <v>15000</v>
      </c>
      <c r="T33" s="12">
        <v>45000</v>
      </c>
      <c r="U33" s="12">
        <v>7000</v>
      </c>
      <c r="V33" s="12">
        <v>800</v>
      </c>
      <c r="W33" s="36">
        <f t="shared" si="0"/>
        <v>74000</v>
      </c>
      <c r="X33" s="12" t="e">
        <f>'SCHOOL FEES PAYMENT'!D33</f>
        <v>#VALUE!</v>
      </c>
      <c r="Y33" s="26"/>
      <c r="Z33" s="1" t="s">
        <v>161</v>
      </c>
      <c r="AA33" s="1" t="s">
        <v>162</v>
      </c>
      <c r="AB33" s="1" t="str">
        <f t="shared" si="1"/>
        <v>JASON JOHN</v>
      </c>
      <c r="AC33" s="1" t="s">
        <v>223</v>
      </c>
      <c r="AD33" s="1" t="s">
        <v>231</v>
      </c>
      <c r="AE33" s="1" t="s">
        <v>239</v>
      </c>
      <c r="AF33" s="1" t="s">
        <v>269</v>
      </c>
      <c r="AG33" s="1">
        <v>9034414137</v>
      </c>
    </row>
    <row r="34" spans="1:33" x14ac:dyDescent="0.25">
      <c r="A34" s="1" t="s">
        <v>44</v>
      </c>
      <c r="B34" s="1" t="s">
        <v>155</v>
      </c>
      <c r="C34" s="1" t="s">
        <v>156</v>
      </c>
      <c r="D34" s="1" t="str">
        <f>CONCATENATE(B34, " ",C34)</f>
        <v>BOLANLE GRACE</v>
      </c>
      <c r="E34" s="1" t="s">
        <v>182</v>
      </c>
      <c r="F34" s="11">
        <v>45113</v>
      </c>
      <c r="J34" s="11">
        <v>45513</v>
      </c>
      <c r="K34" s="11">
        <v>41825</v>
      </c>
      <c r="L34" s="1">
        <v>17</v>
      </c>
      <c r="M34" s="1" t="s">
        <v>186</v>
      </c>
      <c r="N34" s="1" t="s">
        <v>190</v>
      </c>
      <c r="O34" s="1"/>
      <c r="P34" s="1" t="s">
        <v>192</v>
      </c>
      <c r="Q34" s="12">
        <v>9000</v>
      </c>
      <c r="R34" s="12">
        <v>800</v>
      </c>
      <c r="S34" s="12">
        <v>9000</v>
      </c>
      <c r="T34" s="12">
        <v>7000</v>
      </c>
      <c r="U34" s="12">
        <v>1000</v>
      </c>
      <c r="V34" s="12">
        <v>7000</v>
      </c>
      <c r="W34" s="36">
        <f t="shared" si="0"/>
        <v>33800</v>
      </c>
      <c r="X34" s="12" t="e">
        <f>'SCHOOL FEES PAYMENT'!D34</f>
        <v>#VALUE!</v>
      </c>
      <c r="Y34" s="26"/>
      <c r="Z34" s="1" t="s">
        <v>163</v>
      </c>
      <c r="AA34" s="1" t="s">
        <v>162</v>
      </c>
      <c r="AB34" s="1" t="str">
        <f t="shared" si="1"/>
        <v>JOTHAN JOHN</v>
      </c>
      <c r="AC34" s="1" t="s">
        <v>217</v>
      </c>
      <c r="AD34" s="1" t="s">
        <v>224</v>
      </c>
      <c r="AE34" s="1" t="s">
        <v>240</v>
      </c>
      <c r="AF34" s="1" t="s">
        <v>270</v>
      </c>
      <c r="AG34" s="1">
        <v>8056354524</v>
      </c>
    </row>
    <row r="35" spans="1:33" x14ac:dyDescent="0.25">
      <c r="A35" s="1" t="s">
        <v>45</v>
      </c>
      <c r="B35" s="1" t="s">
        <v>157</v>
      </c>
      <c r="C35" s="1" t="s">
        <v>158</v>
      </c>
      <c r="D35" s="1" t="str">
        <f>CONCATENATE(B35, " ",C35)</f>
        <v>VICTOR OHIOPA</v>
      </c>
      <c r="E35" s="1" t="s">
        <v>183</v>
      </c>
      <c r="F35" s="11">
        <v>45114</v>
      </c>
      <c r="J35" s="11">
        <v>45514</v>
      </c>
      <c r="K35" s="11">
        <v>41826</v>
      </c>
      <c r="L35" s="1">
        <v>16</v>
      </c>
      <c r="M35" s="1" t="s">
        <v>186</v>
      </c>
      <c r="N35" s="1" t="s">
        <v>190</v>
      </c>
      <c r="O35" s="1"/>
      <c r="P35" s="1" t="s">
        <v>191</v>
      </c>
      <c r="Q35" s="12">
        <v>9000</v>
      </c>
      <c r="R35" s="12">
        <v>7000</v>
      </c>
      <c r="S35" s="12">
        <v>10000</v>
      </c>
      <c r="T35" s="12">
        <v>5000</v>
      </c>
      <c r="U35" s="12">
        <v>15000</v>
      </c>
      <c r="V35" s="12">
        <v>1300</v>
      </c>
      <c r="W35" s="36">
        <f t="shared" si="0"/>
        <v>47300</v>
      </c>
      <c r="X35" s="12" t="e">
        <f>'SCHOOL FEES PAYMENT'!D35</f>
        <v>#VALUE!</v>
      </c>
      <c r="Y35" s="26"/>
      <c r="Z35" s="1" t="s">
        <v>164</v>
      </c>
      <c r="AA35" s="1" t="s">
        <v>162</v>
      </c>
      <c r="AB35" s="1" t="str">
        <f t="shared" si="1"/>
        <v>JANICE JOHN</v>
      </c>
      <c r="AC35" s="1" t="s">
        <v>220</v>
      </c>
      <c r="AD35" s="1" t="s">
        <v>232</v>
      </c>
      <c r="AE35" s="1" t="s">
        <v>236</v>
      </c>
      <c r="AF35" s="1" t="s">
        <v>267</v>
      </c>
      <c r="AG35" s="1">
        <v>8101575098</v>
      </c>
    </row>
    <row r="36" spans="1:33" x14ac:dyDescent="0.25">
      <c r="A36" s="1" t="s">
        <v>46</v>
      </c>
      <c r="B36" s="1" t="s">
        <v>159</v>
      </c>
      <c r="C36" s="1" t="s">
        <v>160</v>
      </c>
      <c r="D36" s="1" t="str">
        <f>CONCATENATE(B36, " ",C36)</f>
        <v>LILIAN FAITH</v>
      </c>
      <c r="E36" s="1" t="s">
        <v>183</v>
      </c>
      <c r="F36" s="11">
        <v>45115</v>
      </c>
      <c r="J36" s="11">
        <v>45515</v>
      </c>
      <c r="K36" s="11">
        <v>41827</v>
      </c>
      <c r="L36" s="1">
        <v>17</v>
      </c>
      <c r="M36" s="1" t="s">
        <v>185</v>
      </c>
      <c r="N36" s="1" t="s">
        <v>188</v>
      </c>
      <c r="O36" s="1"/>
      <c r="P36" s="1" t="s">
        <v>191</v>
      </c>
      <c r="Q36" s="12">
        <v>14000</v>
      </c>
      <c r="R36" s="12">
        <v>1300</v>
      </c>
      <c r="S36" s="12">
        <v>7000</v>
      </c>
      <c r="T36" s="12">
        <v>800</v>
      </c>
      <c r="U36" s="12">
        <v>9000</v>
      </c>
      <c r="V36" s="12">
        <v>900</v>
      </c>
      <c r="W36" s="36">
        <f t="shared" si="0"/>
        <v>33000</v>
      </c>
      <c r="X36" s="12" t="e">
        <f>'SCHOOL FEES PAYMENT'!D36</f>
        <v>#VALUE!</v>
      </c>
      <c r="Y36" s="26"/>
      <c r="Z36" s="1" t="s">
        <v>165</v>
      </c>
      <c r="AA36" s="1" t="s">
        <v>166</v>
      </c>
      <c r="AB36" s="1" t="str">
        <f t="shared" si="1"/>
        <v>NORAH OGAH</v>
      </c>
      <c r="AC36" s="1" t="s">
        <v>221</v>
      </c>
      <c r="AD36" s="1" t="s">
        <v>230</v>
      </c>
      <c r="AE36" s="1" t="s">
        <v>237</v>
      </c>
      <c r="AF36" s="1" t="s">
        <v>267</v>
      </c>
      <c r="AG36" s="1">
        <v>8064750599</v>
      </c>
    </row>
    <row r="37" spans="1:33" x14ac:dyDescent="0.25">
      <c r="A37" s="1" t="s">
        <v>47</v>
      </c>
      <c r="B37" s="1" t="s">
        <v>161</v>
      </c>
      <c r="C37" s="1" t="s">
        <v>162</v>
      </c>
      <c r="D37" s="1" t="str">
        <f>CONCATENATE(B37, " ",C37)</f>
        <v>JASON JOHN</v>
      </c>
      <c r="E37" s="1" t="s">
        <v>184</v>
      </c>
      <c r="F37" s="11">
        <v>45116</v>
      </c>
      <c r="J37" s="11">
        <v>45516</v>
      </c>
      <c r="K37" s="11">
        <v>41828</v>
      </c>
      <c r="L37" s="1">
        <v>17</v>
      </c>
      <c r="M37" s="1" t="s">
        <v>187</v>
      </c>
      <c r="N37" s="1" t="s">
        <v>188</v>
      </c>
      <c r="O37" s="1"/>
      <c r="P37" s="1" t="s">
        <v>193</v>
      </c>
      <c r="Q37" s="12">
        <v>10000</v>
      </c>
      <c r="R37" s="12">
        <v>900</v>
      </c>
      <c r="S37" s="12">
        <v>20000</v>
      </c>
      <c r="T37" s="12">
        <v>7000</v>
      </c>
      <c r="U37" s="12">
        <v>10000</v>
      </c>
      <c r="V37" s="12">
        <v>10000</v>
      </c>
      <c r="W37" s="36">
        <f>SUM(Q37:V37)</f>
        <v>57900</v>
      </c>
      <c r="X37" s="12" t="e">
        <f>'SCHOOL FEES PAYMENT'!D37</f>
        <v>#VALUE!</v>
      </c>
      <c r="Y37" s="26"/>
      <c r="Z37" s="1" t="s">
        <v>168</v>
      </c>
      <c r="AA37" s="1" t="s">
        <v>167</v>
      </c>
      <c r="AB37" s="1" t="str">
        <f t="shared" si="1"/>
        <v>ARIANA ALEX</v>
      </c>
      <c r="AC37" s="1" t="s">
        <v>222</v>
      </c>
      <c r="AD37" s="1" t="s">
        <v>233</v>
      </c>
      <c r="AE37" s="1" t="s">
        <v>238</v>
      </c>
      <c r="AF37" s="1" t="s">
        <v>268</v>
      </c>
      <c r="AG37" s="1">
        <v>8065187836</v>
      </c>
    </row>
    <row r="38" spans="1:33" x14ac:dyDescent="0.25">
      <c r="A38" s="1" t="s">
        <v>48</v>
      </c>
      <c r="B38" s="1" t="s">
        <v>163</v>
      </c>
      <c r="C38" s="1" t="s">
        <v>162</v>
      </c>
      <c r="D38" s="1" t="str">
        <f>CONCATENATE(B38, " ",C38)</f>
        <v>JOTHAN JOHN</v>
      </c>
      <c r="E38" s="1" t="s">
        <v>182</v>
      </c>
      <c r="F38" s="11">
        <v>45117</v>
      </c>
      <c r="J38" s="11">
        <v>45517</v>
      </c>
      <c r="K38" s="11">
        <v>41829</v>
      </c>
      <c r="L38" s="1">
        <v>17</v>
      </c>
      <c r="M38" s="1" t="s">
        <v>187</v>
      </c>
      <c r="N38" s="1" t="s">
        <v>188</v>
      </c>
      <c r="O38" s="1"/>
      <c r="P38" s="1" t="s">
        <v>193</v>
      </c>
      <c r="Q38" s="12">
        <v>20000</v>
      </c>
      <c r="R38" s="12">
        <v>14000</v>
      </c>
      <c r="S38" s="12">
        <v>13000</v>
      </c>
      <c r="T38" s="12">
        <v>1300</v>
      </c>
      <c r="U38" s="12">
        <v>7000</v>
      </c>
      <c r="V38" s="12">
        <v>20000</v>
      </c>
      <c r="W38" s="36">
        <f t="shared" si="0"/>
        <v>75300</v>
      </c>
      <c r="X38" s="12" t="e">
        <f>'SCHOOL FEES PAYMENT'!D38</f>
        <v>#VALUE!</v>
      </c>
      <c r="Y38" s="26"/>
      <c r="Z38" s="1" t="s">
        <v>169</v>
      </c>
      <c r="AA38" s="1" t="s">
        <v>170</v>
      </c>
      <c r="AB38" s="1" t="str">
        <f t="shared" si="1"/>
        <v>KUSH ANDREW</v>
      </c>
      <c r="AC38" s="1" t="s">
        <v>218</v>
      </c>
      <c r="AD38" s="1" t="s">
        <v>225</v>
      </c>
      <c r="AE38" s="1" t="s">
        <v>239</v>
      </c>
      <c r="AF38" s="1" t="s">
        <v>270</v>
      </c>
      <c r="AG38" s="1">
        <v>7085653633</v>
      </c>
    </row>
    <row r="39" spans="1:33" x14ac:dyDescent="0.25">
      <c r="A39" s="1" t="s">
        <v>49</v>
      </c>
      <c r="B39" s="1" t="s">
        <v>164</v>
      </c>
      <c r="C39" s="1" t="s">
        <v>162</v>
      </c>
      <c r="D39" s="1" t="str">
        <f>CONCATENATE(B39, " ",C39)</f>
        <v>JANICE JOHN</v>
      </c>
      <c r="E39" s="1" t="s">
        <v>182</v>
      </c>
      <c r="F39" s="11">
        <v>45118</v>
      </c>
      <c r="J39" s="11">
        <v>45518</v>
      </c>
      <c r="K39" s="11">
        <v>41830</v>
      </c>
      <c r="L39" s="1">
        <v>18</v>
      </c>
      <c r="M39" s="1" t="s">
        <v>185</v>
      </c>
      <c r="N39" s="1" t="s">
        <v>190</v>
      </c>
      <c r="O39" s="1"/>
      <c r="P39" s="1" t="s">
        <v>193</v>
      </c>
      <c r="Q39" s="12">
        <v>12000</v>
      </c>
      <c r="R39" s="12">
        <v>10000</v>
      </c>
      <c r="S39" s="12">
        <v>15000</v>
      </c>
      <c r="T39" s="12">
        <v>900</v>
      </c>
      <c r="U39" s="12">
        <v>20000</v>
      </c>
      <c r="V39" s="12">
        <v>12000</v>
      </c>
      <c r="W39" s="36">
        <f t="shared" si="0"/>
        <v>69900</v>
      </c>
      <c r="X39" s="12" t="e">
        <f>'SCHOOL FEES PAYMENT'!D39</f>
        <v>#VALUE!</v>
      </c>
      <c r="Y39" s="26"/>
      <c r="Z39" s="1" t="s">
        <v>171</v>
      </c>
      <c r="AA39" s="1" t="s">
        <v>172</v>
      </c>
      <c r="AB39" s="1" t="str">
        <f t="shared" si="1"/>
        <v>WISDOM STANLEY</v>
      </c>
      <c r="AC39" s="1" t="s">
        <v>218</v>
      </c>
      <c r="AD39" s="1" t="s">
        <v>234</v>
      </c>
      <c r="AE39" s="1" t="s">
        <v>240</v>
      </c>
      <c r="AF39" s="1" t="s">
        <v>268</v>
      </c>
      <c r="AG39" s="1">
        <v>805624821</v>
      </c>
    </row>
    <row r="40" spans="1:33" x14ac:dyDescent="0.25">
      <c r="A40" s="1" t="s">
        <v>50</v>
      </c>
      <c r="B40" s="1" t="s">
        <v>165</v>
      </c>
      <c r="C40" s="1" t="s">
        <v>166</v>
      </c>
      <c r="D40" s="1" t="str">
        <f>CONCATENATE(B40, " ",C40)</f>
        <v>NORAH OGAH</v>
      </c>
      <c r="E40" s="1" t="s">
        <v>182</v>
      </c>
      <c r="F40" s="11">
        <v>45119</v>
      </c>
      <c r="J40" s="11">
        <v>45519</v>
      </c>
      <c r="K40" s="11">
        <v>41831</v>
      </c>
      <c r="L40" s="1">
        <v>18</v>
      </c>
      <c r="M40" s="1" t="s">
        <v>186</v>
      </c>
      <c r="N40" s="1" t="s">
        <v>189</v>
      </c>
      <c r="O40" s="1"/>
      <c r="P40" s="1" t="s">
        <v>191</v>
      </c>
      <c r="Q40" s="12">
        <v>15000</v>
      </c>
      <c r="R40" s="12">
        <v>20000</v>
      </c>
      <c r="S40" s="12">
        <v>9000</v>
      </c>
      <c r="T40" s="12">
        <v>14000</v>
      </c>
      <c r="U40" s="12">
        <v>13000</v>
      </c>
      <c r="V40" s="12">
        <v>15000</v>
      </c>
      <c r="W40" s="36">
        <f t="shared" si="0"/>
        <v>86000</v>
      </c>
      <c r="X40" s="12" t="e">
        <f>'SCHOOL FEES PAYMENT'!D40</f>
        <v>#VALUE!</v>
      </c>
      <c r="Y40" s="26"/>
      <c r="Z40" s="1" t="s">
        <v>174</v>
      </c>
      <c r="AA40" s="1" t="s">
        <v>173</v>
      </c>
      <c r="AB40" s="1" t="str">
        <f t="shared" si="1"/>
        <v>GLORIA BOYI</v>
      </c>
      <c r="AC40" s="1" t="s">
        <v>223</v>
      </c>
      <c r="AD40" s="1" t="s">
        <v>235</v>
      </c>
      <c r="AE40" s="1" t="s">
        <v>241</v>
      </c>
      <c r="AF40" s="1" t="s">
        <v>270</v>
      </c>
      <c r="AG40" s="1">
        <v>805245441</v>
      </c>
    </row>
    <row r="41" spans="1:33" x14ac:dyDescent="0.25">
      <c r="A41" s="1" t="s">
        <v>51</v>
      </c>
      <c r="B41" s="1" t="s">
        <v>168</v>
      </c>
      <c r="C41" s="1" t="s">
        <v>167</v>
      </c>
      <c r="D41" s="1" t="str">
        <f>CONCATENATE(B41, " ",C41)</f>
        <v>ARIANA ALEX</v>
      </c>
      <c r="E41" s="1" t="s">
        <v>183</v>
      </c>
      <c r="F41" s="11">
        <v>45120</v>
      </c>
      <c r="J41" s="11">
        <v>45520</v>
      </c>
      <c r="K41" s="11">
        <v>41832</v>
      </c>
      <c r="L41" s="1">
        <v>18</v>
      </c>
      <c r="M41" s="1" t="s">
        <v>186</v>
      </c>
      <c r="N41" s="1" t="s">
        <v>189</v>
      </c>
      <c r="O41" s="1"/>
      <c r="P41" s="1" t="s">
        <v>193</v>
      </c>
      <c r="Q41" s="12">
        <v>15000</v>
      </c>
      <c r="R41" s="12">
        <v>12000</v>
      </c>
      <c r="S41" s="12">
        <v>45000</v>
      </c>
      <c r="T41" s="12">
        <v>10000</v>
      </c>
      <c r="U41" s="12">
        <v>15000</v>
      </c>
      <c r="V41" s="12">
        <v>15000</v>
      </c>
      <c r="W41" s="36">
        <f t="shared" si="0"/>
        <v>112000</v>
      </c>
      <c r="X41" s="12" t="e">
        <f>'SCHOOL FEES PAYMENT'!D41</f>
        <v>#VALUE!</v>
      </c>
      <c r="Y41" s="26"/>
      <c r="Z41" s="1" t="s">
        <v>175</v>
      </c>
      <c r="AA41" s="1" t="s">
        <v>176</v>
      </c>
      <c r="AB41" s="1" t="str">
        <f t="shared" si="1"/>
        <v>JOSEPH LANZEMA</v>
      </c>
      <c r="AC41" s="1" t="s">
        <v>218</v>
      </c>
      <c r="AD41" s="1" t="s">
        <v>225</v>
      </c>
      <c r="AE41" s="1" t="s">
        <v>242</v>
      </c>
      <c r="AF41" s="1" t="s">
        <v>270</v>
      </c>
      <c r="AG41" s="1">
        <v>9034414137</v>
      </c>
    </row>
    <row r="42" spans="1:33" x14ac:dyDescent="0.25">
      <c r="A42" s="1" t="s">
        <v>52</v>
      </c>
      <c r="B42" s="1" t="s">
        <v>169</v>
      </c>
      <c r="C42" s="1" t="s">
        <v>170</v>
      </c>
      <c r="D42" s="1" t="str">
        <f>CONCATENATE(B42, " ",C42)</f>
        <v>KUSH ANDREW</v>
      </c>
      <c r="E42" s="1" t="s">
        <v>183</v>
      </c>
      <c r="F42" s="11">
        <v>45121</v>
      </c>
      <c r="J42" s="11">
        <v>45521</v>
      </c>
      <c r="K42" s="11">
        <v>41833</v>
      </c>
      <c r="L42" s="1">
        <v>18</v>
      </c>
      <c r="M42" s="1" t="s">
        <v>185</v>
      </c>
      <c r="N42" s="1" t="s">
        <v>190</v>
      </c>
      <c r="O42" s="1"/>
      <c r="P42" s="1" t="s">
        <v>193</v>
      </c>
      <c r="Q42" s="12">
        <v>9000</v>
      </c>
      <c r="R42" s="12">
        <v>15000</v>
      </c>
      <c r="S42" s="12">
        <v>7000</v>
      </c>
      <c r="T42" s="12">
        <v>20000</v>
      </c>
      <c r="U42" s="12">
        <v>9000</v>
      </c>
      <c r="V42" s="12">
        <v>9000</v>
      </c>
      <c r="W42" s="36">
        <f t="shared" si="0"/>
        <v>69000</v>
      </c>
      <c r="X42" s="12" t="e">
        <f>'SCHOOL FEES PAYMENT'!D42</f>
        <v>#VALUE!</v>
      </c>
      <c r="Y42" s="26"/>
      <c r="Z42" s="1" t="s">
        <v>177</v>
      </c>
      <c r="AA42" s="1" t="s">
        <v>178</v>
      </c>
      <c r="AB42" s="1" t="str">
        <f t="shared" si="1"/>
        <v>MARTINS FAVOR</v>
      </c>
      <c r="AC42" s="1" t="s">
        <v>219</v>
      </c>
      <c r="AD42" s="1" t="s">
        <v>232</v>
      </c>
      <c r="AE42" s="1" t="s">
        <v>236</v>
      </c>
      <c r="AF42" s="1" t="s">
        <v>267</v>
      </c>
      <c r="AG42" s="1">
        <v>8056354524</v>
      </c>
    </row>
    <row r="43" spans="1:33" x14ac:dyDescent="0.25">
      <c r="A43" s="1" t="s">
        <v>53</v>
      </c>
      <c r="B43" s="1" t="s">
        <v>171</v>
      </c>
      <c r="C43" s="1" t="s">
        <v>172</v>
      </c>
      <c r="D43" s="1" t="str">
        <f>CONCATENATE(B43, " ",C43)</f>
        <v>WISDOM STANLEY</v>
      </c>
      <c r="E43" s="1" t="s">
        <v>183</v>
      </c>
      <c r="F43" s="11">
        <v>45122</v>
      </c>
      <c r="J43" s="11">
        <v>45522</v>
      </c>
      <c r="K43" s="11">
        <v>41834</v>
      </c>
      <c r="L43" s="1">
        <v>17</v>
      </c>
      <c r="M43" s="1" t="s">
        <v>185</v>
      </c>
      <c r="N43" s="1" t="s">
        <v>188</v>
      </c>
      <c r="O43" s="1"/>
      <c r="P43" s="1" t="s">
        <v>191</v>
      </c>
      <c r="Q43" s="12">
        <v>10000</v>
      </c>
      <c r="R43" s="12">
        <v>15000</v>
      </c>
      <c r="S43" s="12">
        <v>5000</v>
      </c>
      <c r="T43" s="12">
        <v>12000</v>
      </c>
      <c r="U43" s="12">
        <v>45000</v>
      </c>
      <c r="V43" s="12">
        <v>10000</v>
      </c>
      <c r="W43" s="36">
        <f t="shared" si="0"/>
        <v>97000</v>
      </c>
      <c r="X43" s="12" t="e">
        <f>'SCHOOL FEES PAYMENT'!D43</f>
        <v>#VALUE!</v>
      </c>
      <c r="Y43" s="26"/>
      <c r="Z43" s="1" t="s">
        <v>180</v>
      </c>
      <c r="AA43" s="1" t="s">
        <v>179</v>
      </c>
      <c r="AB43" s="1" t="str">
        <f t="shared" si="1"/>
        <v>EYO GODFREY</v>
      </c>
      <c r="AC43" s="1" t="s">
        <v>217</v>
      </c>
      <c r="AD43" s="1" t="s">
        <v>226</v>
      </c>
      <c r="AE43" s="1" t="s">
        <v>237</v>
      </c>
      <c r="AF43" s="1" t="s">
        <v>268</v>
      </c>
      <c r="AG43" s="1">
        <v>8101575098</v>
      </c>
    </row>
    <row r="44" spans="1:33" x14ac:dyDescent="0.25">
      <c r="A44" s="1" t="s">
        <v>54</v>
      </c>
      <c r="B44" s="1" t="s">
        <v>174</v>
      </c>
      <c r="C44" s="1" t="s">
        <v>173</v>
      </c>
      <c r="D44" s="1" t="str">
        <f>CONCATENATE(B44, " ",C44)</f>
        <v>GLORIA BOYI</v>
      </c>
      <c r="E44" s="1" t="s">
        <v>182</v>
      </c>
      <c r="F44" s="11">
        <v>45123</v>
      </c>
      <c r="J44" s="11">
        <v>45523</v>
      </c>
      <c r="K44" s="11">
        <v>41835</v>
      </c>
      <c r="L44" s="1">
        <v>16</v>
      </c>
      <c r="M44" s="1" t="s">
        <v>187</v>
      </c>
      <c r="N44" s="1" t="s">
        <v>189</v>
      </c>
      <c r="O44" s="1"/>
      <c r="P44" s="1" t="s">
        <v>191</v>
      </c>
      <c r="Q44" s="12">
        <v>7000</v>
      </c>
      <c r="R44" s="12">
        <v>9000</v>
      </c>
      <c r="S44" s="12">
        <v>800</v>
      </c>
      <c r="T44" s="12">
        <v>15000</v>
      </c>
      <c r="U44" s="12">
        <v>7000</v>
      </c>
      <c r="V44" s="12">
        <v>7000</v>
      </c>
      <c r="W44" s="36">
        <f t="shared" si="0"/>
        <v>45800</v>
      </c>
      <c r="X44" s="12" t="e">
        <f>'SCHOOL FEES PAYMENT'!D44</f>
        <v>#VALUE!</v>
      </c>
      <c r="Y44" s="26"/>
      <c r="Z44" s="1" t="s">
        <v>181</v>
      </c>
      <c r="AA44" s="1" t="s">
        <v>175</v>
      </c>
      <c r="AB44" s="1" t="str">
        <f t="shared" si="1"/>
        <v>EBUZZY JOSEPH</v>
      </c>
      <c r="AC44" s="1" t="s">
        <v>220</v>
      </c>
      <c r="AD44" s="1" t="s">
        <v>227</v>
      </c>
      <c r="AE44" s="1" t="s">
        <v>238</v>
      </c>
      <c r="AF44" s="1" t="s">
        <v>270</v>
      </c>
      <c r="AG44" s="1">
        <v>8064750599</v>
      </c>
    </row>
    <row r="45" spans="1:33" x14ac:dyDescent="0.25">
      <c r="A45" s="1" t="s">
        <v>55</v>
      </c>
      <c r="B45" s="1" t="s">
        <v>175</v>
      </c>
      <c r="C45" s="1" t="s">
        <v>176</v>
      </c>
      <c r="D45" s="1" t="str">
        <f>CONCATENATE(B45, " ",C45)</f>
        <v>JOSEPH LANZEMA</v>
      </c>
      <c r="E45" s="1" t="s">
        <v>182</v>
      </c>
      <c r="F45" s="11">
        <v>45124</v>
      </c>
      <c r="J45" s="11">
        <v>45524</v>
      </c>
      <c r="K45" s="11">
        <v>41836</v>
      </c>
      <c r="L45" s="1">
        <v>17</v>
      </c>
      <c r="M45" s="1" t="s">
        <v>187</v>
      </c>
      <c r="N45" s="1" t="s">
        <v>188</v>
      </c>
      <c r="O45" s="1"/>
      <c r="P45" s="1" t="s">
        <v>193</v>
      </c>
      <c r="Q45" s="12">
        <v>20000</v>
      </c>
      <c r="R45" s="12">
        <v>10000</v>
      </c>
      <c r="S45" s="12">
        <v>7000</v>
      </c>
      <c r="T45" s="12">
        <v>15000</v>
      </c>
      <c r="U45" s="12">
        <v>5000</v>
      </c>
      <c r="V45" s="12">
        <v>20000</v>
      </c>
      <c r="W45" s="36">
        <f t="shared" si="0"/>
        <v>77000</v>
      </c>
      <c r="X45" s="12" t="e">
        <f>'SCHOOL FEES PAYMENT'!D45</f>
        <v>#VALUE!</v>
      </c>
      <c r="Y45" s="26"/>
      <c r="Z45" s="1" t="s">
        <v>214</v>
      </c>
      <c r="AA45" s="1" t="s">
        <v>162</v>
      </c>
      <c r="AB45" s="1" t="str">
        <f t="shared" si="1"/>
        <v>AYO JOHN</v>
      </c>
      <c r="AC45" s="1" t="s">
        <v>221</v>
      </c>
      <c r="AD45" s="1" t="s">
        <v>228</v>
      </c>
      <c r="AE45" s="1" t="s">
        <v>239</v>
      </c>
      <c r="AF45" s="1" t="s">
        <v>268</v>
      </c>
      <c r="AG45" s="1">
        <v>8065187836</v>
      </c>
    </row>
    <row r="46" spans="1:33" x14ac:dyDescent="0.25">
      <c r="A46" s="1" t="s">
        <v>56</v>
      </c>
      <c r="B46" s="1" t="s">
        <v>177</v>
      </c>
      <c r="C46" s="1" t="s">
        <v>178</v>
      </c>
      <c r="D46" s="1" t="str">
        <f>CONCATENATE(B46, " ",C46)</f>
        <v>MARTINS FAVOR</v>
      </c>
      <c r="E46" s="1" t="s">
        <v>184</v>
      </c>
      <c r="F46" s="11">
        <v>45125</v>
      </c>
      <c r="J46" s="11">
        <v>45525</v>
      </c>
      <c r="K46" s="11">
        <v>41837</v>
      </c>
      <c r="L46" s="1">
        <v>17</v>
      </c>
      <c r="M46" s="1" t="s">
        <v>186</v>
      </c>
      <c r="N46" s="1" t="s">
        <v>189</v>
      </c>
      <c r="O46" s="1"/>
      <c r="P46" s="1" t="s">
        <v>191</v>
      </c>
      <c r="Q46" s="12">
        <v>13000</v>
      </c>
      <c r="R46" s="12">
        <v>7000</v>
      </c>
      <c r="S46" s="12">
        <v>1300</v>
      </c>
      <c r="T46" s="12">
        <v>9000</v>
      </c>
      <c r="U46" s="12">
        <v>800</v>
      </c>
      <c r="V46" s="12">
        <v>13000</v>
      </c>
      <c r="W46" s="36">
        <f t="shared" si="0"/>
        <v>44100</v>
      </c>
      <c r="X46" s="12" t="e">
        <f>'SCHOOL FEES PAYMENT'!D46</f>
        <v>#VALUE!</v>
      </c>
      <c r="Y46" s="26"/>
      <c r="Z46" s="1" t="s">
        <v>243</v>
      </c>
      <c r="AA46" s="1" t="s">
        <v>244</v>
      </c>
      <c r="AB46" s="1" t="str">
        <f t="shared" si="1"/>
        <v>UBA PEACE</v>
      </c>
      <c r="AC46" s="1" t="s">
        <v>217</v>
      </c>
      <c r="AD46" s="1" t="s">
        <v>229</v>
      </c>
      <c r="AE46" s="1" t="s">
        <v>240</v>
      </c>
      <c r="AF46" s="1" t="s">
        <v>270</v>
      </c>
      <c r="AG46" s="1">
        <v>7085653633</v>
      </c>
    </row>
    <row r="47" spans="1:33" x14ac:dyDescent="0.25">
      <c r="A47" s="1" t="s">
        <v>57</v>
      </c>
      <c r="B47" s="1" t="s">
        <v>180</v>
      </c>
      <c r="C47" s="1" t="s">
        <v>179</v>
      </c>
      <c r="D47" s="1" t="str">
        <f>CONCATENATE(B47, " ",C47)</f>
        <v>EYO GODFREY</v>
      </c>
      <c r="E47" s="1" t="s">
        <v>182</v>
      </c>
      <c r="F47" s="11">
        <v>45126</v>
      </c>
      <c r="J47" s="11">
        <v>45526</v>
      </c>
      <c r="K47" s="11">
        <v>41838</v>
      </c>
      <c r="L47" s="1">
        <v>18</v>
      </c>
      <c r="M47" s="1" t="s">
        <v>187</v>
      </c>
      <c r="N47" s="1" t="s">
        <v>190</v>
      </c>
      <c r="O47" s="1"/>
      <c r="P47" s="1" t="s">
        <v>192</v>
      </c>
      <c r="Q47" s="12">
        <v>15000</v>
      </c>
      <c r="R47" s="12">
        <v>20000</v>
      </c>
      <c r="S47" s="12">
        <v>900</v>
      </c>
      <c r="T47" s="12">
        <v>10000</v>
      </c>
      <c r="U47" s="12">
        <v>7000</v>
      </c>
      <c r="V47" s="12">
        <v>15000</v>
      </c>
      <c r="W47" s="36">
        <f t="shared" si="0"/>
        <v>67900</v>
      </c>
      <c r="X47" s="12">
        <f>'SCHOOL FEES PAYMENT'!D47</f>
        <v>0</v>
      </c>
      <c r="Y47" s="26"/>
      <c r="Z47" s="1" t="s">
        <v>245</v>
      </c>
      <c r="AA47" s="1" t="s">
        <v>246</v>
      </c>
      <c r="AB47" s="1" t="str">
        <f t="shared" si="1"/>
        <v>RUBY BEYA</v>
      </c>
      <c r="AC47" s="1" t="s">
        <v>218</v>
      </c>
      <c r="AD47" s="1" t="s">
        <v>230</v>
      </c>
      <c r="AE47" s="1" t="s">
        <v>241</v>
      </c>
      <c r="AF47" s="1" t="s">
        <v>270</v>
      </c>
      <c r="AG47" s="1">
        <v>805624821</v>
      </c>
    </row>
    <row r="48" spans="1:33" x14ac:dyDescent="0.25">
      <c r="A48" s="1" t="s">
        <v>58</v>
      </c>
      <c r="B48" s="1" t="s">
        <v>181</v>
      </c>
      <c r="C48" s="1" t="s">
        <v>175</v>
      </c>
      <c r="D48" s="1" t="str">
        <f>CONCATENATE(B48, " ",C48)</f>
        <v>EBUZZY JOSEPH</v>
      </c>
      <c r="E48" s="1" t="s">
        <v>184</v>
      </c>
      <c r="F48" s="11">
        <v>45127</v>
      </c>
      <c r="J48" s="11">
        <v>45527</v>
      </c>
      <c r="K48" s="11">
        <v>41839</v>
      </c>
      <c r="L48" s="1">
        <v>17</v>
      </c>
      <c r="M48" s="1" t="s">
        <v>185</v>
      </c>
      <c r="N48" s="1" t="s">
        <v>189</v>
      </c>
      <c r="O48" s="1"/>
      <c r="P48" s="1" t="s">
        <v>191</v>
      </c>
      <c r="Q48" s="12">
        <v>9000</v>
      </c>
      <c r="R48" s="12">
        <v>13000</v>
      </c>
      <c r="S48" s="12">
        <v>7000</v>
      </c>
      <c r="T48" s="12">
        <v>7000</v>
      </c>
      <c r="U48" s="12">
        <v>1300</v>
      </c>
      <c r="V48" s="12">
        <v>9000</v>
      </c>
      <c r="W48" s="36">
        <f t="shared" si="0"/>
        <v>46300</v>
      </c>
      <c r="X48" s="12">
        <f>'SCHOOL FEES PAYMENT'!D48</f>
        <v>0</v>
      </c>
      <c r="Y48" s="26"/>
      <c r="Z48" s="1" t="s">
        <v>247</v>
      </c>
      <c r="AA48" s="1" t="s">
        <v>248</v>
      </c>
      <c r="AB48" s="1" t="str">
        <f t="shared" si="1"/>
        <v>BARRY DAVID</v>
      </c>
      <c r="AC48" s="1" t="s">
        <v>219</v>
      </c>
      <c r="AD48" s="1" t="s">
        <v>231</v>
      </c>
      <c r="AE48" s="1" t="s">
        <v>242</v>
      </c>
      <c r="AF48" s="1" t="s">
        <v>270</v>
      </c>
      <c r="AG48" s="1">
        <v>805245441</v>
      </c>
    </row>
    <row r="49" spans="1:33" x14ac:dyDescent="0.25">
      <c r="A49" s="1" t="s">
        <v>59</v>
      </c>
      <c r="B49" s="1" t="s">
        <v>214</v>
      </c>
      <c r="C49" s="1" t="s">
        <v>162</v>
      </c>
      <c r="D49" s="1" t="str">
        <f>CONCATENATE(B49, " ",C49)</f>
        <v>AYO JOHN</v>
      </c>
      <c r="E49" s="1" t="s">
        <v>182</v>
      </c>
      <c r="F49" s="11">
        <v>45128</v>
      </c>
      <c r="J49" s="11">
        <v>45528</v>
      </c>
      <c r="K49" s="11">
        <v>41840</v>
      </c>
      <c r="L49" s="1">
        <v>16</v>
      </c>
      <c r="M49" s="1" t="s">
        <v>186</v>
      </c>
      <c r="N49" s="1" t="s">
        <v>190</v>
      </c>
      <c r="O49" s="1"/>
      <c r="P49" s="1" t="s">
        <v>193</v>
      </c>
      <c r="Q49" s="12">
        <v>45000</v>
      </c>
      <c r="R49" s="12">
        <v>15000</v>
      </c>
      <c r="S49" s="12">
        <v>1000</v>
      </c>
      <c r="T49" s="12">
        <v>20000</v>
      </c>
      <c r="U49" s="12">
        <v>900</v>
      </c>
      <c r="V49" s="12">
        <v>45000</v>
      </c>
      <c r="W49" s="36">
        <f t="shared" si="0"/>
        <v>126900</v>
      </c>
      <c r="X49" s="12">
        <f>'SCHOOL FEES PAYMENT'!D49</f>
        <v>0</v>
      </c>
      <c r="Y49" s="26"/>
      <c r="Z49" s="1" t="s">
        <v>249</v>
      </c>
      <c r="AA49" s="1" t="s">
        <v>172</v>
      </c>
      <c r="AB49" s="1" t="str">
        <f t="shared" si="1"/>
        <v>FAITH  STANLEY</v>
      </c>
      <c r="AC49" s="1" t="s">
        <v>217</v>
      </c>
      <c r="AD49" s="1" t="s">
        <v>224</v>
      </c>
      <c r="AE49" s="1" t="s">
        <v>239</v>
      </c>
      <c r="AF49" s="1" t="s">
        <v>267</v>
      </c>
      <c r="AG49" s="1">
        <v>9034414137</v>
      </c>
    </row>
    <row r="50" spans="1:33" x14ac:dyDescent="0.25">
      <c r="A50" s="1" t="s">
        <v>60</v>
      </c>
      <c r="B50" s="1" t="s">
        <v>175</v>
      </c>
      <c r="C50" s="1" t="s">
        <v>176</v>
      </c>
      <c r="D50" s="1" t="str">
        <f>CONCATENATE(B50, " ",C50)</f>
        <v>JOSEPH LANZEMA</v>
      </c>
      <c r="E50" s="1" t="s">
        <v>183</v>
      </c>
      <c r="F50" s="11">
        <v>45129</v>
      </c>
      <c r="J50" s="11">
        <v>45529</v>
      </c>
      <c r="K50" s="11">
        <v>41841</v>
      </c>
      <c r="L50" s="1">
        <v>17</v>
      </c>
      <c r="M50" s="1" t="s">
        <v>186</v>
      </c>
      <c r="N50" s="1" t="s">
        <v>190</v>
      </c>
      <c r="O50" s="1"/>
      <c r="P50" s="1" t="s">
        <v>192</v>
      </c>
      <c r="Q50" s="12">
        <v>7000</v>
      </c>
      <c r="R50" s="12">
        <v>9000</v>
      </c>
      <c r="S50" s="12">
        <v>1200</v>
      </c>
      <c r="T50" s="12">
        <v>5000</v>
      </c>
      <c r="U50" s="12">
        <v>14000</v>
      </c>
      <c r="V50" s="12">
        <v>13000</v>
      </c>
      <c r="W50" s="36">
        <f t="shared" si="0"/>
        <v>49200</v>
      </c>
      <c r="X50" s="12">
        <f>'SCHOOL FEES PAYMENT'!D50</f>
        <v>0</v>
      </c>
      <c r="Y50" s="26"/>
      <c r="Z50" s="1" t="s">
        <v>250</v>
      </c>
      <c r="AA50" s="1" t="s">
        <v>251</v>
      </c>
      <c r="AB50" s="1" t="str">
        <f t="shared" si="1"/>
        <v>BUKA VICTORY</v>
      </c>
      <c r="AC50" s="1" t="s">
        <v>217</v>
      </c>
      <c r="AD50" s="1" t="s">
        <v>227</v>
      </c>
      <c r="AE50" s="1" t="s">
        <v>240</v>
      </c>
      <c r="AF50" s="1" t="s">
        <v>268</v>
      </c>
      <c r="AG50" s="1">
        <v>8056354524</v>
      </c>
    </row>
    <row r="51" spans="1:33" x14ac:dyDescent="0.25">
      <c r="A51" s="1" t="s">
        <v>61</v>
      </c>
      <c r="B51" s="1" t="s">
        <v>177</v>
      </c>
      <c r="C51" s="1" t="s">
        <v>178</v>
      </c>
      <c r="D51" s="1" t="str">
        <f>CONCATENATE(B51, " ",C51)</f>
        <v>MARTINS FAVOR</v>
      </c>
      <c r="E51" s="1" t="s">
        <v>184</v>
      </c>
      <c r="F51" s="11">
        <v>45130</v>
      </c>
      <c r="J51" s="11">
        <v>45530</v>
      </c>
      <c r="K51" s="11">
        <v>41842</v>
      </c>
      <c r="L51" s="1">
        <v>17</v>
      </c>
      <c r="M51" s="1" t="s">
        <v>185</v>
      </c>
      <c r="N51" s="1" t="s">
        <v>189</v>
      </c>
      <c r="O51" s="1"/>
      <c r="P51" s="1" t="s">
        <v>193</v>
      </c>
      <c r="Q51" s="12">
        <v>7000</v>
      </c>
      <c r="R51" s="12">
        <v>45000</v>
      </c>
      <c r="S51" s="12">
        <v>9000</v>
      </c>
      <c r="T51" s="12">
        <v>800</v>
      </c>
      <c r="U51" s="12">
        <v>10000</v>
      </c>
      <c r="V51" s="12">
        <v>15000</v>
      </c>
      <c r="W51" s="36">
        <f t="shared" si="0"/>
        <v>86800</v>
      </c>
      <c r="X51" s="12">
        <f>'SCHOOL FEES PAYMENT'!D51</f>
        <v>0</v>
      </c>
      <c r="Y51" s="26"/>
      <c r="Z51" s="1" t="s">
        <v>252</v>
      </c>
      <c r="AA51" s="1" t="s">
        <v>253</v>
      </c>
      <c r="AB51" s="1" t="str">
        <f t="shared" si="1"/>
        <v>DAN BAMI</v>
      </c>
      <c r="AC51" s="1" t="s">
        <v>218</v>
      </c>
      <c r="AD51" s="1" t="s">
        <v>228</v>
      </c>
      <c r="AE51" s="1" t="s">
        <v>238</v>
      </c>
      <c r="AF51" s="1" t="s">
        <v>270</v>
      </c>
      <c r="AG51" s="1">
        <v>8101575098</v>
      </c>
    </row>
    <row r="52" spans="1:33" x14ac:dyDescent="0.25">
      <c r="A52" s="1" t="s">
        <v>62</v>
      </c>
      <c r="B52" s="1" t="s">
        <v>180</v>
      </c>
      <c r="C52" s="1" t="s">
        <v>179</v>
      </c>
      <c r="D52" s="1" t="str">
        <f>CONCATENATE(B52, " ",C52)</f>
        <v>EYO GODFREY</v>
      </c>
      <c r="E52" s="1" t="s">
        <v>182</v>
      </c>
      <c r="F52" s="11">
        <v>45131</v>
      </c>
      <c r="J52" s="11">
        <v>45531</v>
      </c>
      <c r="K52" s="11">
        <v>41843</v>
      </c>
      <c r="L52" s="1">
        <v>18</v>
      </c>
      <c r="M52" s="1" t="s">
        <v>185</v>
      </c>
      <c r="N52" s="1" t="s">
        <v>189</v>
      </c>
      <c r="O52" s="1"/>
      <c r="P52" s="1" t="s">
        <v>192</v>
      </c>
      <c r="Q52" s="12">
        <v>7000</v>
      </c>
      <c r="R52" s="12">
        <v>7000</v>
      </c>
      <c r="S52" s="12">
        <v>9000</v>
      </c>
      <c r="T52" s="12">
        <v>7000</v>
      </c>
      <c r="U52" s="12">
        <v>20000</v>
      </c>
      <c r="V52" s="12">
        <v>9000</v>
      </c>
      <c r="W52" s="36">
        <f t="shared" si="0"/>
        <v>59000</v>
      </c>
      <c r="X52" s="12">
        <f>'SCHOOL FEES PAYMENT'!D52</f>
        <v>0</v>
      </c>
      <c r="Y52" s="26"/>
      <c r="Z52" s="1" t="s">
        <v>255</v>
      </c>
      <c r="AA52" s="1" t="s">
        <v>254</v>
      </c>
      <c r="AB52" s="1" t="str">
        <f t="shared" si="1"/>
        <v>SILAS NATH</v>
      </c>
      <c r="AC52" s="1" t="s">
        <v>219</v>
      </c>
      <c r="AD52" s="1" t="s">
        <v>229</v>
      </c>
      <c r="AE52" s="1" t="s">
        <v>239</v>
      </c>
      <c r="AF52" s="1" t="s">
        <v>268</v>
      </c>
      <c r="AG52" s="1">
        <v>8064750599</v>
      </c>
    </row>
    <row r="53" spans="1:33" x14ac:dyDescent="0.25">
      <c r="A53" s="1" t="s">
        <v>63</v>
      </c>
      <c r="B53" s="1" t="s">
        <v>181</v>
      </c>
      <c r="C53" s="1" t="s">
        <v>175</v>
      </c>
      <c r="D53" s="1" t="str">
        <f>CONCATENATE(B53, " ",C53)</f>
        <v>EBUZZY JOSEPH</v>
      </c>
      <c r="E53" s="1" t="s">
        <v>183</v>
      </c>
      <c r="F53" s="11">
        <v>45132</v>
      </c>
      <c r="J53" s="11">
        <v>45532</v>
      </c>
      <c r="K53" s="11">
        <v>41844</v>
      </c>
      <c r="L53" s="1">
        <v>17</v>
      </c>
      <c r="M53" s="1" t="s">
        <v>187</v>
      </c>
      <c r="N53" s="1" t="s">
        <v>190</v>
      </c>
      <c r="O53" s="1"/>
      <c r="P53" s="1" t="s">
        <v>192</v>
      </c>
      <c r="Q53" s="12">
        <v>5000</v>
      </c>
      <c r="R53" s="12">
        <v>5000</v>
      </c>
      <c r="S53" s="12">
        <v>14000</v>
      </c>
      <c r="T53" s="12">
        <v>1300</v>
      </c>
      <c r="U53" s="12">
        <v>12000</v>
      </c>
      <c r="V53" s="12">
        <v>45000</v>
      </c>
      <c r="W53" s="36">
        <f t="shared" si="0"/>
        <v>82300</v>
      </c>
      <c r="X53" s="12">
        <f>'SCHOOL FEES PAYMENT'!D53</f>
        <v>0</v>
      </c>
      <c r="Y53" s="26"/>
      <c r="Z53" s="1" t="s">
        <v>178</v>
      </c>
      <c r="AA53" s="1" t="s">
        <v>256</v>
      </c>
      <c r="AB53" s="1" t="str">
        <f t="shared" si="1"/>
        <v>FAVOR ESTHER</v>
      </c>
      <c r="AC53" s="1" t="s">
        <v>217</v>
      </c>
      <c r="AD53" s="1" t="s">
        <v>230</v>
      </c>
      <c r="AE53" s="1" t="s">
        <v>240</v>
      </c>
      <c r="AF53" s="1" t="s">
        <v>270</v>
      </c>
      <c r="AG53" s="1">
        <v>8065187836</v>
      </c>
    </row>
    <row r="54" spans="1:33" x14ac:dyDescent="0.25">
      <c r="A54" s="1" t="s">
        <v>64</v>
      </c>
      <c r="B54" s="1" t="s">
        <v>214</v>
      </c>
      <c r="C54" s="1" t="s">
        <v>162</v>
      </c>
      <c r="D54" s="1" t="str">
        <f>CONCATENATE(B54, " ",C54)</f>
        <v>AYO JOHN</v>
      </c>
      <c r="E54" s="1" t="s">
        <v>182</v>
      </c>
      <c r="F54" s="11">
        <v>45133</v>
      </c>
      <c r="J54" s="11">
        <v>45533</v>
      </c>
      <c r="K54" s="11">
        <v>41845</v>
      </c>
      <c r="L54" s="1">
        <v>16</v>
      </c>
      <c r="M54" s="1" t="s">
        <v>187</v>
      </c>
      <c r="N54" s="1" t="s">
        <v>188</v>
      </c>
      <c r="O54" s="1"/>
      <c r="P54" s="1" t="s">
        <v>193</v>
      </c>
      <c r="Q54" s="12">
        <v>15000</v>
      </c>
      <c r="R54" s="12">
        <v>800</v>
      </c>
      <c r="S54" s="12">
        <v>10000</v>
      </c>
      <c r="T54" s="12">
        <v>900</v>
      </c>
      <c r="U54" s="12">
        <v>15000</v>
      </c>
      <c r="V54" s="12">
        <v>7000</v>
      </c>
      <c r="W54" s="36">
        <f t="shared" si="0"/>
        <v>48700</v>
      </c>
      <c r="X54" s="12">
        <f>'SCHOOL FEES PAYMENT'!D54</f>
        <v>0</v>
      </c>
      <c r="Y54" s="26"/>
      <c r="Z54" s="1" t="s">
        <v>155</v>
      </c>
      <c r="AA54" s="1" t="s">
        <v>195</v>
      </c>
      <c r="AB54" s="1" t="str">
        <f t="shared" ref="AB54:AB96" si="2">CONCATENATE(Z54," ",AA54)</f>
        <v>BOLANLE ADEPOJU</v>
      </c>
      <c r="AC54" s="1" t="s">
        <v>220</v>
      </c>
      <c r="AD54" s="1" t="s">
        <v>231</v>
      </c>
      <c r="AE54" s="1" t="s">
        <v>241</v>
      </c>
      <c r="AF54" s="1" t="s">
        <v>270</v>
      </c>
      <c r="AG54" s="1">
        <v>7085653633</v>
      </c>
    </row>
    <row r="55" spans="1:33" x14ac:dyDescent="0.25">
      <c r="A55" s="1" t="s">
        <v>65</v>
      </c>
      <c r="B55" s="1" t="s">
        <v>243</v>
      </c>
      <c r="C55" s="1" t="s">
        <v>244</v>
      </c>
      <c r="D55" s="1" t="str">
        <f>CONCATENATE(B55, " ",C55)</f>
        <v>UBA PEACE</v>
      </c>
      <c r="E55" s="1" t="s">
        <v>182</v>
      </c>
      <c r="F55" s="11">
        <v>45134</v>
      </c>
      <c r="J55" s="11">
        <v>45534</v>
      </c>
      <c r="K55" s="11">
        <v>41846</v>
      </c>
      <c r="L55" s="1">
        <v>18</v>
      </c>
      <c r="M55" s="1" t="s">
        <v>186</v>
      </c>
      <c r="N55" s="1" t="s">
        <v>189</v>
      </c>
      <c r="O55" s="1"/>
      <c r="P55" s="1" t="s">
        <v>193</v>
      </c>
      <c r="Q55" s="12">
        <v>4000</v>
      </c>
      <c r="R55" s="12">
        <v>7000</v>
      </c>
      <c r="S55" s="12">
        <v>20000</v>
      </c>
      <c r="T55" s="12">
        <v>14000</v>
      </c>
      <c r="U55" s="12">
        <v>15000</v>
      </c>
      <c r="V55" s="12">
        <v>5000</v>
      </c>
      <c r="W55" s="36">
        <f>SUM(Q55:V55)</f>
        <v>65000</v>
      </c>
      <c r="X55" s="12">
        <f>'SCHOOL FEES PAYMENT'!D55</f>
        <v>0</v>
      </c>
      <c r="Y55" s="16"/>
      <c r="Z55" s="1" t="s">
        <v>160</v>
      </c>
      <c r="AA55" s="1" t="s">
        <v>196</v>
      </c>
      <c r="AB55" s="1" t="str">
        <f t="shared" si="2"/>
        <v>FAITH MATTHEW</v>
      </c>
      <c r="AC55" s="1" t="s">
        <v>221</v>
      </c>
      <c r="AD55" s="1" t="s">
        <v>224</v>
      </c>
      <c r="AE55" s="1" t="s">
        <v>242</v>
      </c>
      <c r="AF55" s="1" t="s">
        <v>270</v>
      </c>
      <c r="AG55" s="1">
        <v>805624821</v>
      </c>
    </row>
    <row r="56" spans="1:33" x14ac:dyDescent="0.25">
      <c r="A56" s="1" t="s">
        <v>66</v>
      </c>
      <c r="B56" s="1" t="s">
        <v>245</v>
      </c>
      <c r="C56" s="1" t="s">
        <v>246</v>
      </c>
      <c r="D56" s="1" t="str">
        <f>CONCATENATE(B56, " ",C56)</f>
        <v>RUBY BEYA</v>
      </c>
      <c r="E56" s="1" t="s">
        <v>184</v>
      </c>
      <c r="F56" s="11">
        <v>45135</v>
      </c>
      <c r="J56" s="11">
        <v>45535</v>
      </c>
      <c r="K56" s="11">
        <v>41847</v>
      </c>
      <c r="L56" s="1">
        <v>17</v>
      </c>
      <c r="M56" s="1" t="s">
        <v>187</v>
      </c>
      <c r="N56" s="1" t="s">
        <v>188</v>
      </c>
      <c r="O56" s="1"/>
      <c r="P56" s="1" t="s">
        <v>193</v>
      </c>
      <c r="Q56" s="12">
        <v>7000</v>
      </c>
      <c r="R56" s="12">
        <v>1300</v>
      </c>
      <c r="S56" s="12">
        <v>12000</v>
      </c>
      <c r="T56" s="12">
        <v>10000</v>
      </c>
      <c r="U56" s="12">
        <v>9000</v>
      </c>
      <c r="V56" s="12">
        <v>800</v>
      </c>
      <c r="W56" s="36">
        <f>SUM(Q56:V56)</f>
        <v>40100</v>
      </c>
      <c r="X56" s="12">
        <f>'SCHOOL FEES PAYMENT'!D56</f>
        <v>0</v>
      </c>
      <c r="Y56" s="16"/>
      <c r="Z56" s="1" t="s">
        <v>198</v>
      </c>
      <c r="AA56" s="1" t="s">
        <v>197</v>
      </c>
      <c r="AB56" s="1" t="str">
        <f t="shared" si="2"/>
        <v>AISHA BOTI</v>
      </c>
      <c r="AC56" s="1" t="s">
        <v>217</v>
      </c>
      <c r="AD56" s="1" t="s">
        <v>232</v>
      </c>
      <c r="AE56" s="1" t="s">
        <v>239</v>
      </c>
      <c r="AF56" s="1" t="s">
        <v>267</v>
      </c>
      <c r="AG56" s="1">
        <v>805245441</v>
      </c>
    </row>
    <row r="57" spans="1:33" x14ac:dyDescent="0.25">
      <c r="A57" s="1" t="s">
        <v>67</v>
      </c>
      <c r="B57" s="1" t="s">
        <v>247</v>
      </c>
      <c r="C57" s="1" t="s">
        <v>248</v>
      </c>
      <c r="D57" s="1" t="str">
        <f>CONCATENATE(B57, " ",C57)</f>
        <v>BARRY DAVID</v>
      </c>
      <c r="E57" s="1" t="s">
        <v>182</v>
      </c>
      <c r="F57" s="11">
        <v>45136</v>
      </c>
      <c r="J57" s="11">
        <v>45536</v>
      </c>
      <c r="K57" s="11">
        <v>41848</v>
      </c>
      <c r="L57" s="1">
        <v>16</v>
      </c>
      <c r="M57" s="1" t="s">
        <v>185</v>
      </c>
      <c r="N57" s="1" t="s">
        <v>188</v>
      </c>
      <c r="O57" s="1"/>
      <c r="P57" s="1" t="s">
        <v>193</v>
      </c>
      <c r="Q57" s="12">
        <v>200</v>
      </c>
      <c r="R57" s="12">
        <v>900</v>
      </c>
      <c r="S57" s="12">
        <v>15000</v>
      </c>
      <c r="T57" s="12">
        <v>20000</v>
      </c>
      <c r="U57" s="12">
        <v>10000</v>
      </c>
      <c r="V57" s="12">
        <v>7000</v>
      </c>
      <c r="W57" s="36">
        <f t="shared" ref="W57:W73" si="3">SUM(Q57:V57)</f>
        <v>53100</v>
      </c>
      <c r="X57" s="12">
        <f>'SCHOOL FEES PAYMENT'!D57</f>
        <v>0</v>
      </c>
      <c r="Y57" s="16"/>
      <c r="Z57" s="1" t="s">
        <v>172</v>
      </c>
      <c r="AA57" s="1" t="s">
        <v>199</v>
      </c>
      <c r="AB57" s="1" t="str">
        <f t="shared" si="2"/>
        <v>STANLEY PHILLIP</v>
      </c>
      <c r="AC57" s="1" t="s">
        <v>218</v>
      </c>
      <c r="AD57" s="1" t="s">
        <v>230</v>
      </c>
      <c r="AE57" s="1" t="s">
        <v>240</v>
      </c>
      <c r="AF57" s="1" t="s">
        <v>268</v>
      </c>
      <c r="AG57" s="1">
        <v>9034414137</v>
      </c>
    </row>
    <row r="58" spans="1:33" x14ac:dyDescent="0.25">
      <c r="A58" s="1" t="s">
        <v>68</v>
      </c>
      <c r="B58" s="1" t="s">
        <v>249</v>
      </c>
      <c r="C58" s="1" t="s">
        <v>172</v>
      </c>
      <c r="D58" s="1" t="str">
        <f>CONCATENATE(B58, " ",C58)</f>
        <v>FAITH  STANLEY</v>
      </c>
      <c r="E58" s="1" t="s">
        <v>183</v>
      </c>
      <c r="F58" s="11">
        <v>45137</v>
      </c>
      <c r="J58" s="11">
        <v>45537</v>
      </c>
      <c r="K58" s="11">
        <v>41849</v>
      </c>
      <c r="L58" s="1">
        <v>17</v>
      </c>
      <c r="M58" s="1" t="s">
        <v>186</v>
      </c>
      <c r="N58" s="1" t="s">
        <v>189</v>
      </c>
      <c r="O58" s="1"/>
      <c r="P58" s="1" t="s">
        <v>192</v>
      </c>
      <c r="Q58" s="12">
        <v>8600</v>
      </c>
      <c r="R58" s="12">
        <v>7000</v>
      </c>
      <c r="S58" s="12">
        <v>15000</v>
      </c>
      <c r="T58" s="12">
        <v>12000</v>
      </c>
      <c r="U58" s="12">
        <v>7000</v>
      </c>
      <c r="V58" s="12">
        <v>1300</v>
      </c>
      <c r="W58" s="36">
        <f t="shared" si="3"/>
        <v>50900</v>
      </c>
      <c r="X58" s="12">
        <f>'SCHOOL FEES PAYMENT'!D58</f>
        <v>0</v>
      </c>
      <c r="Y58" s="16"/>
      <c r="Z58" s="1" t="s">
        <v>200</v>
      </c>
      <c r="AA58" s="1" t="s">
        <v>162</v>
      </c>
      <c r="AB58" s="1" t="str">
        <f t="shared" si="2"/>
        <v>MOHAMMED JOHN</v>
      </c>
      <c r="AC58" s="1" t="s">
        <v>219</v>
      </c>
      <c r="AD58" s="1" t="s">
        <v>233</v>
      </c>
      <c r="AE58" s="1" t="s">
        <v>236</v>
      </c>
      <c r="AF58" s="1" t="s">
        <v>270</v>
      </c>
      <c r="AG58" s="1">
        <v>8056354524</v>
      </c>
    </row>
    <row r="59" spans="1:33" x14ac:dyDescent="0.25">
      <c r="A59" s="1" t="s">
        <v>69</v>
      </c>
      <c r="B59" s="1" t="s">
        <v>250</v>
      </c>
      <c r="C59" s="1" t="s">
        <v>251</v>
      </c>
      <c r="D59" s="1" t="str">
        <f>CONCATENATE(B59, " ",C59)</f>
        <v>BUKA VICTORY</v>
      </c>
      <c r="E59" s="1" t="s">
        <v>182</v>
      </c>
      <c r="F59" s="11">
        <v>45138</v>
      </c>
      <c r="J59" s="11">
        <v>45538</v>
      </c>
      <c r="K59" s="11">
        <v>41850</v>
      </c>
      <c r="L59" s="1">
        <v>17</v>
      </c>
      <c r="M59" s="1" t="s">
        <v>186</v>
      </c>
      <c r="N59" s="1" t="s">
        <v>190</v>
      </c>
      <c r="O59" s="1"/>
      <c r="P59" s="1" t="s">
        <v>191</v>
      </c>
      <c r="Q59" s="12">
        <v>1200</v>
      </c>
      <c r="R59" s="12">
        <v>1000</v>
      </c>
      <c r="S59" s="12">
        <v>9000</v>
      </c>
      <c r="T59" s="12">
        <v>15000</v>
      </c>
      <c r="U59" s="12">
        <v>20000</v>
      </c>
      <c r="V59" s="12">
        <v>900</v>
      </c>
      <c r="W59" s="36">
        <f t="shared" si="3"/>
        <v>47100</v>
      </c>
      <c r="X59" s="12">
        <f>'SCHOOL FEES PAYMENT'!D59</f>
        <v>0</v>
      </c>
      <c r="Y59" s="16"/>
      <c r="Z59" s="1" t="s">
        <v>201</v>
      </c>
      <c r="AA59" s="1" t="s">
        <v>202</v>
      </c>
      <c r="AB59" s="1" t="str">
        <f t="shared" si="2"/>
        <v>JONATHAN DANIEL</v>
      </c>
      <c r="AC59" s="1" t="s">
        <v>217</v>
      </c>
      <c r="AD59" s="1" t="s">
        <v>229</v>
      </c>
      <c r="AE59" s="1" t="s">
        <v>237</v>
      </c>
      <c r="AF59" s="1" t="s">
        <v>268</v>
      </c>
      <c r="AG59" s="1">
        <v>8101575098</v>
      </c>
    </row>
    <row r="60" spans="1:33" x14ac:dyDescent="0.25">
      <c r="A60" s="1" t="s">
        <v>70</v>
      </c>
      <c r="B60" s="1" t="s">
        <v>252</v>
      </c>
      <c r="C60" s="1" t="s">
        <v>253</v>
      </c>
      <c r="D60" s="1" t="str">
        <f>CONCATENATE(B60, " ",C60)</f>
        <v>DAN BAMI</v>
      </c>
      <c r="E60" s="1" t="s">
        <v>183</v>
      </c>
      <c r="F60" s="11">
        <v>45139</v>
      </c>
      <c r="J60" s="11">
        <v>45539</v>
      </c>
      <c r="K60" s="11">
        <v>41851</v>
      </c>
      <c r="L60" s="1">
        <v>17</v>
      </c>
      <c r="M60" s="1" t="s">
        <v>186</v>
      </c>
      <c r="N60" s="1" t="s">
        <v>189</v>
      </c>
      <c r="O60" s="1"/>
      <c r="P60" s="1" t="s">
        <v>191</v>
      </c>
      <c r="Q60" s="12">
        <v>9000</v>
      </c>
      <c r="R60" s="12">
        <v>1200</v>
      </c>
      <c r="S60" s="12">
        <v>10000</v>
      </c>
      <c r="T60" s="12">
        <v>15000</v>
      </c>
      <c r="U60" s="12">
        <v>13000</v>
      </c>
      <c r="V60" s="12">
        <v>7000</v>
      </c>
      <c r="W60" s="36">
        <f t="shared" si="3"/>
        <v>55200</v>
      </c>
      <c r="X60" s="12">
        <f>'SCHOOL FEES PAYMENT'!D60</f>
        <v>0</v>
      </c>
      <c r="Y60" s="16"/>
      <c r="Z60" s="1" t="s">
        <v>203</v>
      </c>
      <c r="AA60" s="1" t="s">
        <v>167</v>
      </c>
      <c r="AB60" s="1" t="str">
        <f t="shared" si="2"/>
        <v>JOY ALEX</v>
      </c>
      <c r="AC60" s="1" t="s">
        <v>220</v>
      </c>
      <c r="AD60" s="1" t="s">
        <v>230</v>
      </c>
      <c r="AE60" s="1" t="s">
        <v>238</v>
      </c>
      <c r="AF60" s="1" t="s">
        <v>270</v>
      </c>
      <c r="AG60" s="1">
        <v>8064750599</v>
      </c>
    </row>
    <row r="61" spans="1:33" x14ac:dyDescent="0.25">
      <c r="A61" s="1" t="s">
        <v>71</v>
      </c>
      <c r="B61" s="1" t="s">
        <v>255</v>
      </c>
      <c r="C61" s="1" t="s">
        <v>254</v>
      </c>
      <c r="D61" s="1" t="str">
        <f>CONCATENATE(B61, " ",C61)</f>
        <v>SILAS NATH</v>
      </c>
      <c r="E61" s="1" t="s">
        <v>182</v>
      </c>
      <c r="F61" s="11">
        <v>45140</v>
      </c>
      <c r="J61" s="11">
        <v>45540</v>
      </c>
      <c r="K61" s="11">
        <v>41852</v>
      </c>
      <c r="L61" s="1">
        <v>18</v>
      </c>
      <c r="M61" s="1" t="s">
        <v>186</v>
      </c>
      <c r="N61" s="1" t="s">
        <v>188</v>
      </c>
      <c r="O61" s="1"/>
      <c r="P61" s="1" t="s">
        <v>193</v>
      </c>
      <c r="Q61" s="12">
        <v>9000</v>
      </c>
      <c r="R61" s="12">
        <v>9000</v>
      </c>
      <c r="S61" s="12">
        <v>7000</v>
      </c>
      <c r="T61" s="12">
        <v>9000</v>
      </c>
      <c r="U61" s="12">
        <v>15000</v>
      </c>
      <c r="V61" s="12">
        <v>1000</v>
      </c>
      <c r="W61" s="36">
        <f t="shared" si="3"/>
        <v>50000</v>
      </c>
      <c r="X61" s="12">
        <f>'SCHOOL FEES PAYMENT'!D61</f>
        <v>0</v>
      </c>
      <c r="Y61" s="16"/>
      <c r="Z61" s="1" t="s">
        <v>204</v>
      </c>
      <c r="AA61" s="1" t="s">
        <v>205</v>
      </c>
      <c r="AB61" s="1" t="str">
        <f t="shared" si="2"/>
        <v>RUTH HEPHZHIBAH</v>
      </c>
      <c r="AC61" s="1" t="s">
        <v>221</v>
      </c>
      <c r="AD61" s="1" t="s">
        <v>231</v>
      </c>
      <c r="AE61" s="1" t="s">
        <v>239</v>
      </c>
      <c r="AF61" s="1" t="s">
        <v>270</v>
      </c>
      <c r="AG61" s="1">
        <v>8065187836</v>
      </c>
    </row>
    <row r="62" spans="1:33" x14ac:dyDescent="0.25">
      <c r="A62" s="1" t="s">
        <v>72</v>
      </c>
      <c r="B62" s="1" t="s">
        <v>178</v>
      </c>
      <c r="C62" s="1" t="s">
        <v>256</v>
      </c>
      <c r="D62" s="1" t="str">
        <f>CONCATENATE(B62, " ",C62)</f>
        <v>FAVOR ESTHER</v>
      </c>
      <c r="E62" s="1" t="s">
        <v>183</v>
      </c>
      <c r="F62" s="11">
        <v>45141</v>
      </c>
      <c r="J62" s="11">
        <v>45541</v>
      </c>
      <c r="K62" s="11">
        <v>41853</v>
      </c>
      <c r="L62" s="1">
        <v>18</v>
      </c>
      <c r="M62" s="1" t="s">
        <v>186</v>
      </c>
      <c r="N62" s="1" t="s">
        <v>190</v>
      </c>
      <c r="O62" s="1"/>
      <c r="P62" s="1" t="s">
        <v>193</v>
      </c>
      <c r="Q62" s="12">
        <v>14000</v>
      </c>
      <c r="R62" s="12">
        <v>9000</v>
      </c>
      <c r="S62" s="12">
        <v>20000</v>
      </c>
      <c r="T62" s="12">
        <v>10000</v>
      </c>
      <c r="U62" s="12">
        <v>9000</v>
      </c>
      <c r="V62" s="12">
        <v>1200</v>
      </c>
      <c r="W62" s="36">
        <f t="shared" si="3"/>
        <v>63200</v>
      </c>
      <c r="X62" s="12">
        <f>'SCHOOL FEES PAYMENT'!D62</f>
        <v>0</v>
      </c>
      <c r="Y62" s="16"/>
      <c r="Z62" s="1" t="s">
        <v>206</v>
      </c>
      <c r="AA62" s="1" t="s">
        <v>203</v>
      </c>
      <c r="AB62" s="1" t="str">
        <f t="shared" si="2"/>
        <v>MARY JOY</v>
      </c>
      <c r="AC62" s="1" t="s">
        <v>222</v>
      </c>
      <c r="AD62" s="1" t="s">
        <v>224</v>
      </c>
      <c r="AE62" s="1" t="s">
        <v>240</v>
      </c>
      <c r="AF62" s="1" t="s">
        <v>269</v>
      </c>
      <c r="AG62" s="1">
        <v>7085653633</v>
      </c>
    </row>
    <row r="63" spans="1:33" x14ac:dyDescent="0.25">
      <c r="A63" s="1" t="s">
        <v>73</v>
      </c>
      <c r="B63" s="1" t="s">
        <v>258</v>
      </c>
      <c r="C63" s="1" t="s">
        <v>257</v>
      </c>
      <c r="D63" s="1" t="str">
        <f>CONCATENATE(B63, " ",C63)</f>
        <v>BUTRO UGO</v>
      </c>
      <c r="E63" s="1" t="s">
        <v>183</v>
      </c>
      <c r="F63" s="11">
        <v>45142</v>
      </c>
      <c r="J63" s="11">
        <v>45542</v>
      </c>
      <c r="K63" s="11">
        <v>41854</v>
      </c>
      <c r="L63" s="1">
        <v>18</v>
      </c>
      <c r="M63" s="1" t="s">
        <v>186</v>
      </c>
      <c r="N63" s="1" t="s">
        <v>190</v>
      </c>
      <c r="O63" s="1"/>
      <c r="P63" s="1" t="s">
        <v>193</v>
      </c>
      <c r="Q63" s="12">
        <v>10000</v>
      </c>
      <c r="R63" s="12">
        <v>14000</v>
      </c>
      <c r="S63" s="12">
        <v>13000</v>
      </c>
      <c r="T63" s="12">
        <v>7000</v>
      </c>
      <c r="U63" s="12">
        <v>45000</v>
      </c>
      <c r="V63" s="12">
        <v>9000</v>
      </c>
      <c r="W63" s="36">
        <f t="shared" si="3"/>
        <v>98000</v>
      </c>
      <c r="X63" s="12">
        <f>'SCHOOL FEES PAYMENT'!D63</f>
        <v>0</v>
      </c>
      <c r="Y63" s="16"/>
      <c r="Z63" s="1" t="s">
        <v>208</v>
      </c>
      <c r="AA63" s="1" t="s">
        <v>207</v>
      </c>
      <c r="AB63" s="1" t="str">
        <f t="shared" si="2"/>
        <v>GODSWILL EXCEL</v>
      </c>
      <c r="AC63" s="1" t="s">
        <v>223</v>
      </c>
      <c r="AD63" s="1" t="s">
        <v>232</v>
      </c>
      <c r="AE63" s="1" t="s">
        <v>241</v>
      </c>
      <c r="AF63" s="1" t="s">
        <v>267</v>
      </c>
      <c r="AG63" s="1">
        <v>805624821</v>
      </c>
    </row>
    <row r="64" spans="1:33" x14ac:dyDescent="0.25">
      <c r="A64" s="1" t="s">
        <v>74</v>
      </c>
      <c r="B64" s="1" t="s">
        <v>259</v>
      </c>
      <c r="C64" s="1" t="s">
        <v>260</v>
      </c>
      <c r="D64" s="1" t="str">
        <f>CONCATENATE(B64, " ",C64)</f>
        <v>JEMIMA BEATRICE</v>
      </c>
      <c r="E64" s="1" t="s">
        <v>184</v>
      </c>
      <c r="F64" s="11">
        <v>45143</v>
      </c>
      <c r="J64" s="11">
        <v>45543</v>
      </c>
      <c r="K64" s="11">
        <v>41855</v>
      </c>
      <c r="L64" s="1">
        <v>18</v>
      </c>
      <c r="M64" s="1" t="s">
        <v>185</v>
      </c>
      <c r="N64" s="1" t="s">
        <v>189</v>
      </c>
      <c r="O64" s="1"/>
      <c r="P64" s="1" t="s">
        <v>191</v>
      </c>
      <c r="Q64" s="12">
        <v>20000</v>
      </c>
      <c r="R64" s="12">
        <v>10000</v>
      </c>
      <c r="S64" s="12">
        <v>15000</v>
      </c>
      <c r="T64" s="12">
        <v>20000</v>
      </c>
      <c r="U64" s="12">
        <v>7000</v>
      </c>
      <c r="V64" s="12">
        <v>9000</v>
      </c>
      <c r="W64" s="36">
        <f t="shared" si="3"/>
        <v>81000</v>
      </c>
      <c r="X64" s="12">
        <f>'SCHOOL FEES PAYMENT'!D64</f>
        <v>0</v>
      </c>
      <c r="Y64" s="16"/>
      <c r="Z64" s="1" t="s">
        <v>209</v>
      </c>
      <c r="AA64" s="1" t="s">
        <v>174</v>
      </c>
      <c r="AB64" s="1" t="str">
        <f t="shared" si="2"/>
        <v>ABBA GLORIA</v>
      </c>
      <c r="AC64" s="1" t="s">
        <v>218</v>
      </c>
      <c r="AD64" s="1" t="s">
        <v>230</v>
      </c>
      <c r="AE64" s="1" t="s">
        <v>242</v>
      </c>
      <c r="AF64" s="1" t="s">
        <v>268</v>
      </c>
      <c r="AG64" s="1">
        <v>805245441</v>
      </c>
    </row>
    <row r="65" spans="1:33" x14ac:dyDescent="0.25">
      <c r="A65" s="1" t="s">
        <v>75</v>
      </c>
      <c r="B65" s="1" t="s">
        <v>262</v>
      </c>
      <c r="C65" s="1" t="s">
        <v>261</v>
      </c>
      <c r="D65" s="1" t="str">
        <f>CONCATENATE(B65, " ",C65)</f>
        <v>MERCY EKE</v>
      </c>
      <c r="E65" s="1" t="s">
        <v>182</v>
      </c>
      <c r="F65" s="11">
        <v>45144</v>
      </c>
      <c r="J65" s="11">
        <v>45544</v>
      </c>
      <c r="K65" s="11">
        <v>41856</v>
      </c>
      <c r="L65" s="1">
        <v>17</v>
      </c>
      <c r="M65" s="1" t="s">
        <v>187</v>
      </c>
      <c r="N65" s="1" t="s">
        <v>189</v>
      </c>
      <c r="O65" s="1"/>
      <c r="P65" s="1" t="s">
        <v>193</v>
      </c>
      <c r="Q65" s="12">
        <v>12000</v>
      </c>
      <c r="R65" s="12">
        <v>20000</v>
      </c>
      <c r="S65" s="12">
        <v>9000</v>
      </c>
      <c r="T65" s="12">
        <v>13000</v>
      </c>
      <c r="U65" s="12">
        <v>5000</v>
      </c>
      <c r="V65" s="12">
        <v>14000</v>
      </c>
      <c r="W65" s="36">
        <f t="shared" si="3"/>
        <v>73000</v>
      </c>
      <c r="X65" s="12">
        <f>'SCHOOL FEES PAYMENT'!D65</f>
        <v>0</v>
      </c>
      <c r="Y65" s="16"/>
      <c r="Z65" s="1" t="s">
        <v>211</v>
      </c>
      <c r="AA65" s="1" t="s">
        <v>210</v>
      </c>
      <c r="AB65" s="1" t="str">
        <f t="shared" si="2"/>
        <v>ANGEL ABY</v>
      </c>
      <c r="AC65" s="1" t="s">
        <v>219</v>
      </c>
      <c r="AD65" s="1" t="s">
        <v>224</v>
      </c>
      <c r="AE65" s="1" t="s">
        <v>236</v>
      </c>
      <c r="AF65" s="1" t="s">
        <v>269</v>
      </c>
      <c r="AG65" s="1">
        <v>9034414137</v>
      </c>
    </row>
    <row r="66" spans="1:33" x14ac:dyDescent="0.25">
      <c r="A66" s="1" t="s">
        <v>76</v>
      </c>
      <c r="B66" s="1" t="s">
        <v>263</v>
      </c>
      <c r="C66" s="1" t="s">
        <v>264</v>
      </c>
      <c r="D66" s="1" t="str">
        <f>CONCATENATE(B66, " ",C66)</f>
        <v>WANNI X HANDI</v>
      </c>
      <c r="E66" s="1" t="s">
        <v>182</v>
      </c>
      <c r="F66" s="11">
        <v>45145</v>
      </c>
      <c r="J66" s="11">
        <v>45545</v>
      </c>
      <c r="K66" s="11">
        <v>41857</v>
      </c>
      <c r="L66" s="1">
        <v>16</v>
      </c>
      <c r="M66" s="1" t="s">
        <v>187</v>
      </c>
      <c r="N66" s="1" t="s">
        <v>190</v>
      </c>
      <c r="O66" s="1"/>
      <c r="P66" s="1" t="s">
        <v>193</v>
      </c>
      <c r="Q66" s="12">
        <v>15000</v>
      </c>
      <c r="R66" s="12">
        <v>9000</v>
      </c>
      <c r="S66" s="12">
        <v>45000</v>
      </c>
      <c r="T66" s="12">
        <v>15000</v>
      </c>
      <c r="U66" s="12">
        <v>800</v>
      </c>
      <c r="V66" s="12">
        <v>10000</v>
      </c>
      <c r="W66" s="36">
        <f t="shared" si="3"/>
        <v>94800</v>
      </c>
      <c r="X66" s="12">
        <f>'SCHOOL FEES PAYMENT'!D66</f>
        <v>0</v>
      </c>
      <c r="Y66" s="16"/>
      <c r="Z66" s="1" t="s">
        <v>212</v>
      </c>
      <c r="AA66" s="1" t="s">
        <v>213</v>
      </c>
      <c r="AB66" s="1" t="str">
        <f t="shared" si="2"/>
        <v>JADE ABIOLA</v>
      </c>
      <c r="AC66" s="1" t="s">
        <v>217</v>
      </c>
      <c r="AD66" s="1" t="s">
        <v>225</v>
      </c>
      <c r="AE66" s="1" t="s">
        <v>237</v>
      </c>
      <c r="AF66" s="1" t="s">
        <v>270</v>
      </c>
      <c r="AG66" s="1">
        <v>8056354524</v>
      </c>
    </row>
    <row r="67" spans="1:33" x14ac:dyDescent="0.25">
      <c r="A67" s="1" t="s">
        <v>77</v>
      </c>
      <c r="B67" s="1" t="s">
        <v>265</v>
      </c>
      <c r="C67" s="1" t="s">
        <v>266</v>
      </c>
      <c r="D67" s="1" t="str">
        <f>CONCATENATE(B67, " ",C67)</f>
        <v>YES BIGGIE</v>
      </c>
      <c r="E67" s="1" t="s">
        <v>182</v>
      </c>
      <c r="F67" s="11">
        <v>45146</v>
      </c>
      <c r="J67" s="11">
        <v>45546</v>
      </c>
      <c r="K67" s="11">
        <v>41858</v>
      </c>
      <c r="L67" s="1">
        <v>17</v>
      </c>
      <c r="M67" s="1" t="s">
        <v>185</v>
      </c>
      <c r="N67" s="1" t="s">
        <v>189</v>
      </c>
      <c r="O67" s="1"/>
      <c r="P67" s="1" t="s">
        <v>191</v>
      </c>
      <c r="Q67" s="12">
        <v>15000</v>
      </c>
      <c r="R67" s="12">
        <v>9000</v>
      </c>
      <c r="S67" s="12">
        <v>7000</v>
      </c>
      <c r="T67" s="12">
        <v>9000</v>
      </c>
      <c r="U67" s="12">
        <v>7000</v>
      </c>
      <c r="V67" s="12">
        <v>20000</v>
      </c>
      <c r="W67" s="36">
        <f t="shared" si="3"/>
        <v>67000</v>
      </c>
      <c r="X67" s="12">
        <f>'SCHOOL FEES PAYMENT'!D67</f>
        <v>0</v>
      </c>
      <c r="Y67" s="16"/>
      <c r="Z67" s="1" t="s">
        <v>216</v>
      </c>
      <c r="AA67" s="1" t="s">
        <v>214</v>
      </c>
      <c r="AB67" s="1" t="str">
        <f t="shared" si="2"/>
        <v>TOBI AYO</v>
      </c>
      <c r="AC67" s="1" t="s">
        <v>220</v>
      </c>
      <c r="AD67" s="1" t="s">
        <v>232</v>
      </c>
      <c r="AE67" s="1" t="s">
        <v>238</v>
      </c>
      <c r="AF67" s="1" t="s">
        <v>267</v>
      </c>
      <c r="AG67" s="1">
        <v>8101575098</v>
      </c>
    </row>
    <row r="68" spans="1:33" x14ac:dyDescent="0.25">
      <c r="A68" s="1" t="s">
        <v>78</v>
      </c>
      <c r="B68" s="1" t="s">
        <v>154</v>
      </c>
      <c r="C68" s="1" t="s">
        <v>0</v>
      </c>
      <c r="D68" s="1" t="str">
        <f>CONCATENATE(B68, " ",C68)</f>
        <v>ANDREWS DARISSA</v>
      </c>
      <c r="E68" s="1" t="s">
        <v>183</v>
      </c>
      <c r="F68" s="11">
        <v>45147</v>
      </c>
      <c r="J68" s="11">
        <v>45547</v>
      </c>
      <c r="K68" s="11">
        <v>41859</v>
      </c>
      <c r="L68" s="1">
        <v>17</v>
      </c>
      <c r="M68" s="1" t="s">
        <v>186</v>
      </c>
      <c r="N68" s="1" t="s">
        <v>188</v>
      </c>
      <c r="O68" s="1"/>
      <c r="P68" s="1" t="s">
        <v>191</v>
      </c>
      <c r="Q68" s="12">
        <v>9000</v>
      </c>
      <c r="R68" s="12">
        <v>14000</v>
      </c>
      <c r="S68" s="12">
        <v>7000</v>
      </c>
      <c r="T68" s="12">
        <v>45000</v>
      </c>
      <c r="U68" s="12">
        <v>1300</v>
      </c>
      <c r="V68" s="12">
        <v>12000</v>
      </c>
      <c r="W68" s="36">
        <f t="shared" si="3"/>
        <v>88300</v>
      </c>
      <c r="X68" s="12">
        <f>'SCHOOL FEES PAYMENT'!D68</f>
        <v>0</v>
      </c>
      <c r="Y68" s="16"/>
      <c r="Z68" s="1" t="s">
        <v>215</v>
      </c>
      <c r="AA68" s="1" t="s">
        <v>157</v>
      </c>
      <c r="AB68" s="1" t="str">
        <f t="shared" si="2"/>
        <v>MICHEAL VICTOR</v>
      </c>
      <c r="AC68" s="1" t="s">
        <v>221</v>
      </c>
      <c r="AD68" s="1" t="s">
        <v>226</v>
      </c>
      <c r="AE68" s="1" t="s">
        <v>239</v>
      </c>
      <c r="AF68" s="1" t="s">
        <v>267</v>
      </c>
      <c r="AG68" s="1">
        <v>8064750599</v>
      </c>
    </row>
    <row r="69" spans="1:33" x14ac:dyDescent="0.25">
      <c r="A69" s="1" t="s">
        <v>79</v>
      </c>
      <c r="B69" s="1" t="s">
        <v>155</v>
      </c>
      <c r="C69" s="1" t="s">
        <v>156</v>
      </c>
      <c r="D69" s="1" t="str">
        <f>CONCATENATE(B69, " ",C69)</f>
        <v>BOLANLE GRACE</v>
      </c>
      <c r="E69" s="1" t="s">
        <v>183</v>
      </c>
      <c r="F69" s="11">
        <v>45148</v>
      </c>
      <c r="J69" s="11">
        <v>45548</v>
      </c>
      <c r="K69" s="11">
        <v>41860</v>
      </c>
      <c r="L69" s="1">
        <v>18</v>
      </c>
      <c r="M69" s="1" t="s">
        <v>186</v>
      </c>
      <c r="N69" s="1" t="s">
        <v>190</v>
      </c>
      <c r="O69" s="1"/>
      <c r="P69" s="1" t="s">
        <v>193</v>
      </c>
      <c r="Q69" s="12">
        <v>10000</v>
      </c>
      <c r="R69" s="12">
        <v>10000</v>
      </c>
      <c r="S69" s="12">
        <v>7000</v>
      </c>
      <c r="T69" s="12">
        <v>7000</v>
      </c>
      <c r="U69" s="12">
        <v>900</v>
      </c>
      <c r="V69" s="12">
        <v>15000</v>
      </c>
      <c r="W69" s="36">
        <f t="shared" si="3"/>
        <v>49900</v>
      </c>
      <c r="X69" s="12">
        <f>'SCHOOL FEES PAYMENT'!D69</f>
        <v>0</v>
      </c>
      <c r="Y69" s="16"/>
      <c r="Z69" s="1" t="s">
        <v>172</v>
      </c>
      <c r="AA69" s="1" t="s">
        <v>199</v>
      </c>
      <c r="AB69" s="1" t="str">
        <f t="shared" si="2"/>
        <v>STANLEY PHILLIP</v>
      </c>
      <c r="AC69" s="1" t="s">
        <v>217</v>
      </c>
      <c r="AD69" s="1" t="s">
        <v>227</v>
      </c>
      <c r="AE69" s="1" t="s">
        <v>240</v>
      </c>
      <c r="AF69" s="1" t="s">
        <v>268</v>
      </c>
      <c r="AG69" s="1">
        <v>8065187836</v>
      </c>
    </row>
    <row r="70" spans="1:33" x14ac:dyDescent="0.25">
      <c r="A70" s="1" t="s">
        <v>80</v>
      </c>
      <c r="B70" s="1" t="s">
        <v>157</v>
      </c>
      <c r="C70" s="1" t="s">
        <v>158</v>
      </c>
      <c r="D70" s="1" t="str">
        <f>CONCATENATE(B70, " ",C70)</f>
        <v>VICTOR OHIOPA</v>
      </c>
      <c r="E70" s="1" t="s">
        <v>183</v>
      </c>
      <c r="F70" s="11">
        <v>45149</v>
      </c>
      <c r="J70" s="11">
        <v>45549</v>
      </c>
      <c r="K70" s="11">
        <v>41861</v>
      </c>
      <c r="L70" s="1">
        <v>18</v>
      </c>
      <c r="M70" s="1" t="s">
        <v>185</v>
      </c>
      <c r="N70" s="1" t="s">
        <v>190</v>
      </c>
      <c r="O70" s="1"/>
      <c r="P70" s="1" t="s">
        <v>191</v>
      </c>
      <c r="Q70" s="12">
        <v>7000</v>
      </c>
      <c r="R70" s="12">
        <v>20000</v>
      </c>
      <c r="S70" s="12">
        <v>5000</v>
      </c>
      <c r="T70" s="12">
        <v>5000</v>
      </c>
      <c r="U70" s="12">
        <v>7000</v>
      </c>
      <c r="V70" s="12">
        <v>15000</v>
      </c>
      <c r="W70" s="36">
        <f t="shared" si="3"/>
        <v>59000</v>
      </c>
      <c r="X70" s="12">
        <f>'SCHOOL FEES PAYMENT'!D70</f>
        <v>0</v>
      </c>
      <c r="Y70" s="16"/>
      <c r="Z70" s="1" t="s">
        <v>200</v>
      </c>
      <c r="AA70" s="1" t="s">
        <v>162</v>
      </c>
      <c r="AB70" s="1" t="str">
        <f t="shared" si="2"/>
        <v>MOHAMMED JOHN</v>
      </c>
      <c r="AC70" s="1" t="s">
        <v>218</v>
      </c>
      <c r="AD70" s="1" t="s">
        <v>228</v>
      </c>
      <c r="AE70" s="1" t="s">
        <v>241</v>
      </c>
      <c r="AF70" s="1" t="s">
        <v>267</v>
      </c>
      <c r="AG70" s="1">
        <v>7085653633</v>
      </c>
    </row>
    <row r="71" spans="1:33" x14ac:dyDescent="0.25">
      <c r="A71" s="1" t="s">
        <v>81</v>
      </c>
      <c r="B71" s="1" t="s">
        <v>159</v>
      </c>
      <c r="C71" s="1" t="s">
        <v>160</v>
      </c>
      <c r="D71" s="1" t="str">
        <f>CONCATENATE(B71, " ",C71)</f>
        <v>LILIAN FAITH</v>
      </c>
      <c r="E71" s="1" t="s">
        <v>182</v>
      </c>
      <c r="F71" s="11">
        <v>45150</v>
      </c>
      <c r="J71" s="11">
        <v>45550</v>
      </c>
      <c r="K71" s="11">
        <v>41862</v>
      </c>
      <c r="L71" s="1">
        <v>16</v>
      </c>
      <c r="M71" s="1" t="s">
        <v>185</v>
      </c>
      <c r="N71" s="1" t="s">
        <v>190</v>
      </c>
      <c r="O71" s="1"/>
      <c r="P71" s="1" t="s">
        <v>192</v>
      </c>
      <c r="Q71" s="12">
        <v>20000</v>
      </c>
      <c r="R71" s="12">
        <v>12000</v>
      </c>
      <c r="S71" s="12">
        <v>15000</v>
      </c>
      <c r="T71" s="12">
        <v>800</v>
      </c>
      <c r="U71" s="12">
        <v>1000</v>
      </c>
      <c r="V71" s="12">
        <v>9000</v>
      </c>
      <c r="W71" s="36">
        <f t="shared" si="3"/>
        <v>57800</v>
      </c>
      <c r="X71" s="12">
        <f>'SCHOOL FEES PAYMENT'!D71</f>
        <v>0</v>
      </c>
      <c r="Y71" s="16"/>
      <c r="Z71" s="1" t="s">
        <v>201</v>
      </c>
      <c r="AA71" s="1" t="s">
        <v>202</v>
      </c>
      <c r="AB71" s="1" t="str">
        <f t="shared" si="2"/>
        <v>JONATHAN DANIEL</v>
      </c>
      <c r="AC71" s="1" t="s">
        <v>219</v>
      </c>
      <c r="AD71" s="1" t="s">
        <v>229</v>
      </c>
      <c r="AE71" s="1" t="s">
        <v>242</v>
      </c>
      <c r="AF71" s="1" t="s">
        <v>268</v>
      </c>
      <c r="AG71" s="1">
        <v>805624821</v>
      </c>
    </row>
    <row r="72" spans="1:33" x14ac:dyDescent="0.25">
      <c r="A72" s="1" t="s">
        <v>82</v>
      </c>
      <c r="B72" s="1" t="s">
        <v>161</v>
      </c>
      <c r="C72" s="1" t="s">
        <v>162</v>
      </c>
      <c r="D72" s="1" t="str">
        <f>CONCATENATE(B72, " ",C72)</f>
        <v>JASON JOHN</v>
      </c>
      <c r="E72" s="1" t="s">
        <v>182</v>
      </c>
      <c r="F72" s="11">
        <v>45151</v>
      </c>
      <c r="J72" s="11">
        <v>45551</v>
      </c>
      <c r="K72" s="11">
        <v>41863</v>
      </c>
      <c r="L72" s="1">
        <v>17</v>
      </c>
      <c r="M72" s="1" t="s">
        <v>187</v>
      </c>
      <c r="N72" s="1" t="s">
        <v>188</v>
      </c>
      <c r="O72" s="1"/>
      <c r="P72" s="1" t="s">
        <v>191</v>
      </c>
      <c r="Q72" s="12">
        <v>13000</v>
      </c>
      <c r="R72" s="12">
        <v>15000</v>
      </c>
      <c r="S72" s="12">
        <v>4000</v>
      </c>
      <c r="T72" s="12">
        <v>7000</v>
      </c>
      <c r="U72" s="12">
        <v>1200</v>
      </c>
      <c r="V72" s="12">
        <v>10000</v>
      </c>
      <c r="W72" s="36">
        <f t="shared" si="3"/>
        <v>50200</v>
      </c>
      <c r="X72" s="12">
        <f>'SCHOOL FEES PAYMENT'!D72</f>
        <v>0</v>
      </c>
      <c r="Y72" s="16"/>
      <c r="Z72" s="1" t="s">
        <v>203</v>
      </c>
      <c r="AA72" s="1" t="s">
        <v>167</v>
      </c>
      <c r="AB72" s="1" t="str">
        <f t="shared" si="2"/>
        <v>JOY ALEX</v>
      </c>
      <c r="AC72" s="1" t="s">
        <v>217</v>
      </c>
      <c r="AD72" s="1" t="s">
        <v>230</v>
      </c>
      <c r="AE72" s="1" t="s">
        <v>239</v>
      </c>
      <c r="AF72" s="1" t="s">
        <v>270</v>
      </c>
      <c r="AG72" s="1">
        <v>805245441</v>
      </c>
    </row>
    <row r="73" spans="1:33" x14ac:dyDescent="0.25">
      <c r="A73" s="1" t="s">
        <v>83</v>
      </c>
      <c r="B73" s="1" t="s">
        <v>163</v>
      </c>
      <c r="C73" s="1" t="s">
        <v>162</v>
      </c>
      <c r="D73" s="1" t="str">
        <f>CONCATENATE(B73, " ",C73)</f>
        <v>JOTHAN JOHN</v>
      </c>
      <c r="E73" s="1" t="s">
        <v>184</v>
      </c>
      <c r="F73" s="11">
        <v>45152</v>
      </c>
      <c r="J73" s="11">
        <v>45552</v>
      </c>
      <c r="K73" s="11">
        <v>41864</v>
      </c>
      <c r="L73" s="1">
        <v>17</v>
      </c>
      <c r="M73" s="1" t="s">
        <v>187</v>
      </c>
      <c r="N73" s="1" t="s">
        <v>188</v>
      </c>
      <c r="O73" s="1"/>
      <c r="P73" s="1" t="s">
        <v>192</v>
      </c>
      <c r="Q73" s="12">
        <v>15000</v>
      </c>
      <c r="R73" s="12">
        <v>15000</v>
      </c>
      <c r="S73" s="12">
        <v>7000</v>
      </c>
      <c r="T73" s="12">
        <v>1300</v>
      </c>
      <c r="U73" s="12">
        <v>9000</v>
      </c>
      <c r="V73" s="12">
        <v>7000</v>
      </c>
      <c r="W73" s="36">
        <f t="shared" si="3"/>
        <v>54300</v>
      </c>
      <c r="X73" s="12">
        <f>'SCHOOL FEES PAYMENT'!D73</f>
        <v>0</v>
      </c>
      <c r="Y73" s="16"/>
      <c r="Z73" s="1" t="s">
        <v>204</v>
      </c>
      <c r="AA73" s="1" t="s">
        <v>205</v>
      </c>
      <c r="AB73" s="1" t="str">
        <f t="shared" si="2"/>
        <v>RUTH HEPHZHIBAH</v>
      </c>
      <c r="AC73" s="1" t="s">
        <v>220</v>
      </c>
      <c r="AD73" s="1" t="s">
        <v>231</v>
      </c>
      <c r="AE73" s="1" t="s">
        <v>240</v>
      </c>
      <c r="AF73" s="1" t="s">
        <v>268</v>
      </c>
      <c r="AG73" s="1">
        <v>9034414137</v>
      </c>
    </row>
    <row r="74" spans="1:33" x14ac:dyDescent="0.25">
      <c r="A74" s="1" t="s">
        <v>84</v>
      </c>
      <c r="B74" s="1" t="s">
        <v>164</v>
      </c>
      <c r="C74" s="1" t="s">
        <v>162</v>
      </c>
      <c r="D74" s="1" t="str">
        <f>CONCATENATE(B74, " ",C74)</f>
        <v>JANICE JOHN</v>
      </c>
      <c r="E74" s="1" t="s">
        <v>182</v>
      </c>
      <c r="F74" s="11">
        <v>45153</v>
      </c>
      <c r="J74" s="11">
        <v>45553</v>
      </c>
      <c r="K74" s="11">
        <v>41865</v>
      </c>
      <c r="L74" s="1">
        <v>18</v>
      </c>
      <c r="M74" s="1" t="s">
        <v>186</v>
      </c>
      <c r="N74" s="1" t="s">
        <v>188</v>
      </c>
      <c r="O74" s="1"/>
      <c r="P74" s="1" t="s">
        <v>193</v>
      </c>
      <c r="Q74" s="12">
        <v>9000</v>
      </c>
      <c r="R74" s="12">
        <v>9000</v>
      </c>
      <c r="S74" s="12">
        <v>200</v>
      </c>
      <c r="T74" s="12">
        <v>900</v>
      </c>
      <c r="U74" s="12">
        <v>7650</v>
      </c>
      <c r="V74" s="12">
        <v>7000</v>
      </c>
      <c r="W74" s="36">
        <f>SUM(Q74:V74)</f>
        <v>33750</v>
      </c>
      <c r="X74" s="12">
        <f>'SCHOOL FEES PAYMENT'!D74</f>
        <v>0</v>
      </c>
      <c r="Y74" s="16"/>
      <c r="Z74" s="1" t="s">
        <v>206</v>
      </c>
      <c r="AA74" s="1" t="s">
        <v>203</v>
      </c>
      <c r="AB74" s="1" t="str">
        <f t="shared" si="2"/>
        <v>MARY JOY</v>
      </c>
      <c r="AC74" s="1" t="s">
        <v>221</v>
      </c>
      <c r="AD74" s="1" t="s">
        <v>224</v>
      </c>
      <c r="AE74" s="1" t="s">
        <v>238</v>
      </c>
      <c r="AF74" s="1" t="s">
        <v>270</v>
      </c>
      <c r="AG74" s="1">
        <v>8056354524</v>
      </c>
    </row>
    <row r="75" spans="1:33" x14ac:dyDescent="0.25">
      <c r="A75" s="1" t="s">
        <v>85</v>
      </c>
      <c r="B75" s="1" t="s">
        <v>265</v>
      </c>
      <c r="C75" s="1" t="s">
        <v>266</v>
      </c>
      <c r="D75" s="1" t="str">
        <f>CONCATENATE(B75, " ",C75)</f>
        <v>YES BIGGIE</v>
      </c>
      <c r="E75" s="1" t="s">
        <v>184</v>
      </c>
      <c r="F75" s="11">
        <v>45154</v>
      </c>
      <c r="J75" s="11">
        <v>45554</v>
      </c>
      <c r="K75" s="11">
        <v>41866</v>
      </c>
      <c r="L75" s="1">
        <v>16</v>
      </c>
      <c r="M75" s="1" t="s">
        <v>187</v>
      </c>
      <c r="N75" s="1" t="s">
        <v>190</v>
      </c>
      <c r="O75" s="1"/>
      <c r="P75" s="1" t="s">
        <v>193</v>
      </c>
      <c r="Q75" s="12">
        <v>45000</v>
      </c>
      <c r="R75" s="12">
        <v>10000</v>
      </c>
      <c r="S75" s="12">
        <v>8600</v>
      </c>
      <c r="T75" s="12">
        <v>7000</v>
      </c>
      <c r="U75" s="12">
        <v>1300</v>
      </c>
      <c r="V75" s="12">
        <v>1300</v>
      </c>
      <c r="W75" s="36">
        <f>SUM(Q75:V75)</f>
        <v>73200</v>
      </c>
      <c r="X75" s="12">
        <f>'SCHOOL FEES PAYMENT'!D75</f>
        <v>0</v>
      </c>
      <c r="Y75" s="16"/>
      <c r="Z75" s="1" t="s">
        <v>208</v>
      </c>
      <c r="AA75" s="1" t="s">
        <v>207</v>
      </c>
      <c r="AB75" s="1" t="str">
        <f t="shared" si="2"/>
        <v>GODSWILL EXCEL</v>
      </c>
      <c r="AC75" s="1" t="s">
        <v>222</v>
      </c>
      <c r="AD75" s="1" t="s">
        <v>232</v>
      </c>
      <c r="AE75" s="1" t="s">
        <v>239</v>
      </c>
      <c r="AF75" s="1" t="s">
        <v>270</v>
      </c>
      <c r="AG75" s="1">
        <v>8101575098</v>
      </c>
    </row>
    <row r="76" spans="1:33" x14ac:dyDescent="0.25">
      <c r="A76" s="1" t="s">
        <v>86</v>
      </c>
      <c r="B76" s="1" t="s">
        <v>154</v>
      </c>
      <c r="C76" s="1" t="s">
        <v>0</v>
      </c>
      <c r="D76" s="1" t="str">
        <f>CONCATENATE(B76, " ",C76)</f>
        <v>ANDREWS DARISSA</v>
      </c>
      <c r="E76" s="1" t="s">
        <v>182</v>
      </c>
      <c r="F76" s="11">
        <v>45155</v>
      </c>
      <c r="J76" s="11">
        <v>45555</v>
      </c>
      <c r="K76" s="11">
        <v>41867</v>
      </c>
      <c r="L76" s="1">
        <v>18</v>
      </c>
      <c r="M76" s="1" t="s">
        <v>185</v>
      </c>
      <c r="N76" s="1" t="s">
        <v>189</v>
      </c>
      <c r="O76" s="1"/>
      <c r="P76" s="1" t="s">
        <v>192</v>
      </c>
      <c r="Q76" s="12">
        <v>7000</v>
      </c>
      <c r="R76" s="12">
        <v>7000</v>
      </c>
      <c r="S76" s="12">
        <v>1200</v>
      </c>
      <c r="T76" s="12">
        <v>1000</v>
      </c>
      <c r="U76" s="12">
        <v>900</v>
      </c>
      <c r="V76" s="12">
        <v>900</v>
      </c>
      <c r="W76" s="36">
        <f t="shared" ref="W76:W92" si="4">SUM(Q76:V76)</f>
        <v>18000</v>
      </c>
      <c r="X76" s="12">
        <f>'SCHOOL FEES PAYMENT'!D76</f>
        <v>0</v>
      </c>
      <c r="Y76" s="16"/>
      <c r="Z76" s="1" t="s">
        <v>209</v>
      </c>
      <c r="AA76" s="1" t="s">
        <v>174</v>
      </c>
      <c r="AB76" s="1" t="str">
        <f t="shared" si="2"/>
        <v>ABBA GLORIA</v>
      </c>
      <c r="AC76" s="1" t="s">
        <v>218</v>
      </c>
      <c r="AD76" s="1" t="s">
        <v>230</v>
      </c>
      <c r="AE76" s="1" t="s">
        <v>240</v>
      </c>
      <c r="AF76" s="1" t="s">
        <v>270</v>
      </c>
      <c r="AG76" s="1">
        <v>8064750599</v>
      </c>
    </row>
    <row r="77" spans="1:33" x14ac:dyDescent="0.25">
      <c r="A77" s="1" t="s">
        <v>87</v>
      </c>
      <c r="B77" s="1" t="s">
        <v>155</v>
      </c>
      <c r="C77" s="1" t="s">
        <v>156</v>
      </c>
      <c r="D77" s="1" t="str">
        <f>CONCATENATE(B77, " ",C77)</f>
        <v>BOLANLE GRACE</v>
      </c>
      <c r="E77" s="1" t="s">
        <v>182</v>
      </c>
      <c r="F77" s="11">
        <v>45156</v>
      </c>
      <c r="J77" s="11">
        <v>45556</v>
      </c>
      <c r="K77" s="11">
        <v>41868</v>
      </c>
      <c r="L77" s="1">
        <v>17</v>
      </c>
      <c r="M77" s="1" t="s">
        <v>186</v>
      </c>
      <c r="N77" s="1" t="s">
        <v>189</v>
      </c>
      <c r="O77" s="1"/>
      <c r="P77" s="1" t="s">
        <v>192</v>
      </c>
      <c r="Q77" s="12">
        <v>7000</v>
      </c>
      <c r="R77" s="12">
        <v>20000</v>
      </c>
      <c r="S77" s="12">
        <v>9000</v>
      </c>
      <c r="T77" s="12">
        <v>1200</v>
      </c>
      <c r="U77" s="12">
        <v>14000</v>
      </c>
      <c r="V77" s="12">
        <v>7000</v>
      </c>
      <c r="W77" s="36">
        <f t="shared" si="4"/>
        <v>58200</v>
      </c>
      <c r="X77" s="12">
        <f>'SCHOOL FEES PAYMENT'!D77</f>
        <v>0</v>
      </c>
      <c r="Y77" s="16"/>
      <c r="Z77" s="1" t="s">
        <v>211</v>
      </c>
      <c r="AA77" s="1" t="s">
        <v>210</v>
      </c>
      <c r="AB77" s="1" t="str">
        <f t="shared" si="2"/>
        <v>ANGEL ABY</v>
      </c>
      <c r="AC77" s="1" t="s">
        <v>218</v>
      </c>
      <c r="AD77" s="1" t="s">
        <v>233</v>
      </c>
      <c r="AE77" s="1" t="s">
        <v>241</v>
      </c>
      <c r="AF77" s="1" t="s">
        <v>267</v>
      </c>
      <c r="AG77" s="1">
        <v>8065187836</v>
      </c>
    </row>
    <row r="78" spans="1:33" x14ac:dyDescent="0.25">
      <c r="A78" s="1" t="s">
        <v>88</v>
      </c>
      <c r="B78" s="1" t="s">
        <v>157</v>
      </c>
      <c r="C78" s="1" t="s">
        <v>158</v>
      </c>
      <c r="D78" s="1" t="str">
        <f>CONCATENATE(B78, " ",C78)</f>
        <v>VICTOR OHIOPA</v>
      </c>
      <c r="E78" s="1" t="s">
        <v>184</v>
      </c>
      <c r="F78" s="11">
        <v>45157</v>
      </c>
      <c r="J78" s="11">
        <v>45557</v>
      </c>
      <c r="K78" s="11">
        <v>41869</v>
      </c>
      <c r="L78" s="1">
        <v>16</v>
      </c>
      <c r="M78" s="1" t="s">
        <v>185</v>
      </c>
      <c r="N78" s="1" t="s">
        <v>190</v>
      </c>
      <c r="O78" s="1"/>
      <c r="P78" s="1" t="s">
        <v>193</v>
      </c>
      <c r="Q78" s="12">
        <v>7000</v>
      </c>
      <c r="R78" s="12">
        <v>13000</v>
      </c>
      <c r="S78" s="12">
        <v>9000</v>
      </c>
      <c r="T78" s="12">
        <v>9000</v>
      </c>
      <c r="U78" s="12">
        <v>10000</v>
      </c>
      <c r="V78" s="12">
        <v>1000</v>
      </c>
      <c r="W78" s="36">
        <f t="shared" si="4"/>
        <v>49000</v>
      </c>
      <c r="X78" s="12">
        <f>'SCHOOL FEES PAYMENT'!D78</f>
        <v>0</v>
      </c>
      <c r="Y78" s="16"/>
      <c r="Z78" s="1" t="s">
        <v>212</v>
      </c>
      <c r="AA78" s="1" t="s">
        <v>213</v>
      </c>
      <c r="AB78" s="1" t="str">
        <f t="shared" si="2"/>
        <v>JADE ABIOLA</v>
      </c>
      <c r="AC78" s="1" t="s">
        <v>223</v>
      </c>
      <c r="AD78" s="1" t="s">
        <v>225</v>
      </c>
      <c r="AE78" s="1" t="s">
        <v>242</v>
      </c>
      <c r="AF78" s="1" t="s">
        <v>268</v>
      </c>
      <c r="AG78" s="1">
        <v>7085653633</v>
      </c>
    </row>
    <row r="79" spans="1:33" x14ac:dyDescent="0.25">
      <c r="A79" s="1" t="s">
        <v>89</v>
      </c>
      <c r="B79" s="1" t="s">
        <v>159</v>
      </c>
      <c r="C79" s="1" t="s">
        <v>160</v>
      </c>
      <c r="D79" s="1" t="str">
        <f>CONCATENATE(B79, " ",C79)</f>
        <v>LILIAN FAITH</v>
      </c>
      <c r="E79" s="1" t="s">
        <v>182</v>
      </c>
      <c r="F79" s="11">
        <v>45158</v>
      </c>
      <c r="G79" s="1" t="str">
        <f>TEXT(F79,"DDDDDDDDD")</f>
        <v>Sunday</v>
      </c>
      <c r="H79" s="4">
        <v>9</v>
      </c>
      <c r="I79" s="1" t="str">
        <f>TEXT(F79,"YYYY")</f>
        <v>2023</v>
      </c>
      <c r="J79" s="11">
        <v>45558</v>
      </c>
      <c r="K79" s="11">
        <v>41870</v>
      </c>
      <c r="L79" s="1">
        <v>17</v>
      </c>
      <c r="M79" s="1" t="s">
        <v>187</v>
      </c>
      <c r="N79" s="1" t="s">
        <v>188</v>
      </c>
      <c r="O79" s="1"/>
      <c r="P79" s="1" t="s">
        <v>193</v>
      </c>
      <c r="Q79" s="12">
        <v>5000</v>
      </c>
      <c r="R79" s="12">
        <v>15000</v>
      </c>
      <c r="S79" s="12">
        <v>14000</v>
      </c>
      <c r="T79" s="12">
        <v>9000</v>
      </c>
      <c r="U79" s="12">
        <v>20000</v>
      </c>
      <c r="V79" s="12">
        <v>1200</v>
      </c>
      <c r="W79" s="36">
        <f t="shared" si="4"/>
        <v>64200</v>
      </c>
      <c r="X79" s="12">
        <f>'SCHOOL FEES PAYMENT'!D79</f>
        <v>0</v>
      </c>
      <c r="Y79" s="16"/>
      <c r="Z79" s="1" t="s">
        <v>216</v>
      </c>
      <c r="AA79" s="1" t="s">
        <v>214</v>
      </c>
      <c r="AB79" s="1" t="str">
        <f t="shared" si="2"/>
        <v>TOBI AYO</v>
      </c>
      <c r="AC79" s="1" t="s">
        <v>217</v>
      </c>
      <c r="AD79" s="1" t="s">
        <v>234</v>
      </c>
      <c r="AE79" s="1" t="s">
        <v>240</v>
      </c>
      <c r="AF79" s="1" t="s">
        <v>270</v>
      </c>
      <c r="AG79" s="1">
        <v>805624821</v>
      </c>
    </row>
    <row r="80" spans="1:33" x14ac:dyDescent="0.25">
      <c r="A80" s="1" t="s">
        <v>90</v>
      </c>
      <c r="B80" s="1" t="s">
        <v>161</v>
      </c>
      <c r="C80" s="1" t="s">
        <v>162</v>
      </c>
      <c r="D80" s="1" t="str">
        <f>CONCATENATE(B80, " ",C80)</f>
        <v>JASON JOHN</v>
      </c>
      <c r="E80" s="1" t="s">
        <v>184</v>
      </c>
      <c r="F80" s="11">
        <v>45159</v>
      </c>
      <c r="G80" s="1" t="str">
        <f>TEXT(F80,"DDDDDDDDD")</f>
        <v>Monday</v>
      </c>
      <c r="H80" s="4">
        <v>11</v>
      </c>
      <c r="I80" s="1" t="str">
        <f>TEXT(F80,"YYYY")</f>
        <v>2023</v>
      </c>
      <c r="J80" s="11">
        <v>45559</v>
      </c>
      <c r="K80" s="11">
        <v>41871</v>
      </c>
      <c r="L80" s="1">
        <v>17</v>
      </c>
      <c r="M80" s="1" t="s">
        <v>187</v>
      </c>
      <c r="N80" s="1" t="s">
        <v>189</v>
      </c>
      <c r="O80" s="1"/>
      <c r="P80" s="1" t="s">
        <v>193</v>
      </c>
      <c r="Q80" s="12">
        <v>15000</v>
      </c>
      <c r="R80" s="12">
        <v>9000</v>
      </c>
      <c r="S80" s="12">
        <v>10000</v>
      </c>
      <c r="T80" s="12">
        <v>14000</v>
      </c>
      <c r="U80" s="12">
        <v>12000</v>
      </c>
      <c r="V80" s="12">
        <v>9000</v>
      </c>
      <c r="W80" s="36">
        <f t="shared" si="4"/>
        <v>69000</v>
      </c>
      <c r="X80" s="12">
        <f>'SCHOOL FEES PAYMENT'!D80</f>
        <v>0</v>
      </c>
      <c r="Y80" s="16"/>
      <c r="Z80" s="1" t="s">
        <v>215</v>
      </c>
      <c r="AA80" s="1" t="s">
        <v>157</v>
      </c>
      <c r="AB80" s="1" t="str">
        <f t="shared" si="2"/>
        <v>MICHEAL VICTOR</v>
      </c>
      <c r="AC80" s="1" t="s">
        <v>220</v>
      </c>
      <c r="AD80" s="1" t="s">
        <v>235</v>
      </c>
      <c r="AE80" s="1" t="s">
        <v>241</v>
      </c>
      <c r="AF80" s="1" t="s">
        <v>268</v>
      </c>
      <c r="AG80" s="1">
        <v>805245441</v>
      </c>
    </row>
    <row r="81" spans="1:33" x14ac:dyDescent="0.25">
      <c r="A81" s="1" t="s">
        <v>91</v>
      </c>
      <c r="B81" s="1" t="s">
        <v>163</v>
      </c>
      <c r="C81" s="1" t="s">
        <v>162</v>
      </c>
      <c r="D81" s="1" t="str">
        <f>CONCATENATE(B81, " ",C81)</f>
        <v>JOTHAN JOHN</v>
      </c>
      <c r="E81" s="1" t="s">
        <v>182</v>
      </c>
      <c r="F81" s="11">
        <v>45160</v>
      </c>
      <c r="G81" s="1" t="str">
        <f>TEXT(F81,"DDDDDDDDD")</f>
        <v>Tuesday</v>
      </c>
      <c r="H81" s="4">
        <v>10</v>
      </c>
      <c r="I81" s="1" t="str">
        <f>TEXT(F81,"YYYY")</f>
        <v>2023</v>
      </c>
      <c r="J81" s="11">
        <v>45560</v>
      </c>
      <c r="K81" s="11">
        <v>41872</v>
      </c>
      <c r="L81" s="1">
        <v>18</v>
      </c>
      <c r="M81" s="1" t="s">
        <v>186</v>
      </c>
      <c r="N81" s="1" t="s">
        <v>188</v>
      </c>
      <c r="O81" s="1"/>
      <c r="P81" s="1" t="s">
        <v>193</v>
      </c>
      <c r="Q81" s="12">
        <v>4000</v>
      </c>
      <c r="R81" s="12">
        <v>45000</v>
      </c>
      <c r="S81" s="12">
        <v>20000</v>
      </c>
      <c r="T81" s="12">
        <v>10000</v>
      </c>
      <c r="U81" s="12">
        <v>15000</v>
      </c>
      <c r="V81" s="12">
        <v>9000</v>
      </c>
      <c r="W81" s="36">
        <f t="shared" si="4"/>
        <v>103000</v>
      </c>
      <c r="X81" s="12">
        <f>'SCHOOL FEES PAYMENT'!D81</f>
        <v>0</v>
      </c>
      <c r="Y81" s="16"/>
      <c r="Z81" s="1" t="s">
        <v>157</v>
      </c>
      <c r="AA81" s="1" t="s">
        <v>158</v>
      </c>
      <c r="AB81" s="1" t="str">
        <f t="shared" si="2"/>
        <v>VICTOR OHIOPA</v>
      </c>
      <c r="AC81" s="1" t="s">
        <v>221</v>
      </c>
      <c r="AD81" s="1" t="s">
        <v>225</v>
      </c>
      <c r="AE81" s="1" t="s">
        <v>242</v>
      </c>
      <c r="AF81" s="1" t="s">
        <v>270</v>
      </c>
      <c r="AG81" s="1">
        <v>9034414137</v>
      </c>
    </row>
    <row r="82" spans="1:33" x14ac:dyDescent="0.25">
      <c r="A82" s="1" t="s">
        <v>92</v>
      </c>
      <c r="B82" s="1" t="s">
        <v>164</v>
      </c>
      <c r="C82" s="1" t="s">
        <v>162</v>
      </c>
      <c r="D82" s="1" t="str">
        <f>CONCATENATE(B82, " ",C82)</f>
        <v>JANICE JOHN</v>
      </c>
      <c r="E82" s="1" t="s">
        <v>183</v>
      </c>
      <c r="F82" s="11">
        <v>45161</v>
      </c>
      <c r="G82" s="1" t="str">
        <f>TEXT(F82,"DDDDDDDDD")</f>
        <v>Wednesday</v>
      </c>
      <c r="H82" s="4">
        <v>4</v>
      </c>
      <c r="I82" s="1" t="str">
        <f>TEXT(F82,"YYYY")</f>
        <v>2023</v>
      </c>
      <c r="J82" s="11">
        <v>45561</v>
      </c>
      <c r="K82" s="11">
        <v>41873</v>
      </c>
      <c r="L82" s="1">
        <v>17</v>
      </c>
      <c r="M82" s="1" t="s">
        <v>185</v>
      </c>
      <c r="N82" s="1" t="s">
        <v>189</v>
      </c>
      <c r="O82" s="1"/>
      <c r="P82" s="1" t="s">
        <v>192</v>
      </c>
      <c r="Q82" s="12">
        <v>7000</v>
      </c>
      <c r="R82" s="12">
        <v>7000</v>
      </c>
      <c r="S82" s="12">
        <v>12000</v>
      </c>
      <c r="T82" s="12">
        <v>20000</v>
      </c>
      <c r="U82" s="12">
        <v>15000</v>
      </c>
      <c r="V82" s="12">
        <v>14000</v>
      </c>
      <c r="W82" s="36">
        <f t="shared" si="4"/>
        <v>75000</v>
      </c>
      <c r="X82" s="12">
        <f>'SCHOOL FEES PAYMENT'!D82</f>
        <v>0</v>
      </c>
      <c r="Y82" s="10"/>
      <c r="Z82" s="1" t="s">
        <v>159</v>
      </c>
      <c r="AA82" s="1" t="s">
        <v>160</v>
      </c>
      <c r="AB82" s="1" t="str">
        <f t="shared" si="2"/>
        <v>LILIAN FAITH</v>
      </c>
      <c r="AC82" s="1" t="s">
        <v>222</v>
      </c>
      <c r="AD82" s="1" t="s">
        <v>232</v>
      </c>
      <c r="AE82" s="1" t="s">
        <v>236</v>
      </c>
      <c r="AF82" s="1" t="s">
        <v>270</v>
      </c>
      <c r="AG82" s="1">
        <v>8056354524</v>
      </c>
    </row>
    <row r="83" spans="1:33" x14ac:dyDescent="0.25">
      <c r="A83" s="1" t="s">
        <v>93</v>
      </c>
      <c r="B83" s="1" t="s">
        <v>165</v>
      </c>
      <c r="C83" s="1" t="s">
        <v>166</v>
      </c>
      <c r="D83" s="1" t="str">
        <f>CONCATENATE(B83, " ",C83)</f>
        <v>NORAH OGAH</v>
      </c>
      <c r="E83" s="1" t="s">
        <v>184</v>
      </c>
      <c r="F83" s="1"/>
      <c r="G83" s="1" t="str">
        <f>TEXT(F83,"DDDDDDDDD")</f>
        <v>Saturday</v>
      </c>
      <c r="H83" s="4">
        <v>3</v>
      </c>
      <c r="I83" s="1" t="str">
        <f>TEXT(F83,"YYYY")</f>
        <v>1900</v>
      </c>
      <c r="J83" s="11">
        <v>45562</v>
      </c>
      <c r="K83" s="11">
        <v>41874</v>
      </c>
      <c r="L83" s="1">
        <v>16</v>
      </c>
      <c r="M83" s="1" t="s">
        <v>185</v>
      </c>
      <c r="N83" s="1" t="s">
        <v>190</v>
      </c>
      <c r="O83" s="1"/>
      <c r="P83" s="1" t="s">
        <v>191</v>
      </c>
      <c r="Q83" s="12">
        <v>200</v>
      </c>
      <c r="R83" s="12">
        <v>5000</v>
      </c>
      <c r="S83" s="12">
        <v>15000</v>
      </c>
      <c r="T83" s="12">
        <v>9000</v>
      </c>
      <c r="U83" s="12">
        <v>9000</v>
      </c>
      <c r="V83" s="12">
        <v>10000</v>
      </c>
      <c r="W83" s="36">
        <f t="shared" si="4"/>
        <v>48200</v>
      </c>
      <c r="X83" s="12">
        <f>'SCHOOL FEES PAYMENT'!D83</f>
        <v>0</v>
      </c>
      <c r="Y83" s="10"/>
      <c r="Z83" s="1" t="s">
        <v>161</v>
      </c>
      <c r="AA83" s="1" t="s">
        <v>162</v>
      </c>
      <c r="AB83" s="1" t="str">
        <f t="shared" si="2"/>
        <v>JASON JOHN</v>
      </c>
      <c r="AC83" s="1" t="s">
        <v>218</v>
      </c>
      <c r="AD83" s="1" t="s">
        <v>226</v>
      </c>
      <c r="AE83" s="1" t="s">
        <v>237</v>
      </c>
      <c r="AF83" s="1" t="s">
        <v>269</v>
      </c>
      <c r="AG83" s="1">
        <v>8101575098</v>
      </c>
    </row>
    <row r="84" spans="1:33" x14ac:dyDescent="0.25">
      <c r="A84" s="1" t="s">
        <v>94</v>
      </c>
      <c r="B84" s="1" t="s">
        <v>168</v>
      </c>
      <c r="C84" s="1" t="s">
        <v>167</v>
      </c>
      <c r="D84" s="1" t="str">
        <f>CONCATENATE(B84, " ",C84)</f>
        <v>ARIANA ALEX</v>
      </c>
      <c r="E84" s="1" t="s">
        <v>182</v>
      </c>
      <c r="F84" s="1"/>
      <c r="G84" s="1" t="str">
        <f>TEXT(F84,"DDDDDDDDD")</f>
        <v>Saturday</v>
      </c>
      <c r="H84" s="4">
        <v>6</v>
      </c>
      <c r="I84" s="1" t="str">
        <f>TEXT(F84,"YYYY")</f>
        <v>1900</v>
      </c>
      <c r="J84" s="11">
        <v>45563</v>
      </c>
      <c r="K84" s="11">
        <v>41875</v>
      </c>
      <c r="L84" s="1">
        <v>17</v>
      </c>
      <c r="M84" s="1" t="s">
        <v>186</v>
      </c>
      <c r="N84" s="1" t="s">
        <v>189</v>
      </c>
      <c r="O84" s="1"/>
      <c r="P84" s="1" t="s">
        <v>191</v>
      </c>
      <c r="Q84" s="12">
        <v>15000</v>
      </c>
      <c r="R84" s="12">
        <v>800</v>
      </c>
      <c r="S84" s="12">
        <v>15000</v>
      </c>
      <c r="T84" s="12">
        <v>9000</v>
      </c>
      <c r="U84" s="12">
        <v>10000</v>
      </c>
      <c r="V84" s="12">
        <v>20000</v>
      </c>
      <c r="W84" s="36">
        <f t="shared" si="4"/>
        <v>69800</v>
      </c>
      <c r="X84" s="12">
        <f>'SCHOOL FEES PAYMENT'!D84</f>
        <v>0</v>
      </c>
      <c r="Y84" s="10"/>
      <c r="Z84" s="1" t="s">
        <v>163</v>
      </c>
      <c r="AA84" s="1" t="s">
        <v>162</v>
      </c>
      <c r="AB84" s="1" t="str">
        <f t="shared" si="2"/>
        <v>JOTHAN JOHN</v>
      </c>
      <c r="AC84" s="1" t="s">
        <v>218</v>
      </c>
      <c r="AD84" s="1" t="s">
        <v>227</v>
      </c>
      <c r="AE84" s="1" t="s">
        <v>238</v>
      </c>
      <c r="AF84" s="1" t="s">
        <v>267</v>
      </c>
      <c r="AG84" s="1">
        <v>8064750599</v>
      </c>
    </row>
    <row r="85" spans="1:33" x14ac:dyDescent="0.25">
      <c r="A85" s="1" t="s">
        <v>95</v>
      </c>
      <c r="B85" s="1" t="s">
        <v>169</v>
      </c>
      <c r="C85" s="1" t="s">
        <v>170</v>
      </c>
      <c r="D85" s="1" t="str">
        <f>CONCATENATE(B85, " ",C85)</f>
        <v>KUSH ANDREW</v>
      </c>
      <c r="E85" s="1" t="s">
        <v>183</v>
      </c>
      <c r="F85" s="1"/>
      <c r="G85" s="1" t="str">
        <f>TEXT(F85,"DDDDDDDDD")</f>
        <v>Saturday</v>
      </c>
      <c r="H85" s="4">
        <v>7</v>
      </c>
      <c r="I85" s="1" t="str">
        <f>TEXT(F85,"YYYY")</f>
        <v>1900</v>
      </c>
      <c r="J85" s="11">
        <v>45564</v>
      </c>
      <c r="K85" s="11">
        <v>41876</v>
      </c>
      <c r="L85" s="1">
        <v>17</v>
      </c>
      <c r="M85" s="1" t="s">
        <v>187</v>
      </c>
      <c r="N85" s="1" t="s">
        <v>190</v>
      </c>
      <c r="O85" s="1"/>
      <c r="P85" s="1" t="s">
        <v>193</v>
      </c>
      <c r="Q85" s="12">
        <v>4000</v>
      </c>
      <c r="R85" s="12">
        <v>9000</v>
      </c>
      <c r="S85" s="12">
        <v>9000</v>
      </c>
      <c r="T85" s="12">
        <v>14000</v>
      </c>
      <c r="U85" s="12">
        <v>7000</v>
      </c>
      <c r="V85" s="12">
        <v>9000</v>
      </c>
      <c r="W85" s="36">
        <f t="shared" si="4"/>
        <v>52000</v>
      </c>
      <c r="X85" s="12">
        <f>'SCHOOL FEES PAYMENT'!D85</f>
        <v>0</v>
      </c>
      <c r="Y85" s="10"/>
      <c r="Z85" s="1" t="s">
        <v>177</v>
      </c>
      <c r="AA85" s="1" t="s">
        <v>178</v>
      </c>
      <c r="AB85" s="1" t="str">
        <f t="shared" si="2"/>
        <v>MARTINS FAVOR</v>
      </c>
      <c r="AC85" s="1" t="s">
        <v>223</v>
      </c>
      <c r="AD85" s="1" t="s">
        <v>228</v>
      </c>
      <c r="AE85" s="1" t="s">
        <v>239</v>
      </c>
      <c r="AF85" s="1" t="s">
        <v>268</v>
      </c>
      <c r="AG85" s="1">
        <v>8065187836</v>
      </c>
    </row>
    <row r="86" spans="1:33" x14ac:dyDescent="0.25">
      <c r="A86" s="1" t="s">
        <v>96</v>
      </c>
      <c r="B86" s="1" t="s">
        <v>171</v>
      </c>
      <c r="C86" s="1" t="s">
        <v>172</v>
      </c>
      <c r="D86" s="1" t="str">
        <f>CONCATENATE(B86, " ",C86)</f>
        <v>WISDOM STANLEY</v>
      </c>
      <c r="E86" s="1" t="s">
        <v>182</v>
      </c>
      <c r="F86" s="1"/>
      <c r="G86" s="1" t="str">
        <f>TEXT(F86,"DDDDDDDDD")</f>
        <v>Saturday</v>
      </c>
      <c r="H86" s="4">
        <v>9</v>
      </c>
      <c r="I86" s="1" t="str">
        <f>TEXT(F86,"YYYY")</f>
        <v>1900</v>
      </c>
      <c r="J86" s="11">
        <v>45565</v>
      </c>
      <c r="K86" s="11">
        <v>41877</v>
      </c>
      <c r="L86" s="1">
        <v>18</v>
      </c>
      <c r="M86" s="1" t="s">
        <v>185</v>
      </c>
      <c r="N86" s="1" t="s">
        <v>188</v>
      </c>
      <c r="O86" s="1"/>
      <c r="P86" s="1" t="s">
        <v>193</v>
      </c>
      <c r="Q86" s="12">
        <v>7000</v>
      </c>
      <c r="R86" s="12">
        <v>9000</v>
      </c>
      <c r="S86" s="12">
        <v>10000</v>
      </c>
      <c r="T86" s="12">
        <v>10000</v>
      </c>
      <c r="U86" s="12">
        <v>20000</v>
      </c>
      <c r="V86" s="12">
        <v>9000</v>
      </c>
      <c r="W86" s="36">
        <f t="shared" si="4"/>
        <v>65000</v>
      </c>
      <c r="X86" s="12">
        <f>'SCHOOL FEES PAYMENT'!D86</f>
        <v>0</v>
      </c>
      <c r="Y86" s="10"/>
      <c r="Z86" s="1" t="s">
        <v>180</v>
      </c>
      <c r="AA86" s="1" t="s">
        <v>179</v>
      </c>
      <c r="AB86" s="1" t="str">
        <f t="shared" si="2"/>
        <v>EYO GODFREY</v>
      </c>
      <c r="AC86" s="1" t="s">
        <v>218</v>
      </c>
      <c r="AD86" s="1" t="s">
        <v>229</v>
      </c>
      <c r="AE86" s="1" t="s">
        <v>240</v>
      </c>
      <c r="AF86" s="1" t="s">
        <v>270</v>
      </c>
      <c r="AG86" s="1">
        <v>7085653633</v>
      </c>
    </row>
    <row r="87" spans="1:33" x14ac:dyDescent="0.25">
      <c r="A87" s="1" t="s">
        <v>97</v>
      </c>
      <c r="B87" s="1" t="s">
        <v>174</v>
      </c>
      <c r="C87" s="1" t="s">
        <v>173</v>
      </c>
      <c r="D87" s="1" t="str">
        <f>CONCATENATE(B87, " ",C87)</f>
        <v>GLORIA BOYI</v>
      </c>
      <c r="E87" s="1" t="s">
        <v>182</v>
      </c>
      <c r="F87" s="1"/>
      <c r="G87" s="1" t="str">
        <f>TEXT(F87,"DDDDDDDDD")</f>
        <v>Saturday</v>
      </c>
      <c r="H87" s="4">
        <v>4</v>
      </c>
      <c r="I87" s="1" t="str">
        <f>TEXT(F87,"YYYY")</f>
        <v>1900</v>
      </c>
      <c r="J87" s="11">
        <v>45566</v>
      </c>
      <c r="K87" s="11">
        <v>41878</v>
      </c>
      <c r="L87" s="1">
        <v>17</v>
      </c>
      <c r="M87" s="1" t="s">
        <v>186</v>
      </c>
      <c r="N87" s="1" t="s">
        <v>189</v>
      </c>
      <c r="O87" s="1"/>
      <c r="P87" s="1" t="s">
        <v>193</v>
      </c>
      <c r="Q87" s="12">
        <v>200</v>
      </c>
      <c r="R87" s="12">
        <v>14000</v>
      </c>
      <c r="S87" s="12">
        <v>7000</v>
      </c>
      <c r="T87" s="12">
        <v>20000</v>
      </c>
      <c r="U87" s="12">
        <v>5000</v>
      </c>
      <c r="V87" s="12">
        <v>14000</v>
      </c>
      <c r="W87" s="36">
        <f t="shared" si="4"/>
        <v>60200</v>
      </c>
      <c r="X87" s="12">
        <f>'SCHOOL FEES PAYMENT'!D87</f>
        <v>0</v>
      </c>
      <c r="Y87" s="10"/>
      <c r="Z87" s="1" t="s">
        <v>181</v>
      </c>
      <c r="AA87" s="1" t="s">
        <v>175</v>
      </c>
      <c r="AB87" s="1" t="str">
        <f t="shared" si="2"/>
        <v>EBUZZY JOSEPH</v>
      </c>
      <c r="AC87" s="1" t="s">
        <v>219</v>
      </c>
      <c r="AD87" s="1" t="s">
        <v>230</v>
      </c>
      <c r="AE87" s="1" t="s">
        <v>241</v>
      </c>
      <c r="AF87" s="1" t="s">
        <v>267</v>
      </c>
      <c r="AG87" s="1">
        <v>805624821</v>
      </c>
    </row>
    <row r="88" spans="1:33" x14ac:dyDescent="0.25">
      <c r="A88" s="1" t="s">
        <v>98</v>
      </c>
      <c r="B88" s="1" t="s">
        <v>175</v>
      </c>
      <c r="C88" s="1" t="s">
        <v>176</v>
      </c>
      <c r="D88" s="1" t="str">
        <f>CONCATENATE(B88, " ",C88)</f>
        <v>JOSEPH LANZEMA</v>
      </c>
      <c r="E88" s="1" t="s">
        <v>184</v>
      </c>
      <c r="F88" s="1"/>
      <c r="G88" s="1" t="str">
        <f>TEXT(F88,"DDDDDDDDD")</f>
        <v>Saturday</v>
      </c>
      <c r="H88" s="4">
        <v>2</v>
      </c>
      <c r="I88" s="1" t="str">
        <f>TEXT(F88,"YYYY")</f>
        <v>1900</v>
      </c>
      <c r="J88" s="11">
        <v>45567</v>
      </c>
      <c r="K88" s="11">
        <v>41879</v>
      </c>
      <c r="L88" s="1">
        <v>16</v>
      </c>
      <c r="M88" s="1" t="s">
        <v>186</v>
      </c>
      <c r="N88" s="1" t="s">
        <v>190</v>
      </c>
      <c r="O88" s="1"/>
      <c r="P88" s="1" t="s">
        <v>191</v>
      </c>
      <c r="Q88" s="12">
        <v>8600</v>
      </c>
      <c r="R88" s="12">
        <v>10000</v>
      </c>
      <c r="S88" s="12">
        <v>20000</v>
      </c>
      <c r="T88" s="12">
        <v>12000</v>
      </c>
      <c r="U88" s="12">
        <v>800</v>
      </c>
      <c r="V88" s="12">
        <v>10000</v>
      </c>
      <c r="W88" s="36">
        <f t="shared" si="4"/>
        <v>61400</v>
      </c>
      <c r="X88" s="12">
        <f>'SCHOOL FEES PAYMENT'!D88</f>
        <v>0</v>
      </c>
      <c r="Y88" s="10"/>
      <c r="Z88" s="1" t="s">
        <v>214</v>
      </c>
      <c r="AA88" s="1" t="s">
        <v>162</v>
      </c>
      <c r="AB88" s="1" t="str">
        <f t="shared" si="2"/>
        <v>AYO JOHN</v>
      </c>
      <c r="AC88" s="1" t="s">
        <v>217</v>
      </c>
      <c r="AD88" s="1" t="s">
        <v>231</v>
      </c>
      <c r="AE88" s="1" t="s">
        <v>242</v>
      </c>
      <c r="AF88" s="1" t="s">
        <v>268</v>
      </c>
      <c r="AG88" s="1">
        <v>805245441</v>
      </c>
    </row>
    <row r="89" spans="1:33" x14ac:dyDescent="0.25">
      <c r="A89" s="1" t="s">
        <v>99</v>
      </c>
      <c r="B89" s="1" t="s">
        <v>177</v>
      </c>
      <c r="C89" s="1" t="s">
        <v>178</v>
      </c>
      <c r="D89" s="1" t="str">
        <f>CONCATENATE(B89, " ",C89)</f>
        <v>MARTINS FAVOR</v>
      </c>
      <c r="E89" s="1" t="s">
        <v>182</v>
      </c>
      <c r="F89" s="1"/>
      <c r="G89" s="1" t="str">
        <f>TEXT(F89,"DDDDDDDDD")</f>
        <v>Saturday</v>
      </c>
      <c r="H89" s="4">
        <v>12</v>
      </c>
      <c r="I89" s="1" t="str">
        <f>TEXT(F89,"YYYY")</f>
        <v>1900</v>
      </c>
      <c r="J89" s="11">
        <v>45568</v>
      </c>
      <c r="K89" s="11">
        <v>41880</v>
      </c>
      <c r="L89" s="1">
        <v>18</v>
      </c>
      <c r="M89" s="1" t="s">
        <v>186</v>
      </c>
      <c r="N89" s="1" t="s">
        <v>189</v>
      </c>
      <c r="O89" s="1"/>
      <c r="P89" s="1" t="s">
        <v>193</v>
      </c>
      <c r="Q89" s="12">
        <v>1200</v>
      </c>
      <c r="R89" s="12">
        <v>20000</v>
      </c>
      <c r="S89" s="12">
        <v>13000</v>
      </c>
      <c r="T89" s="12">
        <v>15000</v>
      </c>
      <c r="U89" s="12">
        <v>7000</v>
      </c>
      <c r="V89" s="12">
        <v>20000</v>
      </c>
      <c r="W89" s="36">
        <f t="shared" si="4"/>
        <v>76200</v>
      </c>
      <c r="X89" s="12">
        <f>'SCHOOL FEES PAYMENT'!D89</f>
        <v>0</v>
      </c>
      <c r="Y89" s="10"/>
      <c r="Z89" s="1" t="s">
        <v>243</v>
      </c>
      <c r="AA89" s="1" t="s">
        <v>244</v>
      </c>
      <c r="AB89" s="1" t="str">
        <f t="shared" si="2"/>
        <v>UBA PEACE</v>
      </c>
      <c r="AC89" s="1" t="s">
        <v>220</v>
      </c>
      <c r="AD89" s="1" t="s">
        <v>224</v>
      </c>
      <c r="AE89" s="1" t="s">
        <v>239</v>
      </c>
      <c r="AF89" s="1" t="s">
        <v>270</v>
      </c>
      <c r="AG89" s="1">
        <v>9034414137</v>
      </c>
    </row>
    <row r="90" spans="1:33" x14ac:dyDescent="0.25">
      <c r="A90" s="1" t="s">
        <v>100</v>
      </c>
      <c r="B90" s="1" t="s">
        <v>180</v>
      </c>
      <c r="C90" s="1" t="s">
        <v>179</v>
      </c>
      <c r="D90" s="1" t="str">
        <f>CONCATENATE(B90, " ",C90)</f>
        <v>EYO GODFREY</v>
      </c>
      <c r="E90" s="1" t="s">
        <v>183</v>
      </c>
      <c r="F90" s="1"/>
      <c r="G90" s="1" t="str">
        <f>TEXT(F90,"DDDDDDDDD")</f>
        <v>Saturday</v>
      </c>
      <c r="H90" s="4">
        <v>8</v>
      </c>
      <c r="I90" s="1" t="str">
        <f>TEXT(F90,"YYYY")</f>
        <v>1900</v>
      </c>
      <c r="J90" s="11">
        <v>45569</v>
      </c>
      <c r="K90" s="11">
        <v>41881</v>
      </c>
      <c r="L90" s="1">
        <v>17</v>
      </c>
      <c r="M90" s="1" t="s">
        <v>185</v>
      </c>
      <c r="N90" s="1" t="s">
        <v>190</v>
      </c>
      <c r="O90" s="1"/>
      <c r="P90" s="1" t="s">
        <v>193</v>
      </c>
      <c r="Q90" s="12">
        <v>9000</v>
      </c>
      <c r="R90" s="12">
        <v>12000</v>
      </c>
      <c r="S90" s="12">
        <v>15000</v>
      </c>
      <c r="T90" s="12">
        <v>15000</v>
      </c>
      <c r="U90" s="12">
        <v>1300</v>
      </c>
      <c r="V90" s="12">
        <v>20000</v>
      </c>
      <c r="W90" s="36">
        <f t="shared" si="4"/>
        <v>72300</v>
      </c>
      <c r="X90" s="12">
        <f>'SCHOOL FEES PAYMENT'!D90</f>
        <v>0</v>
      </c>
      <c r="Y90" s="10"/>
      <c r="Z90" s="1" t="s">
        <v>245</v>
      </c>
      <c r="AA90" s="1" t="s">
        <v>246</v>
      </c>
      <c r="AB90" s="1" t="str">
        <f t="shared" si="2"/>
        <v>RUBY BEYA</v>
      </c>
      <c r="AC90" s="1" t="s">
        <v>221</v>
      </c>
      <c r="AD90" s="1" t="s">
        <v>232</v>
      </c>
      <c r="AE90" s="1" t="s">
        <v>240</v>
      </c>
      <c r="AF90" s="1" t="s">
        <v>268</v>
      </c>
      <c r="AG90" s="1">
        <v>8056354524</v>
      </c>
    </row>
    <row r="91" spans="1:33" x14ac:dyDescent="0.25">
      <c r="A91" s="1" t="s">
        <v>101</v>
      </c>
      <c r="B91" s="1" t="s">
        <v>181</v>
      </c>
      <c r="C91" s="1" t="s">
        <v>175</v>
      </c>
      <c r="D91" s="1" t="str">
        <f>CONCATENATE(B91, " ",C91)</f>
        <v>EBUZZY JOSEPH</v>
      </c>
      <c r="E91" s="1" t="s">
        <v>182</v>
      </c>
      <c r="F91" s="1"/>
      <c r="G91" s="1" t="str">
        <f>TEXT(F91,"DDDDDDDDD")</f>
        <v>Saturday</v>
      </c>
      <c r="H91" s="4">
        <v>9</v>
      </c>
      <c r="I91" s="1" t="str">
        <f>TEXT(F91,"YYYY")</f>
        <v>1900</v>
      </c>
      <c r="J91" s="11">
        <v>45570</v>
      </c>
      <c r="K91" s="11">
        <v>41882</v>
      </c>
      <c r="L91" s="1">
        <v>16</v>
      </c>
      <c r="M91" s="1" t="s">
        <v>187</v>
      </c>
      <c r="N91" s="1" t="s">
        <v>190</v>
      </c>
      <c r="O91" s="1"/>
      <c r="P91" s="1" t="s">
        <v>191</v>
      </c>
      <c r="Q91" s="12">
        <v>9000</v>
      </c>
      <c r="R91" s="12">
        <v>15000</v>
      </c>
      <c r="S91" s="12">
        <v>9000</v>
      </c>
      <c r="T91" s="12">
        <v>9000</v>
      </c>
      <c r="U91" s="12">
        <v>900</v>
      </c>
      <c r="V91" s="12">
        <v>5000</v>
      </c>
      <c r="W91" s="36">
        <f t="shared" si="4"/>
        <v>47900</v>
      </c>
      <c r="X91" s="12">
        <f>'SCHOOL FEES PAYMENT'!D91</f>
        <v>0</v>
      </c>
      <c r="Y91" s="10"/>
      <c r="Z91" s="1" t="s">
        <v>247</v>
      </c>
      <c r="AA91" s="1" t="s">
        <v>248</v>
      </c>
      <c r="AB91" s="1" t="str">
        <f t="shared" si="2"/>
        <v>BARRY DAVID</v>
      </c>
      <c r="AC91" s="1" t="s">
        <v>217</v>
      </c>
      <c r="AD91" s="1" t="s">
        <v>230</v>
      </c>
      <c r="AE91" s="1" t="s">
        <v>238</v>
      </c>
      <c r="AF91" s="1" t="s">
        <v>270</v>
      </c>
      <c r="AG91" s="1">
        <v>8101575098</v>
      </c>
    </row>
    <row r="92" spans="1:33" x14ac:dyDescent="0.25">
      <c r="A92" s="1" t="s">
        <v>102</v>
      </c>
      <c r="B92" s="1" t="s">
        <v>214</v>
      </c>
      <c r="C92" s="1" t="s">
        <v>162</v>
      </c>
      <c r="D92" s="1" t="str">
        <f>CONCATENATE(B92, " ",C92)</f>
        <v>AYO JOHN</v>
      </c>
      <c r="E92" s="1" t="s">
        <v>183</v>
      </c>
      <c r="F92" s="1"/>
      <c r="G92" s="1" t="str">
        <f>TEXT(F92,"DDDDDDDDD")</f>
        <v>Saturday</v>
      </c>
      <c r="H92" s="4">
        <v>6</v>
      </c>
      <c r="I92" s="1" t="str">
        <f>TEXT(F92,"YYYY")</f>
        <v>1900</v>
      </c>
      <c r="J92" s="11">
        <v>45571</v>
      </c>
      <c r="K92" s="11">
        <v>41883</v>
      </c>
      <c r="L92" s="1">
        <v>17</v>
      </c>
      <c r="M92" s="1" t="s">
        <v>187</v>
      </c>
      <c r="N92" s="1" t="s">
        <v>189</v>
      </c>
      <c r="O92" s="1"/>
      <c r="P92" s="1" t="s">
        <v>191</v>
      </c>
      <c r="Q92" s="12">
        <v>14000</v>
      </c>
      <c r="R92" s="12">
        <v>15000</v>
      </c>
      <c r="S92" s="12">
        <v>45000</v>
      </c>
      <c r="T92" s="12">
        <v>10000</v>
      </c>
      <c r="U92" s="12">
        <v>14000</v>
      </c>
      <c r="V92" s="12">
        <v>800</v>
      </c>
      <c r="W92" s="36">
        <f t="shared" si="4"/>
        <v>98800</v>
      </c>
      <c r="X92" s="12">
        <f>'SCHOOL FEES PAYMENT'!D92</f>
        <v>0</v>
      </c>
      <c r="Y92" s="10"/>
      <c r="Z92" s="1" t="s">
        <v>249</v>
      </c>
      <c r="AA92" s="1" t="s">
        <v>172</v>
      </c>
      <c r="AB92" s="1" t="str">
        <f t="shared" si="2"/>
        <v>FAITH  STANLEY</v>
      </c>
      <c r="AC92" s="1" t="s">
        <v>218</v>
      </c>
      <c r="AD92" s="1" t="s">
        <v>233</v>
      </c>
      <c r="AE92" s="1" t="s">
        <v>239</v>
      </c>
      <c r="AF92" s="1" t="s">
        <v>270</v>
      </c>
      <c r="AG92" s="1">
        <v>8064750599</v>
      </c>
    </row>
    <row r="93" spans="1:33" x14ac:dyDescent="0.25">
      <c r="A93" s="1" t="s">
        <v>103</v>
      </c>
      <c r="B93" s="1" t="s">
        <v>175</v>
      </c>
      <c r="C93" s="1" t="s">
        <v>176</v>
      </c>
      <c r="D93" s="1" t="str">
        <f t="shared" ref="D93:D98" si="5">CONCATENATE(B93, " ",C93)</f>
        <v>JOSEPH LANZEMA</v>
      </c>
      <c r="E93" s="1" t="s">
        <v>182</v>
      </c>
      <c r="F93" s="1"/>
      <c r="G93" s="1" t="str">
        <f>TEXT(F93,"DDDDDDDDD")</f>
        <v>Saturday</v>
      </c>
      <c r="H93" s="4">
        <v>8</v>
      </c>
      <c r="I93" s="1" t="str">
        <f>TEXT(F93,"YYYY")</f>
        <v>1900</v>
      </c>
      <c r="J93" s="11">
        <v>45572</v>
      </c>
      <c r="K93" s="11">
        <v>41884</v>
      </c>
      <c r="L93" s="1">
        <v>17</v>
      </c>
      <c r="M93" s="1" t="s">
        <v>185</v>
      </c>
      <c r="N93" s="1" t="s">
        <v>189</v>
      </c>
      <c r="O93" s="1"/>
      <c r="P93" s="1" t="s">
        <v>193</v>
      </c>
      <c r="Q93" s="12">
        <v>10000</v>
      </c>
      <c r="R93" s="12">
        <v>9000</v>
      </c>
      <c r="S93" s="12">
        <v>7000</v>
      </c>
      <c r="T93" s="12">
        <v>7000</v>
      </c>
      <c r="U93" s="12">
        <v>10000</v>
      </c>
      <c r="V93" s="12">
        <v>7000</v>
      </c>
      <c r="W93" s="36">
        <f>SUM(Q93:V93)</f>
        <v>50000</v>
      </c>
      <c r="X93" s="12">
        <f>'SCHOOL FEES PAYMENT'!D93</f>
        <v>0</v>
      </c>
      <c r="Y93" s="10"/>
      <c r="Z93" s="1" t="s">
        <v>250</v>
      </c>
      <c r="AA93" s="1" t="s">
        <v>251</v>
      </c>
      <c r="AB93" s="1" t="str">
        <f t="shared" si="2"/>
        <v>BUKA VICTORY</v>
      </c>
      <c r="AC93" s="1" t="s">
        <v>219</v>
      </c>
      <c r="AD93" s="1" t="s">
        <v>229</v>
      </c>
      <c r="AE93" s="1" t="s">
        <v>240</v>
      </c>
      <c r="AF93" s="1" t="s">
        <v>269</v>
      </c>
      <c r="AG93" s="1">
        <v>8065187836</v>
      </c>
    </row>
    <row r="94" spans="1:33" x14ac:dyDescent="0.25">
      <c r="A94" s="1" t="s">
        <v>104</v>
      </c>
      <c r="B94" s="1" t="s">
        <v>177</v>
      </c>
      <c r="C94" s="1" t="s">
        <v>178</v>
      </c>
      <c r="D94" s="1" t="str">
        <f t="shared" si="5"/>
        <v>MARTINS FAVOR</v>
      </c>
      <c r="E94" s="1" t="s">
        <v>183</v>
      </c>
      <c r="F94" s="1"/>
      <c r="G94" s="1" t="str">
        <f>TEXT(F94,"DDDDDDDDD")</f>
        <v>Saturday</v>
      </c>
      <c r="H94" s="4">
        <v>1</v>
      </c>
      <c r="I94" s="1" t="str">
        <f>TEXT(F94,"YYYY")</f>
        <v>1900</v>
      </c>
      <c r="J94" s="11">
        <v>45573</v>
      </c>
      <c r="K94" s="11">
        <v>41885</v>
      </c>
      <c r="L94" s="1">
        <v>17</v>
      </c>
      <c r="M94" s="1" t="s">
        <v>186</v>
      </c>
      <c r="N94" s="1" t="s">
        <v>190</v>
      </c>
      <c r="O94" s="1"/>
      <c r="P94" s="1" t="s">
        <v>191</v>
      </c>
      <c r="Q94" s="12">
        <v>20000</v>
      </c>
      <c r="R94" s="12">
        <v>10000</v>
      </c>
      <c r="S94" s="12">
        <v>7000</v>
      </c>
      <c r="T94" s="12">
        <v>20000</v>
      </c>
      <c r="U94" s="12">
        <v>20000</v>
      </c>
      <c r="V94" s="12">
        <v>1300</v>
      </c>
      <c r="W94" s="36">
        <f t="shared" ref="W94:W102" si="6">SUM(Q94:V94)</f>
        <v>78300</v>
      </c>
      <c r="X94" s="12">
        <f>'SCHOOL FEES PAYMENT'!D94</f>
        <v>0</v>
      </c>
      <c r="Y94" s="10"/>
      <c r="Z94" s="1" t="s">
        <v>252</v>
      </c>
      <c r="AA94" s="1" t="s">
        <v>253</v>
      </c>
      <c r="AB94" s="1" t="str">
        <f t="shared" si="2"/>
        <v>DAN BAMI</v>
      </c>
      <c r="AC94" s="1" t="s">
        <v>217</v>
      </c>
      <c r="AD94" s="1" t="s">
        <v>230</v>
      </c>
      <c r="AE94" s="1" t="s">
        <v>241</v>
      </c>
      <c r="AF94" s="1" t="s">
        <v>267</v>
      </c>
      <c r="AG94" s="1">
        <v>7085653633</v>
      </c>
    </row>
    <row r="95" spans="1:33" x14ac:dyDescent="0.25">
      <c r="A95" s="1" t="s">
        <v>105</v>
      </c>
      <c r="B95" s="1" t="s">
        <v>180</v>
      </c>
      <c r="C95" s="1" t="s">
        <v>179</v>
      </c>
      <c r="D95" s="1" t="str">
        <f t="shared" si="5"/>
        <v>EYO GODFREY</v>
      </c>
      <c r="E95" s="1" t="s">
        <v>183</v>
      </c>
      <c r="F95" s="1"/>
      <c r="G95" s="1" t="str">
        <f>TEXT(F95,"DDDDDDDDD")</f>
        <v>Saturday</v>
      </c>
      <c r="H95" s="4">
        <v>11</v>
      </c>
      <c r="I95" s="1" t="str">
        <f>TEXT(F95,"YYYY")</f>
        <v>1900</v>
      </c>
      <c r="J95" s="11">
        <v>45574</v>
      </c>
      <c r="K95" s="11">
        <v>41886</v>
      </c>
      <c r="L95" s="1">
        <v>18</v>
      </c>
      <c r="M95" s="1" t="s">
        <v>186</v>
      </c>
      <c r="N95" s="1" t="s">
        <v>188</v>
      </c>
      <c r="O95" s="1"/>
      <c r="P95" s="1" t="s">
        <v>192</v>
      </c>
      <c r="Q95" s="12">
        <v>12000</v>
      </c>
      <c r="R95" s="12">
        <v>7000</v>
      </c>
      <c r="S95" s="12">
        <v>7000</v>
      </c>
      <c r="T95" s="12">
        <v>13000</v>
      </c>
      <c r="U95" s="12">
        <v>12000</v>
      </c>
      <c r="V95" s="12">
        <v>900</v>
      </c>
      <c r="W95" s="36">
        <f t="shared" si="6"/>
        <v>51900</v>
      </c>
      <c r="X95" s="12">
        <f>'SCHOOL FEES PAYMENT'!D95</f>
        <v>0</v>
      </c>
      <c r="Y95" s="10"/>
      <c r="Z95" s="1" t="s">
        <v>255</v>
      </c>
      <c r="AA95" s="1" t="s">
        <v>254</v>
      </c>
      <c r="AB95" s="1" t="str">
        <f t="shared" si="2"/>
        <v>SILAS NATH</v>
      </c>
      <c r="AC95" s="1" t="s">
        <v>217</v>
      </c>
      <c r="AD95" s="1" t="s">
        <v>231</v>
      </c>
      <c r="AE95" s="1" t="s">
        <v>242</v>
      </c>
      <c r="AF95" s="1" t="s">
        <v>268</v>
      </c>
      <c r="AG95" s="1">
        <v>805624821</v>
      </c>
    </row>
    <row r="96" spans="1:33" x14ac:dyDescent="0.25">
      <c r="A96" s="1" t="s">
        <v>106</v>
      </c>
      <c r="B96" s="1" t="s">
        <v>181</v>
      </c>
      <c r="C96" s="1" t="s">
        <v>175</v>
      </c>
      <c r="D96" s="1" t="str">
        <f t="shared" si="5"/>
        <v>EBUZZY JOSEPH</v>
      </c>
      <c r="E96" s="1" t="s">
        <v>184</v>
      </c>
      <c r="F96" s="1"/>
      <c r="G96" s="1" t="str">
        <f>TEXT(F96,"DDDDDDDDD")</f>
        <v>Saturday</v>
      </c>
      <c r="H96" s="4">
        <v>10</v>
      </c>
      <c r="I96" s="1" t="str">
        <f>TEXT(F96,"YYYY")</f>
        <v>1900</v>
      </c>
      <c r="J96" s="11">
        <v>45575</v>
      </c>
      <c r="K96" s="11">
        <v>41887</v>
      </c>
      <c r="L96" s="1">
        <v>18</v>
      </c>
      <c r="M96" s="1" t="s">
        <v>185</v>
      </c>
      <c r="N96" s="1" t="s">
        <v>189</v>
      </c>
      <c r="O96" s="1"/>
      <c r="P96" s="1" t="s">
        <v>191</v>
      </c>
      <c r="Q96" s="12">
        <v>15000</v>
      </c>
      <c r="R96" s="12">
        <v>20000</v>
      </c>
      <c r="S96" s="12">
        <v>5000</v>
      </c>
      <c r="T96" s="12">
        <v>15000</v>
      </c>
      <c r="U96" s="12">
        <v>15000</v>
      </c>
      <c r="V96" s="12">
        <v>14000</v>
      </c>
      <c r="W96" s="36">
        <f t="shared" si="6"/>
        <v>84000</v>
      </c>
      <c r="X96" s="12">
        <f>'SCHOOL FEES PAYMENT'!D96</f>
        <v>0</v>
      </c>
      <c r="Y96" s="10"/>
      <c r="Z96" s="1" t="s">
        <v>178</v>
      </c>
      <c r="AA96" s="1" t="s">
        <v>256</v>
      </c>
      <c r="AB96" s="1" t="str">
        <f t="shared" si="2"/>
        <v>FAVOR ESTHER</v>
      </c>
      <c r="AC96" s="1" t="s">
        <v>218</v>
      </c>
      <c r="AD96" s="1" t="s">
        <v>226</v>
      </c>
      <c r="AE96" s="1" t="s">
        <v>239</v>
      </c>
      <c r="AF96" s="1" t="s">
        <v>269</v>
      </c>
      <c r="AG96" s="1">
        <v>805245441</v>
      </c>
    </row>
    <row r="97" spans="1:33" x14ac:dyDescent="0.25">
      <c r="A97" s="1" t="s">
        <v>107</v>
      </c>
      <c r="B97" s="1" t="s">
        <v>214</v>
      </c>
      <c r="C97" s="1" t="s">
        <v>162</v>
      </c>
      <c r="D97" s="1" t="str">
        <f t="shared" si="5"/>
        <v>AYO JOHN</v>
      </c>
      <c r="E97" s="1" t="s">
        <v>182</v>
      </c>
      <c r="F97" s="1"/>
      <c r="G97" s="1" t="str">
        <f>TEXT(F97,"DDDDDDDDD")</f>
        <v>Saturday</v>
      </c>
      <c r="H97" s="4">
        <v>12</v>
      </c>
      <c r="I97" s="1" t="str">
        <f>TEXT(F97,"YYYY")</f>
        <v>1900</v>
      </c>
      <c r="J97" s="11">
        <v>45576</v>
      </c>
      <c r="K97" s="11">
        <v>41888</v>
      </c>
      <c r="L97" s="1">
        <v>18</v>
      </c>
      <c r="M97" s="1" t="s">
        <v>185</v>
      </c>
      <c r="N97" s="1" t="s">
        <v>188</v>
      </c>
      <c r="O97" s="1"/>
      <c r="P97" s="1" t="s">
        <v>191</v>
      </c>
      <c r="Q97" s="12">
        <v>15000</v>
      </c>
      <c r="R97" s="12">
        <v>13000</v>
      </c>
      <c r="S97" s="12">
        <v>15000</v>
      </c>
      <c r="T97" s="12">
        <v>9000</v>
      </c>
      <c r="U97" s="12">
        <v>15000</v>
      </c>
      <c r="V97" s="12">
        <v>10000</v>
      </c>
      <c r="W97" s="36">
        <f t="shared" si="6"/>
        <v>77000</v>
      </c>
      <c r="X97" s="12">
        <f>'SCHOOL FEES PAYMENT'!D97</f>
        <v>0</v>
      </c>
      <c r="Y97" s="10"/>
      <c r="Z97" s="1" t="s">
        <v>155</v>
      </c>
      <c r="AA97" s="1" t="s">
        <v>195</v>
      </c>
      <c r="AB97" s="1" t="str">
        <f>CONCATENATE(Z97," ",AA97)</f>
        <v>BOLANLE ADEPOJU</v>
      </c>
      <c r="AC97" s="1" t="s">
        <v>219</v>
      </c>
      <c r="AD97" s="1" t="s">
        <v>227</v>
      </c>
      <c r="AE97" s="1" t="s">
        <v>240</v>
      </c>
      <c r="AF97" s="1" t="s">
        <v>270</v>
      </c>
      <c r="AG97" s="1">
        <v>9034414137</v>
      </c>
    </row>
    <row r="98" spans="1:33" x14ac:dyDescent="0.25">
      <c r="A98" s="1" t="s">
        <v>108</v>
      </c>
      <c r="B98" s="1" t="s">
        <v>243</v>
      </c>
      <c r="C98" s="1" t="s">
        <v>244</v>
      </c>
      <c r="D98" s="1" t="str">
        <f t="shared" si="5"/>
        <v>UBA PEACE</v>
      </c>
      <c r="E98" s="1" t="s">
        <v>182</v>
      </c>
      <c r="F98" s="1"/>
      <c r="G98" s="1" t="str">
        <f>TEXT(F98,"DDDDDDDDD")</f>
        <v>Saturday</v>
      </c>
      <c r="H98" s="4">
        <v>8</v>
      </c>
      <c r="I98" s="1" t="str">
        <f>TEXT(F98,"YYYY")</f>
        <v>1900</v>
      </c>
      <c r="J98" s="11">
        <v>45577</v>
      </c>
      <c r="K98" s="11">
        <v>41889</v>
      </c>
      <c r="L98" s="1">
        <v>18</v>
      </c>
      <c r="M98" s="1" t="s">
        <v>187</v>
      </c>
      <c r="N98" s="1" t="s">
        <v>188</v>
      </c>
      <c r="O98" s="1"/>
      <c r="P98" s="1" t="s">
        <v>193</v>
      </c>
      <c r="Q98" s="12">
        <v>9000</v>
      </c>
      <c r="R98" s="12">
        <v>15000</v>
      </c>
      <c r="S98" s="12">
        <v>4000</v>
      </c>
      <c r="T98" s="12">
        <v>45000</v>
      </c>
      <c r="U98" s="12">
        <v>9000</v>
      </c>
      <c r="V98" s="12">
        <v>20000</v>
      </c>
      <c r="W98" s="36">
        <f t="shared" si="6"/>
        <v>102000</v>
      </c>
      <c r="X98" s="12">
        <f>'SCHOOL FEES PAYMENT'!D98</f>
        <v>0</v>
      </c>
      <c r="Y98" s="10"/>
      <c r="Z98" s="1" t="s">
        <v>160</v>
      </c>
      <c r="AA98" s="1" t="s">
        <v>196</v>
      </c>
      <c r="AB98" s="1" t="str">
        <f>CONCATENATE(Z98," ",AA98)</f>
        <v>FAITH MATTHEW</v>
      </c>
      <c r="AC98" s="1" t="s">
        <v>217</v>
      </c>
      <c r="AD98" s="1" t="s">
        <v>228</v>
      </c>
      <c r="AE98" s="1" t="s">
        <v>236</v>
      </c>
      <c r="AF98" s="1" t="s">
        <v>267</v>
      </c>
      <c r="AG98" s="1">
        <v>8056354524</v>
      </c>
    </row>
    <row r="99" spans="1:33" x14ac:dyDescent="0.25">
      <c r="A99" s="1" t="s">
        <v>109</v>
      </c>
      <c r="B99" s="1" t="s">
        <v>181</v>
      </c>
      <c r="C99" s="1" t="s">
        <v>175</v>
      </c>
      <c r="D99" s="1" t="str">
        <f>CONCATENATE(B99, " ",C99)</f>
        <v>EBUZZY JOSEPH</v>
      </c>
      <c r="E99" s="1" t="s">
        <v>182</v>
      </c>
      <c r="F99" s="1"/>
      <c r="G99" s="1" t="str">
        <f>TEXT(F99,"DDDDDDDDD")</f>
        <v>Saturday</v>
      </c>
      <c r="H99" s="4">
        <v>9</v>
      </c>
      <c r="I99" s="1" t="str">
        <f>TEXT(F99,"YYYY")</f>
        <v>1900</v>
      </c>
      <c r="J99" s="11">
        <v>45578</v>
      </c>
      <c r="K99" s="11">
        <v>41890</v>
      </c>
      <c r="L99" s="1">
        <v>18</v>
      </c>
      <c r="M99" s="1" t="s">
        <v>187</v>
      </c>
      <c r="N99" s="1" t="s">
        <v>189</v>
      </c>
      <c r="O99" s="1"/>
      <c r="P99" s="1" t="s">
        <v>191</v>
      </c>
      <c r="Q99" s="12">
        <v>10000</v>
      </c>
      <c r="R99" s="12">
        <v>9000</v>
      </c>
      <c r="S99" s="12">
        <v>7000</v>
      </c>
      <c r="T99" s="12">
        <v>7000</v>
      </c>
      <c r="U99" s="12">
        <v>900</v>
      </c>
      <c r="V99" s="12">
        <v>12000</v>
      </c>
      <c r="W99" s="36">
        <f t="shared" si="6"/>
        <v>45900</v>
      </c>
      <c r="X99" s="12">
        <f>'SCHOOL FEES PAYMENT'!D99</f>
        <v>0</v>
      </c>
      <c r="Y99" s="10"/>
      <c r="Z99" s="1" t="s">
        <v>198</v>
      </c>
      <c r="AA99" s="1" t="s">
        <v>197</v>
      </c>
      <c r="AB99" s="1" t="str">
        <f>CONCATENATE(Z99," ",AA99)</f>
        <v>AISHA BOTI</v>
      </c>
      <c r="AC99" s="1" t="s">
        <v>220</v>
      </c>
      <c r="AD99" s="1" t="s">
        <v>229</v>
      </c>
      <c r="AE99" s="1" t="s">
        <v>237</v>
      </c>
      <c r="AF99" s="1" t="s">
        <v>268</v>
      </c>
      <c r="AG99" s="1">
        <v>8101575098</v>
      </c>
    </row>
    <row r="100" spans="1:33" x14ac:dyDescent="0.25">
      <c r="A100" s="1" t="s">
        <v>110</v>
      </c>
      <c r="B100" s="1" t="s">
        <v>214</v>
      </c>
      <c r="C100" s="1" t="s">
        <v>162</v>
      </c>
      <c r="D100" s="1" t="str">
        <f>CONCATENATE(B100, " ",C100)</f>
        <v>AYO JOHN</v>
      </c>
      <c r="E100" s="1" t="s">
        <v>184</v>
      </c>
      <c r="F100" s="1"/>
      <c r="G100" s="1" t="str">
        <f>TEXT(F100,"DDDDDDDDD")</f>
        <v>Saturday</v>
      </c>
      <c r="H100" s="4">
        <v>6</v>
      </c>
      <c r="I100" s="1" t="str">
        <f>TEXT(F100,"YYYY")</f>
        <v>1900</v>
      </c>
      <c r="J100" s="11">
        <v>45579</v>
      </c>
      <c r="K100" s="11">
        <v>41891</v>
      </c>
      <c r="L100" s="1">
        <v>18</v>
      </c>
      <c r="M100" s="1" t="s">
        <v>186</v>
      </c>
      <c r="N100" s="1" t="s">
        <v>190</v>
      </c>
      <c r="O100" s="1"/>
      <c r="P100" s="1" t="s">
        <v>192</v>
      </c>
      <c r="Q100" s="12">
        <v>7000</v>
      </c>
      <c r="R100" s="12">
        <v>45000</v>
      </c>
      <c r="S100" s="12">
        <v>200</v>
      </c>
      <c r="T100" s="12">
        <v>5000</v>
      </c>
      <c r="U100" s="12">
        <v>14000</v>
      </c>
      <c r="V100" s="12">
        <v>15000</v>
      </c>
      <c r="W100" s="36">
        <f t="shared" si="6"/>
        <v>86200</v>
      </c>
      <c r="X100" s="12">
        <f>'SCHOOL FEES PAYMENT'!D100</f>
        <v>0</v>
      </c>
      <c r="Y100" s="10"/>
      <c r="Z100" s="1" t="s">
        <v>172</v>
      </c>
      <c r="AA100" s="1" t="s">
        <v>199</v>
      </c>
      <c r="AB100" s="1" t="str">
        <f>CONCATENATE(Z100," ",AA100)</f>
        <v>STANLEY PHILLIP</v>
      </c>
      <c r="AC100" s="1" t="s">
        <v>221</v>
      </c>
      <c r="AD100" s="1" t="s">
        <v>230</v>
      </c>
      <c r="AE100" s="1" t="s">
        <v>238</v>
      </c>
      <c r="AF100" s="1" t="s">
        <v>270</v>
      </c>
      <c r="AG100" s="1">
        <v>8064750599</v>
      </c>
    </row>
    <row r="101" spans="1:33" x14ac:dyDescent="0.25">
      <c r="A101" s="1" t="s">
        <v>111</v>
      </c>
      <c r="B101" s="1" t="s">
        <v>243</v>
      </c>
      <c r="C101" s="1" t="s">
        <v>244</v>
      </c>
      <c r="D101" s="1" t="str">
        <f>CONCATENATE(B101, " ",C101)</f>
        <v>UBA PEACE</v>
      </c>
      <c r="E101" s="1" t="s">
        <v>182</v>
      </c>
      <c r="F101" s="1"/>
      <c r="G101" s="1" t="str">
        <f>TEXT(F101,"DDDDDDDDD")</f>
        <v>Saturday</v>
      </c>
      <c r="H101" s="4">
        <v>8</v>
      </c>
      <c r="I101" s="1" t="str">
        <f>TEXT(F101,"YYYY")</f>
        <v>1900</v>
      </c>
      <c r="J101" s="11">
        <v>45580</v>
      </c>
      <c r="K101" s="11">
        <v>41892</v>
      </c>
      <c r="L101" s="1">
        <v>18</v>
      </c>
      <c r="M101" s="1" t="s">
        <v>187</v>
      </c>
      <c r="N101" s="1" t="s">
        <v>189</v>
      </c>
      <c r="O101" s="1"/>
      <c r="P101" s="1" t="s">
        <v>191</v>
      </c>
      <c r="Q101" s="12">
        <v>7000</v>
      </c>
      <c r="R101" s="12">
        <v>7000</v>
      </c>
      <c r="S101" s="12">
        <v>15000</v>
      </c>
      <c r="T101" s="12">
        <v>800</v>
      </c>
      <c r="U101" s="12">
        <v>10000</v>
      </c>
      <c r="V101" s="13">
        <v>890</v>
      </c>
      <c r="W101" s="36">
        <f t="shared" si="6"/>
        <v>40690</v>
      </c>
      <c r="X101" s="12">
        <f>'SCHOOL FEES PAYMENT'!D101</f>
        <v>0</v>
      </c>
      <c r="Y101" s="10"/>
      <c r="Z101" s="1" t="s">
        <v>200</v>
      </c>
      <c r="AA101" s="1" t="s">
        <v>162</v>
      </c>
      <c r="AB101" s="1" t="str">
        <f>CONCATENATE(Z101," ",AA101)</f>
        <v>MOHAMMED JOHN</v>
      </c>
      <c r="AC101" s="1" t="s">
        <v>217</v>
      </c>
      <c r="AD101" s="1" t="s">
        <v>231</v>
      </c>
      <c r="AE101" s="1" t="s">
        <v>239</v>
      </c>
      <c r="AF101" s="1" t="s">
        <v>268</v>
      </c>
      <c r="AG101" s="1">
        <v>8065187836</v>
      </c>
    </row>
    <row r="102" spans="1:33" x14ac:dyDescent="0.25">
      <c r="A102" s="1" t="s">
        <v>112</v>
      </c>
      <c r="B102" s="1" t="s">
        <v>243</v>
      </c>
      <c r="C102" s="1" t="s">
        <v>244</v>
      </c>
      <c r="D102" s="1" t="str">
        <f>CONCATENATE(B102, " ",C102)</f>
        <v>UBA PEACE</v>
      </c>
      <c r="E102" s="1" t="s">
        <v>182</v>
      </c>
      <c r="F102" s="1"/>
      <c r="G102" s="1" t="str">
        <f>TEXT(F102,"DDDDDDDDD")</f>
        <v>Saturday</v>
      </c>
      <c r="H102" s="4">
        <v>1</v>
      </c>
      <c r="I102" s="1" t="str">
        <f>TEXT(F102,"YYYY")</f>
        <v>1900</v>
      </c>
      <c r="J102" s="11">
        <v>45581</v>
      </c>
      <c r="K102" s="11">
        <v>41893</v>
      </c>
      <c r="L102" s="1">
        <v>18</v>
      </c>
      <c r="M102" s="1" t="s">
        <v>185</v>
      </c>
      <c r="N102" s="1" t="s">
        <v>188</v>
      </c>
      <c r="O102" s="1"/>
      <c r="P102" s="1" t="s">
        <v>192</v>
      </c>
      <c r="Q102" s="12">
        <v>7000</v>
      </c>
      <c r="R102" s="12">
        <v>5000</v>
      </c>
      <c r="S102" s="12">
        <v>4000</v>
      </c>
      <c r="T102" s="12">
        <v>9000</v>
      </c>
      <c r="U102" s="12">
        <v>20000</v>
      </c>
      <c r="V102" s="13">
        <v>900</v>
      </c>
      <c r="W102" s="36">
        <f t="shared" si="6"/>
        <v>45900</v>
      </c>
      <c r="X102" s="12">
        <f>'SCHOOL FEES PAYMENT'!D102</f>
        <v>0</v>
      </c>
      <c r="Y102" s="10"/>
      <c r="Z102" s="1"/>
      <c r="AA102" s="1"/>
      <c r="AB102" s="1"/>
      <c r="AC102" s="1" t="s">
        <v>218</v>
      </c>
      <c r="AD102" s="1"/>
      <c r="AE102" s="1"/>
      <c r="AF102" s="1"/>
      <c r="AG102" s="1">
        <v>7085653633</v>
      </c>
    </row>
    <row r="103" spans="1:33" x14ac:dyDescent="0.25">
      <c r="D103" s="1" t="str">
        <f t="shared" ref="D103:D166" si="7">CONCATENATE(B103, " ",C103)</f>
        <v xml:space="preserve"> </v>
      </c>
      <c r="G103" s="1" t="str">
        <f>TEXT(F103,"DDDDDDDDD")</f>
        <v>Saturday</v>
      </c>
      <c r="I103" s="1" t="str">
        <f>TEXT(F103,"YYYY")</f>
        <v>1900</v>
      </c>
      <c r="Q103" s="8"/>
      <c r="R103" s="8"/>
      <c r="S103" s="8"/>
      <c r="T103" s="8"/>
      <c r="U103" s="8"/>
      <c r="W103" s="8"/>
      <c r="X103" s="12">
        <f>'SCHOOL FEES PAYMENT'!D103</f>
        <v>0</v>
      </c>
    </row>
    <row r="104" spans="1:33" x14ac:dyDescent="0.25">
      <c r="D104" s="1" t="str">
        <f t="shared" si="7"/>
        <v xml:space="preserve"> </v>
      </c>
      <c r="G104" s="1" t="str">
        <f>TEXT(F104,"DDDDDDDDD")</f>
        <v>Saturday</v>
      </c>
      <c r="I104" s="1" t="str">
        <f>TEXT(F104,"YYYY")</f>
        <v>1900</v>
      </c>
      <c r="Q104" s="8"/>
      <c r="S104" s="8"/>
      <c r="T104" s="8"/>
      <c r="W104" s="8"/>
      <c r="X104" s="12">
        <f>'SCHOOL FEES PAYMENT'!D104</f>
        <v>0</v>
      </c>
    </row>
    <row r="105" spans="1:33" x14ac:dyDescent="0.25">
      <c r="D105" s="1" t="str">
        <f t="shared" si="7"/>
        <v xml:space="preserve"> </v>
      </c>
      <c r="G105" s="1" t="str">
        <f>TEXT(F105,"DDDDDDDDD")</f>
        <v>Saturday</v>
      </c>
      <c r="I105" s="1" t="str">
        <f>TEXT(F105,"YYYY")</f>
        <v>1900</v>
      </c>
      <c r="Q105" s="8"/>
      <c r="S105" s="8"/>
      <c r="T105" s="8"/>
      <c r="X105" s="12">
        <f>'SCHOOL FEES PAYMENT'!D105</f>
        <v>0</v>
      </c>
    </row>
    <row r="106" spans="1:33" x14ac:dyDescent="0.25">
      <c r="D106" s="1" t="str">
        <f t="shared" si="7"/>
        <v xml:space="preserve"> </v>
      </c>
      <c r="G106" s="1" t="str">
        <f>TEXT(F106,"DDDDDDDDD")</f>
        <v>Saturday</v>
      </c>
      <c r="I106" s="1" t="str">
        <f>TEXT(F106,"YYYY")</f>
        <v>1900</v>
      </c>
      <c r="Q106" s="8"/>
      <c r="S106" s="8"/>
      <c r="T106" s="8"/>
      <c r="X106" s="12">
        <f>'SCHOOL FEES PAYMENT'!D106</f>
        <v>0</v>
      </c>
    </row>
    <row r="107" spans="1:33" x14ac:dyDescent="0.25">
      <c r="D107" s="1" t="str">
        <f t="shared" si="7"/>
        <v xml:space="preserve"> </v>
      </c>
      <c r="G107" s="1" t="str">
        <f>TEXT(F107,"DDDDDDDDD")</f>
        <v>Saturday</v>
      </c>
      <c r="I107" s="1" t="str">
        <f>TEXT(F107,"YYYY")</f>
        <v>1900</v>
      </c>
      <c r="Q107" s="8"/>
      <c r="S107" s="8"/>
      <c r="T107" s="8"/>
      <c r="X107" s="12">
        <f>'SCHOOL FEES PAYMENT'!D107</f>
        <v>0</v>
      </c>
    </row>
    <row r="108" spans="1:33" x14ac:dyDescent="0.25">
      <c r="D108" s="1" t="str">
        <f t="shared" si="7"/>
        <v xml:space="preserve"> </v>
      </c>
      <c r="G108" s="1" t="str">
        <f>TEXT(F108,"DDDDDDDDD")</f>
        <v>Saturday</v>
      </c>
      <c r="I108" s="1" t="str">
        <f>TEXT(F108,"YYYY")</f>
        <v>1900</v>
      </c>
      <c r="Q108" s="8"/>
      <c r="S108" s="8"/>
      <c r="T108" s="8"/>
      <c r="X108" s="12">
        <f>'SCHOOL FEES PAYMENT'!D108</f>
        <v>0</v>
      </c>
    </row>
    <row r="109" spans="1:33" x14ac:dyDescent="0.25">
      <c r="D109" s="1" t="str">
        <f t="shared" si="7"/>
        <v xml:space="preserve"> </v>
      </c>
      <c r="G109" s="1" t="str">
        <f>TEXT(F109,"DDDDDDDDD")</f>
        <v>Saturday</v>
      </c>
      <c r="I109" s="1" t="str">
        <f>TEXT(F109,"YYYY")</f>
        <v>1900</v>
      </c>
      <c r="Q109" s="8"/>
      <c r="S109" s="8"/>
      <c r="T109" s="8"/>
      <c r="X109" s="12">
        <f>'SCHOOL FEES PAYMENT'!D109</f>
        <v>0</v>
      </c>
    </row>
    <row r="110" spans="1:33" x14ac:dyDescent="0.25">
      <c r="D110" s="1" t="str">
        <f t="shared" si="7"/>
        <v xml:space="preserve"> </v>
      </c>
      <c r="G110" s="1" t="str">
        <f>TEXT(F110,"DDDDDDDDD")</f>
        <v>Saturday</v>
      </c>
      <c r="I110" s="1" t="str">
        <f>TEXT(F110,"YYYY")</f>
        <v>1900</v>
      </c>
      <c r="Q110" s="8"/>
      <c r="S110" s="8"/>
      <c r="T110" s="8"/>
      <c r="X110" s="12">
        <f>'SCHOOL FEES PAYMENT'!D110</f>
        <v>0</v>
      </c>
    </row>
    <row r="111" spans="1:33" x14ac:dyDescent="0.25">
      <c r="D111" s="1" t="str">
        <f t="shared" si="7"/>
        <v xml:space="preserve"> </v>
      </c>
      <c r="G111" s="1" t="str">
        <f>TEXT(F111,"DDDDDDDDD")</f>
        <v>Saturday</v>
      </c>
      <c r="I111" s="1" t="str">
        <f>TEXT(F111,"YYYY")</f>
        <v>1900</v>
      </c>
      <c r="Q111" s="8"/>
      <c r="S111" s="8"/>
      <c r="T111" s="8"/>
      <c r="X111" s="12">
        <f>'SCHOOL FEES PAYMENT'!D111</f>
        <v>0</v>
      </c>
    </row>
    <row r="112" spans="1:33" x14ac:dyDescent="0.25">
      <c r="D112" s="1" t="str">
        <f t="shared" si="7"/>
        <v xml:space="preserve"> </v>
      </c>
      <c r="G112" s="1" t="str">
        <f>TEXT(F112,"DDDDDDDDD")</f>
        <v>Saturday</v>
      </c>
      <c r="I112" s="1" t="str">
        <f>TEXT(F112,"YYYY")</f>
        <v>1900</v>
      </c>
      <c r="Q112" s="8"/>
      <c r="X112" s="12">
        <f>'SCHOOL FEES PAYMENT'!D112</f>
        <v>0</v>
      </c>
    </row>
    <row r="113" spans="4:24" x14ac:dyDescent="0.25">
      <c r="D113" s="1" t="str">
        <f t="shared" si="7"/>
        <v xml:space="preserve"> </v>
      </c>
      <c r="G113" s="1" t="str">
        <f>TEXT(F113,"DDDDDDDDD")</f>
        <v>Saturday</v>
      </c>
      <c r="I113" s="1" t="str">
        <f>TEXT(F113,"YYYY")</f>
        <v>1900</v>
      </c>
      <c r="Q113" s="8"/>
      <c r="X113" s="12">
        <f>'SCHOOL FEES PAYMENT'!D113</f>
        <v>0</v>
      </c>
    </row>
    <row r="114" spans="4:24" x14ac:dyDescent="0.25">
      <c r="D114" s="1" t="str">
        <f t="shared" si="7"/>
        <v xml:space="preserve"> </v>
      </c>
      <c r="G114" s="1" t="str">
        <f>TEXT(F114,"DDDDDDDDD")</f>
        <v>Saturday</v>
      </c>
      <c r="I114" s="1" t="str">
        <f>TEXT(F114,"YYYY")</f>
        <v>1900</v>
      </c>
      <c r="Q114" s="8"/>
      <c r="X114" s="12">
        <f>'SCHOOL FEES PAYMENT'!D114</f>
        <v>0</v>
      </c>
    </row>
    <row r="115" spans="4:24" x14ac:dyDescent="0.25">
      <c r="D115" s="1" t="str">
        <f t="shared" si="7"/>
        <v xml:space="preserve"> </v>
      </c>
      <c r="G115" s="1" t="str">
        <f>TEXT(F115,"DDDDDDDDD")</f>
        <v>Saturday</v>
      </c>
      <c r="I115" s="1" t="str">
        <f>TEXT(F115,"YYYY")</f>
        <v>1900</v>
      </c>
      <c r="Q115" s="8"/>
      <c r="X115" s="12">
        <f>'SCHOOL FEES PAYMENT'!D115</f>
        <v>0</v>
      </c>
    </row>
    <row r="116" spans="4:24" x14ac:dyDescent="0.25">
      <c r="D116" s="1" t="str">
        <f t="shared" si="7"/>
        <v xml:space="preserve"> </v>
      </c>
      <c r="G116" s="1" t="str">
        <f>TEXT(F116,"DDDDDDDDD")</f>
        <v>Saturday</v>
      </c>
      <c r="I116" s="1" t="str">
        <f>TEXT(F116,"YYYY")</f>
        <v>1900</v>
      </c>
      <c r="Q116" s="8"/>
      <c r="X116" s="12">
        <f>'SCHOOL FEES PAYMENT'!D116</f>
        <v>0</v>
      </c>
    </row>
    <row r="117" spans="4:24" x14ac:dyDescent="0.25">
      <c r="D117" s="1" t="str">
        <f t="shared" si="7"/>
        <v xml:space="preserve"> </v>
      </c>
      <c r="G117" s="1" t="str">
        <f>TEXT(F117,"DDDDDDDDD")</f>
        <v>Saturday</v>
      </c>
      <c r="I117" s="1" t="str">
        <f>TEXT(F117,"YYYY")</f>
        <v>1900</v>
      </c>
      <c r="Q117" s="8"/>
      <c r="X117" s="12">
        <f>'SCHOOL FEES PAYMENT'!D117</f>
        <v>0</v>
      </c>
    </row>
    <row r="118" spans="4:24" x14ac:dyDescent="0.25">
      <c r="D118" s="1" t="str">
        <f t="shared" si="7"/>
        <v xml:space="preserve"> </v>
      </c>
      <c r="G118" s="1" t="str">
        <f>TEXT(F118,"DDDDDDDDD")</f>
        <v>Saturday</v>
      </c>
      <c r="I118" s="1" t="str">
        <f>TEXT(F118,"YYYY")</f>
        <v>1900</v>
      </c>
      <c r="X118" s="12">
        <f>'SCHOOL FEES PAYMENT'!D118</f>
        <v>0</v>
      </c>
    </row>
    <row r="119" spans="4:24" x14ac:dyDescent="0.25">
      <c r="D119" s="1" t="str">
        <f t="shared" si="7"/>
        <v xml:space="preserve"> </v>
      </c>
      <c r="G119" s="1" t="str">
        <f>TEXT(F119,"DDDDDDDDD")</f>
        <v>Saturday</v>
      </c>
      <c r="I119" s="1" t="str">
        <f>TEXT(F119,"YYYY")</f>
        <v>1900</v>
      </c>
      <c r="X119" s="12">
        <f>'SCHOOL FEES PAYMENT'!D119</f>
        <v>0</v>
      </c>
    </row>
    <row r="120" spans="4:24" x14ac:dyDescent="0.25">
      <c r="D120" s="1" t="str">
        <f t="shared" si="7"/>
        <v xml:space="preserve"> </v>
      </c>
      <c r="G120" s="1" t="str">
        <f>TEXT(F120,"DDDDDDDDD")</f>
        <v>Saturday</v>
      </c>
      <c r="I120" s="1" t="str">
        <f>TEXT(F120,"YYYY")</f>
        <v>1900</v>
      </c>
      <c r="X120" s="12">
        <f>'SCHOOL FEES PAYMENT'!D120</f>
        <v>0</v>
      </c>
    </row>
    <row r="121" spans="4:24" x14ac:dyDescent="0.25">
      <c r="D121" s="1" t="str">
        <f t="shared" si="7"/>
        <v xml:space="preserve"> </v>
      </c>
      <c r="G121" s="1" t="str">
        <f>TEXT(F121,"DDDDDDDDD")</f>
        <v>Saturday</v>
      </c>
      <c r="I121" s="1" t="str">
        <f>TEXT(F121,"YYYY")</f>
        <v>1900</v>
      </c>
      <c r="X121" s="12">
        <f>'SCHOOL FEES PAYMENT'!D121</f>
        <v>0</v>
      </c>
    </row>
    <row r="122" spans="4:24" x14ac:dyDescent="0.25">
      <c r="D122" s="1" t="str">
        <f t="shared" si="7"/>
        <v xml:space="preserve"> </v>
      </c>
      <c r="G122" s="1" t="str">
        <f>TEXT(F122,"DDDDDDDDD")</f>
        <v>Saturday</v>
      </c>
      <c r="I122" s="1" t="str">
        <f>TEXT(F122,"YYYY")</f>
        <v>1900</v>
      </c>
      <c r="X122" s="12">
        <f>'SCHOOL FEES PAYMENT'!D122</f>
        <v>0</v>
      </c>
    </row>
    <row r="123" spans="4:24" x14ac:dyDescent="0.25">
      <c r="D123" s="1" t="str">
        <f t="shared" si="7"/>
        <v xml:space="preserve"> </v>
      </c>
      <c r="G123" s="1" t="str">
        <f>TEXT(F123,"DDDDDDDDD")</f>
        <v>Saturday</v>
      </c>
      <c r="I123" s="1" t="str">
        <f>TEXT(F123,"YYYY")</f>
        <v>1900</v>
      </c>
      <c r="X123" s="12">
        <f>'SCHOOL FEES PAYMENT'!D123</f>
        <v>0</v>
      </c>
    </row>
    <row r="124" spans="4:24" x14ac:dyDescent="0.25">
      <c r="D124" s="1" t="str">
        <f t="shared" si="7"/>
        <v xml:space="preserve"> </v>
      </c>
      <c r="G124" s="1" t="str">
        <f>TEXT(F124,"DDDDDDDDD")</f>
        <v>Saturday</v>
      </c>
      <c r="I124" s="1" t="str">
        <f>TEXT(F124,"YYYY")</f>
        <v>1900</v>
      </c>
      <c r="X124" s="12">
        <f>'SCHOOL FEES PAYMENT'!D124</f>
        <v>0</v>
      </c>
    </row>
    <row r="125" spans="4:24" x14ac:dyDescent="0.25">
      <c r="D125" s="1" t="str">
        <f t="shared" si="7"/>
        <v xml:space="preserve"> </v>
      </c>
      <c r="G125" s="1" t="str">
        <f>TEXT(F125,"DDDDDDDDD")</f>
        <v>Saturday</v>
      </c>
      <c r="I125" s="1" t="str">
        <f>TEXT(F125,"YYYY")</f>
        <v>1900</v>
      </c>
      <c r="X125" s="12">
        <f>'SCHOOL FEES PAYMENT'!D125</f>
        <v>0</v>
      </c>
    </row>
    <row r="126" spans="4:24" x14ac:dyDescent="0.25">
      <c r="D126" s="1" t="str">
        <f t="shared" si="7"/>
        <v xml:space="preserve"> </v>
      </c>
      <c r="G126" s="1" t="str">
        <f>TEXT(F126,"DDDDDDDDD")</f>
        <v>Saturday</v>
      </c>
      <c r="I126" s="1" t="str">
        <f>TEXT(F126,"YYYY")</f>
        <v>1900</v>
      </c>
      <c r="N126" t="s">
        <v>190</v>
      </c>
      <c r="X126" s="12">
        <f>'SCHOOL FEES PAYMENT'!D126</f>
        <v>0</v>
      </c>
    </row>
    <row r="127" spans="4:24" x14ac:dyDescent="0.25">
      <c r="D127" s="1" t="str">
        <f t="shared" si="7"/>
        <v xml:space="preserve"> </v>
      </c>
      <c r="G127" s="1" t="str">
        <f>TEXT(F127,"DDDDDDDDD")</f>
        <v>Saturday</v>
      </c>
      <c r="I127" s="1" t="str">
        <f>TEXT(F127,"YYYY")</f>
        <v>1900</v>
      </c>
      <c r="X127" s="12">
        <f>'SCHOOL FEES PAYMENT'!D127</f>
        <v>0</v>
      </c>
    </row>
    <row r="128" spans="4:24" x14ac:dyDescent="0.25">
      <c r="D128" s="1" t="str">
        <f t="shared" si="7"/>
        <v xml:space="preserve"> </v>
      </c>
      <c r="G128" s="1" t="str">
        <f>TEXT(F128,"DDDDDDDDD")</f>
        <v>Saturday</v>
      </c>
      <c r="I128" s="1" t="str">
        <f>TEXT(F128,"YYYY")</f>
        <v>1900</v>
      </c>
      <c r="X128" s="12">
        <f>'SCHOOL FEES PAYMENT'!D128</f>
        <v>0</v>
      </c>
    </row>
    <row r="129" spans="4:24" x14ac:dyDescent="0.25">
      <c r="D129" s="1" t="str">
        <f t="shared" si="7"/>
        <v xml:space="preserve"> </v>
      </c>
      <c r="G129" s="1" t="str">
        <f>TEXT(F129,"DDDDDDDDD")</f>
        <v>Saturday</v>
      </c>
      <c r="I129" s="1" t="str">
        <f>TEXT(F129,"YYYY")</f>
        <v>1900</v>
      </c>
      <c r="X129" s="12">
        <f>'SCHOOL FEES PAYMENT'!D129</f>
        <v>0</v>
      </c>
    </row>
    <row r="130" spans="4:24" x14ac:dyDescent="0.25">
      <c r="D130" s="1" t="str">
        <f t="shared" si="7"/>
        <v xml:space="preserve"> </v>
      </c>
      <c r="G130" s="1" t="str">
        <f>TEXT(F130,"DDDDDDDDD")</f>
        <v>Saturday</v>
      </c>
      <c r="I130" s="1" t="str">
        <f>TEXT(F130,"YYYY")</f>
        <v>1900</v>
      </c>
      <c r="X130" s="12">
        <f>'SCHOOL FEES PAYMENT'!D130</f>
        <v>0</v>
      </c>
    </row>
    <row r="131" spans="4:24" x14ac:dyDescent="0.25">
      <c r="D131" s="1" t="str">
        <f t="shared" si="7"/>
        <v xml:space="preserve"> </v>
      </c>
      <c r="G131" s="1" t="str">
        <f>TEXT(F131,"DDDDDDDDD")</f>
        <v>Saturday</v>
      </c>
      <c r="I131" s="1" t="str">
        <f>TEXT(F131,"YYYY")</f>
        <v>1900</v>
      </c>
      <c r="X131" s="12">
        <f>'SCHOOL FEES PAYMENT'!D131</f>
        <v>0</v>
      </c>
    </row>
    <row r="132" spans="4:24" x14ac:dyDescent="0.25">
      <c r="D132" s="1" t="str">
        <f t="shared" si="7"/>
        <v xml:space="preserve"> </v>
      </c>
      <c r="G132" s="1" t="str">
        <f t="shared" ref="G132:G195" si="8">TEXT(F132,"DDDDDDDDD")</f>
        <v>Saturday</v>
      </c>
      <c r="I132" s="1" t="str">
        <f t="shared" ref="I132:I195" si="9">TEXT(F132,"YYYY")</f>
        <v>1900</v>
      </c>
      <c r="X132" s="12">
        <f>'SCHOOL FEES PAYMENT'!D132</f>
        <v>0</v>
      </c>
    </row>
    <row r="133" spans="4:24" x14ac:dyDescent="0.25">
      <c r="D133" s="1" t="str">
        <f t="shared" si="7"/>
        <v xml:space="preserve"> </v>
      </c>
      <c r="G133" s="1" t="str">
        <f t="shared" si="8"/>
        <v>Saturday</v>
      </c>
      <c r="I133" s="1" t="str">
        <f t="shared" si="9"/>
        <v>1900</v>
      </c>
      <c r="X133" s="12">
        <f>'SCHOOL FEES PAYMENT'!D133</f>
        <v>0</v>
      </c>
    </row>
    <row r="134" spans="4:24" x14ac:dyDescent="0.25">
      <c r="D134" s="1" t="str">
        <f t="shared" si="7"/>
        <v xml:space="preserve"> </v>
      </c>
      <c r="G134" s="1" t="str">
        <f t="shared" si="8"/>
        <v>Saturday</v>
      </c>
      <c r="I134" s="1" t="str">
        <f t="shared" si="9"/>
        <v>1900</v>
      </c>
      <c r="X134" s="12">
        <f>'SCHOOL FEES PAYMENT'!D134</f>
        <v>0</v>
      </c>
    </row>
    <row r="135" spans="4:24" x14ac:dyDescent="0.25">
      <c r="D135" s="1" t="str">
        <f t="shared" si="7"/>
        <v xml:space="preserve"> </v>
      </c>
      <c r="G135" s="1" t="str">
        <f t="shared" si="8"/>
        <v>Saturday</v>
      </c>
      <c r="I135" s="1" t="str">
        <f t="shared" si="9"/>
        <v>1900</v>
      </c>
      <c r="M135" t="s">
        <v>186</v>
      </c>
      <c r="X135" s="12">
        <f>'SCHOOL FEES PAYMENT'!D135</f>
        <v>0</v>
      </c>
    </row>
    <row r="136" spans="4:24" x14ac:dyDescent="0.25">
      <c r="D136" s="1" t="str">
        <f t="shared" si="7"/>
        <v xml:space="preserve"> </v>
      </c>
      <c r="G136" s="1" t="str">
        <f t="shared" si="8"/>
        <v>Saturday</v>
      </c>
      <c r="I136" s="1" t="str">
        <f t="shared" si="9"/>
        <v>1900</v>
      </c>
      <c r="M136" t="s">
        <v>186</v>
      </c>
      <c r="X136" s="12">
        <f>'SCHOOL FEES PAYMENT'!D136</f>
        <v>0</v>
      </c>
    </row>
    <row r="137" spans="4:24" x14ac:dyDescent="0.25">
      <c r="D137" s="1" t="str">
        <f t="shared" si="7"/>
        <v xml:space="preserve"> </v>
      </c>
      <c r="G137" s="1" t="str">
        <f t="shared" si="8"/>
        <v>Saturday</v>
      </c>
      <c r="I137" s="1" t="str">
        <f t="shared" si="9"/>
        <v>1900</v>
      </c>
      <c r="M137" t="s">
        <v>185</v>
      </c>
      <c r="X137" s="12">
        <f>'SCHOOL FEES PAYMENT'!D137</f>
        <v>0</v>
      </c>
    </row>
    <row r="138" spans="4:24" x14ac:dyDescent="0.25">
      <c r="D138" s="1" t="str">
        <f t="shared" si="7"/>
        <v xml:space="preserve"> </v>
      </c>
      <c r="G138" s="1" t="str">
        <f t="shared" si="8"/>
        <v>Saturday</v>
      </c>
      <c r="I138" s="1" t="str">
        <f t="shared" si="9"/>
        <v>1900</v>
      </c>
      <c r="M138" t="s">
        <v>187</v>
      </c>
      <c r="X138" s="12">
        <f>'SCHOOL FEES PAYMENT'!D138</f>
        <v>0</v>
      </c>
    </row>
    <row r="139" spans="4:24" x14ac:dyDescent="0.25">
      <c r="D139" s="1" t="str">
        <f t="shared" si="7"/>
        <v xml:space="preserve"> </v>
      </c>
      <c r="G139" s="1" t="str">
        <f t="shared" si="8"/>
        <v>Saturday</v>
      </c>
      <c r="I139" s="1" t="str">
        <f t="shared" si="9"/>
        <v>1900</v>
      </c>
      <c r="M139" t="s">
        <v>187</v>
      </c>
      <c r="X139" s="12">
        <f>'SCHOOL FEES PAYMENT'!D139</f>
        <v>0</v>
      </c>
    </row>
    <row r="140" spans="4:24" x14ac:dyDescent="0.25">
      <c r="D140" s="1" t="str">
        <f t="shared" si="7"/>
        <v xml:space="preserve"> </v>
      </c>
      <c r="G140" s="1" t="str">
        <f t="shared" si="8"/>
        <v>Saturday</v>
      </c>
      <c r="I140" s="1" t="str">
        <f t="shared" si="9"/>
        <v>1900</v>
      </c>
      <c r="M140" t="s">
        <v>185</v>
      </c>
      <c r="X140" s="12">
        <f>'SCHOOL FEES PAYMENT'!D140</f>
        <v>0</v>
      </c>
    </row>
    <row r="141" spans="4:24" x14ac:dyDescent="0.25">
      <c r="D141" s="1" t="str">
        <f t="shared" si="7"/>
        <v xml:space="preserve"> </v>
      </c>
      <c r="G141" s="1" t="str">
        <f t="shared" si="8"/>
        <v>Saturday</v>
      </c>
      <c r="I141" s="1" t="str">
        <f t="shared" si="9"/>
        <v>1900</v>
      </c>
      <c r="M141" t="s">
        <v>186</v>
      </c>
      <c r="X141" s="12">
        <f>'SCHOOL FEES PAYMENT'!D141</f>
        <v>0</v>
      </c>
    </row>
    <row r="142" spans="4:24" x14ac:dyDescent="0.25">
      <c r="D142" s="1" t="str">
        <f t="shared" si="7"/>
        <v xml:space="preserve"> </v>
      </c>
      <c r="G142" s="1" t="str">
        <f t="shared" si="8"/>
        <v>Saturday</v>
      </c>
      <c r="I142" s="1" t="str">
        <f t="shared" si="9"/>
        <v>1900</v>
      </c>
      <c r="M142" t="s">
        <v>186</v>
      </c>
      <c r="X142" s="12">
        <f>'SCHOOL FEES PAYMENT'!D142</f>
        <v>0</v>
      </c>
    </row>
    <row r="143" spans="4:24" x14ac:dyDescent="0.25">
      <c r="D143" s="1" t="str">
        <f t="shared" si="7"/>
        <v xml:space="preserve"> </v>
      </c>
      <c r="G143" s="1" t="str">
        <f t="shared" si="8"/>
        <v>Saturday</v>
      </c>
      <c r="I143" s="1" t="str">
        <f t="shared" si="9"/>
        <v>1900</v>
      </c>
      <c r="M143" t="s">
        <v>185</v>
      </c>
      <c r="X143" s="12">
        <f>'SCHOOL FEES PAYMENT'!D143</f>
        <v>0</v>
      </c>
    </row>
    <row r="144" spans="4:24" x14ac:dyDescent="0.25">
      <c r="D144" s="1" t="str">
        <f t="shared" si="7"/>
        <v xml:space="preserve"> </v>
      </c>
      <c r="G144" s="1" t="str">
        <f t="shared" si="8"/>
        <v>Saturday</v>
      </c>
      <c r="I144" s="1" t="str">
        <f t="shared" si="9"/>
        <v>1900</v>
      </c>
      <c r="M144" t="s">
        <v>185</v>
      </c>
      <c r="X144" s="12">
        <f>'SCHOOL FEES PAYMENT'!D144</f>
        <v>0</v>
      </c>
    </row>
    <row r="145" spans="4:24" x14ac:dyDescent="0.25">
      <c r="D145" s="1" t="str">
        <f t="shared" si="7"/>
        <v xml:space="preserve"> </v>
      </c>
      <c r="G145" s="1" t="str">
        <f t="shared" si="8"/>
        <v>Saturday</v>
      </c>
      <c r="I145" s="1" t="str">
        <f t="shared" si="9"/>
        <v>1900</v>
      </c>
      <c r="X145" s="12">
        <f>'SCHOOL FEES PAYMENT'!D145</f>
        <v>0</v>
      </c>
    </row>
    <row r="146" spans="4:24" x14ac:dyDescent="0.25">
      <c r="D146" s="1" t="str">
        <f t="shared" si="7"/>
        <v xml:space="preserve"> </v>
      </c>
      <c r="G146" s="1" t="str">
        <f t="shared" si="8"/>
        <v>Saturday</v>
      </c>
      <c r="I146" s="1" t="str">
        <f t="shared" si="9"/>
        <v>1900</v>
      </c>
      <c r="X146" s="12">
        <f>'SCHOOL FEES PAYMENT'!D146</f>
        <v>0</v>
      </c>
    </row>
    <row r="147" spans="4:24" x14ac:dyDescent="0.25">
      <c r="D147" s="1" t="str">
        <f t="shared" si="7"/>
        <v xml:space="preserve"> </v>
      </c>
      <c r="G147" s="1" t="str">
        <f t="shared" si="8"/>
        <v>Saturday</v>
      </c>
      <c r="I147" s="1" t="str">
        <f t="shared" si="9"/>
        <v>1900</v>
      </c>
      <c r="X147" s="12">
        <f>'SCHOOL FEES PAYMENT'!D147</f>
        <v>0</v>
      </c>
    </row>
    <row r="148" spans="4:24" x14ac:dyDescent="0.25">
      <c r="D148" s="1" t="str">
        <f t="shared" si="7"/>
        <v xml:space="preserve"> </v>
      </c>
      <c r="G148" s="1" t="str">
        <f t="shared" si="8"/>
        <v>Saturday</v>
      </c>
      <c r="I148" s="1" t="str">
        <f t="shared" si="9"/>
        <v>1900</v>
      </c>
      <c r="X148" s="12">
        <f>'SCHOOL FEES PAYMENT'!D148</f>
        <v>0</v>
      </c>
    </row>
    <row r="149" spans="4:24" x14ac:dyDescent="0.25">
      <c r="D149" s="1" t="str">
        <f t="shared" si="7"/>
        <v xml:space="preserve"> </v>
      </c>
      <c r="G149" s="1" t="str">
        <f t="shared" si="8"/>
        <v>Saturday</v>
      </c>
      <c r="I149" s="1" t="str">
        <f t="shared" si="9"/>
        <v>1900</v>
      </c>
      <c r="X149" s="12">
        <f>'SCHOOL FEES PAYMENT'!D149</f>
        <v>0</v>
      </c>
    </row>
    <row r="150" spans="4:24" x14ac:dyDescent="0.25">
      <c r="D150" s="1" t="str">
        <f t="shared" si="7"/>
        <v xml:space="preserve"> </v>
      </c>
      <c r="G150" s="1" t="str">
        <f t="shared" si="8"/>
        <v>Saturday</v>
      </c>
      <c r="I150" s="1" t="str">
        <f t="shared" si="9"/>
        <v>1900</v>
      </c>
      <c r="X150" s="12">
        <f>'SCHOOL FEES PAYMENT'!D150</f>
        <v>0</v>
      </c>
    </row>
    <row r="151" spans="4:24" x14ac:dyDescent="0.25">
      <c r="D151" s="1" t="str">
        <f t="shared" si="7"/>
        <v xml:space="preserve"> </v>
      </c>
      <c r="G151" s="1" t="str">
        <f t="shared" si="8"/>
        <v>Saturday</v>
      </c>
      <c r="I151" s="1" t="str">
        <f t="shared" si="9"/>
        <v>1900</v>
      </c>
      <c r="X151" s="12">
        <f>'SCHOOL FEES PAYMENT'!D151</f>
        <v>0</v>
      </c>
    </row>
    <row r="152" spans="4:24" x14ac:dyDescent="0.25">
      <c r="D152" s="1" t="str">
        <f t="shared" si="7"/>
        <v xml:space="preserve"> </v>
      </c>
      <c r="G152" s="1" t="str">
        <f t="shared" si="8"/>
        <v>Saturday</v>
      </c>
      <c r="I152" s="1" t="str">
        <f t="shared" si="9"/>
        <v>1900</v>
      </c>
      <c r="X152" s="12">
        <f>'SCHOOL FEES PAYMENT'!D152</f>
        <v>0</v>
      </c>
    </row>
    <row r="153" spans="4:24" x14ac:dyDescent="0.25">
      <c r="D153" s="1" t="str">
        <f t="shared" si="7"/>
        <v xml:space="preserve"> </v>
      </c>
      <c r="G153" s="1" t="str">
        <f t="shared" si="8"/>
        <v>Saturday</v>
      </c>
      <c r="I153" s="1" t="str">
        <f t="shared" si="9"/>
        <v>1900</v>
      </c>
      <c r="X153" s="12">
        <f>'SCHOOL FEES PAYMENT'!D153</f>
        <v>0</v>
      </c>
    </row>
    <row r="154" spans="4:24" x14ac:dyDescent="0.25">
      <c r="D154" s="1" t="str">
        <f t="shared" si="7"/>
        <v xml:space="preserve"> </v>
      </c>
      <c r="G154" s="1" t="str">
        <f t="shared" si="8"/>
        <v>Saturday</v>
      </c>
      <c r="I154" s="1" t="str">
        <f t="shared" si="9"/>
        <v>1900</v>
      </c>
      <c r="X154" s="12">
        <f>'SCHOOL FEES PAYMENT'!D154</f>
        <v>0</v>
      </c>
    </row>
    <row r="155" spans="4:24" x14ac:dyDescent="0.25">
      <c r="D155" s="1" t="str">
        <f t="shared" si="7"/>
        <v xml:space="preserve"> </v>
      </c>
      <c r="G155" s="1" t="str">
        <f t="shared" si="8"/>
        <v>Saturday</v>
      </c>
      <c r="I155" s="1" t="str">
        <f t="shared" si="9"/>
        <v>1900</v>
      </c>
      <c r="X155" s="12">
        <f>'SCHOOL FEES PAYMENT'!D155</f>
        <v>0</v>
      </c>
    </row>
    <row r="156" spans="4:24" x14ac:dyDescent="0.25">
      <c r="D156" s="1" t="str">
        <f t="shared" si="7"/>
        <v xml:space="preserve"> </v>
      </c>
      <c r="G156" s="1" t="str">
        <f t="shared" si="8"/>
        <v>Saturday</v>
      </c>
      <c r="I156" s="1" t="str">
        <f t="shared" si="9"/>
        <v>1900</v>
      </c>
      <c r="X156" s="12">
        <f>'SCHOOL FEES PAYMENT'!D156</f>
        <v>0</v>
      </c>
    </row>
    <row r="157" spans="4:24" x14ac:dyDescent="0.25">
      <c r="D157" s="1" t="str">
        <f t="shared" si="7"/>
        <v xml:space="preserve"> </v>
      </c>
      <c r="G157" s="1" t="str">
        <f t="shared" si="8"/>
        <v>Saturday</v>
      </c>
      <c r="I157" s="1" t="str">
        <f t="shared" si="9"/>
        <v>1900</v>
      </c>
      <c r="X157" s="12">
        <f>'SCHOOL FEES PAYMENT'!D157</f>
        <v>0</v>
      </c>
    </row>
    <row r="158" spans="4:24" x14ac:dyDescent="0.25">
      <c r="D158" s="1" t="str">
        <f t="shared" si="7"/>
        <v xml:space="preserve"> </v>
      </c>
      <c r="G158" s="1" t="str">
        <f t="shared" si="8"/>
        <v>Saturday</v>
      </c>
      <c r="I158" s="1" t="str">
        <f t="shared" si="9"/>
        <v>1900</v>
      </c>
      <c r="X158" s="12">
        <f>'SCHOOL FEES PAYMENT'!D158</f>
        <v>0</v>
      </c>
    </row>
    <row r="159" spans="4:24" x14ac:dyDescent="0.25">
      <c r="D159" s="1" t="str">
        <f t="shared" si="7"/>
        <v xml:space="preserve"> </v>
      </c>
      <c r="G159" s="1" t="str">
        <f t="shared" si="8"/>
        <v>Saturday</v>
      </c>
      <c r="I159" s="1" t="str">
        <f t="shared" si="9"/>
        <v>1900</v>
      </c>
      <c r="X159" s="12">
        <f>'SCHOOL FEES PAYMENT'!D159</f>
        <v>0</v>
      </c>
    </row>
    <row r="160" spans="4:24" x14ac:dyDescent="0.25">
      <c r="D160" s="1" t="str">
        <f t="shared" si="7"/>
        <v xml:space="preserve"> </v>
      </c>
      <c r="G160" s="1" t="str">
        <f t="shared" si="8"/>
        <v>Saturday</v>
      </c>
      <c r="I160" s="1" t="str">
        <f t="shared" si="9"/>
        <v>1900</v>
      </c>
      <c r="X160" s="12">
        <f>'SCHOOL FEES PAYMENT'!D160</f>
        <v>0</v>
      </c>
    </row>
    <row r="161" spans="4:24" x14ac:dyDescent="0.25">
      <c r="D161" s="1" t="str">
        <f t="shared" si="7"/>
        <v xml:space="preserve"> </v>
      </c>
      <c r="G161" s="1" t="str">
        <f t="shared" si="8"/>
        <v>Saturday</v>
      </c>
      <c r="I161" s="1" t="str">
        <f t="shared" si="9"/>
        <v>1900</v>
      </c>
      <c r="X161" s="12">
        <f>'SCHOOL FEES PAYMENT'!D161</f>
        <v>0</v>
      </c>
    </row>
    <row r="162" spans="4:24" x14ac:dyDescent="0.25">
      <c r="D162" s="1" t="str">
        <f t="shared" si="7"/>
        <v xml:space="preserve"> </v>
      </c>
      <c r="G162" s="1" t="str">
        <f t="shared" si="8"/>
        <v>Saturday</v>
      </c>
      <c r="I162" s="1" t="str">
        <f t="shared" si="9"/>
        <v>1900</v>
      </c>
      <c r="X162" s="12">
        <f>'SCHOOL FEES PAYMENT'!D162</f>
        <v>0</v>
      </c>
    </row>
    <row r="163" spans="4:24" x14ac:dyDescent="0.25">
      <c r="D163" s="1" t="str">
        <f t="shared" si="7"/>
        <v xml:space="preserve"> </v>
      </c>
      <c r="G163" s="1" t="str">
        <f t="shared" si="8"/>
        <v>Saturday</v>
      </c>
      <c r="I163" s="1" t="str">
        <f t="shared" si="9"/>
        <v>1900</v>
      </c>
      <c r="X163" s="12">
        <f>'SCHOOL FEES PAYMENT'!D163</f>
        <v>0</v>
      </c>
    </row>
    <row r="164" spans="4:24" x14ac:dyDescent="0.25">
      <c r="D164" s="1" t="str">
        <f t="shared" si="7"/>
        <v xml:space="preserve"> </v>
      </c>
      <c r="G164" s="1" t="str">
        <f t="shared" si="8"/>
        <v>Saturday</v>
      </c>
      <c r="I164" s="1" t="str">
        <f t="shared" si="9"/>
        <v>1900</v>
      </c>
      <c r="X164" s="12">
        <f>'SCHOOL FEES PAYMENT'!D164</f>
        <v>0</v>
      </c>
    </row>
    <row r="165" spans="4:24" x14ac:dyDescent="0.25">
      <c r="D165" s="1" t="str">
        <f t="shared" si="7"/>
        <v xml:space="preserve"> </v>
      </c>
      <c r="G165" s="1" t="str">
        <f t="shared" si="8"/>
        <v>Saturday</v>
      </c>
      <c r="I165" s="1" t="str">
        <f t="shared" si="9"/>
        <v>1900</v>
      </c>
      <c r="X165" s="12">
        <f>'SCHOOL FEES PAYMENT'!D165</f>
        <v>0</v>
      </c>
    </row>
    <row r="166" spans="4:24" x14ac:dyDescent="0.25">
      <c r="D166" s="1" t="str">
        <f t="shared" si="7"/>
        <v xml:space="preserve"> </v>
      </c>
      <c r="G166" s="1" t="str">
        <f t="shared" si="8"/>
        <v>Saturday</v>
      </c>
      <c r="I166" s="1" t="str">
        <f t="shared" si="9"/>
        <v>1900</v>
      </c>
      <c r="X166" s="12">
        <f>'SCHOOL FEES PAYMENT'!D166</f>
        <v>0</v>
      </c>
    </row>
    <row r="167" spans="4:24" x14ac:dyDescent="0.25">
      <c r="D167" s="1" t="str">
        <f t="shared" ref="D167:D230" si="10">CONCATENATE(B167, " ",C167)</f>
        <v xml:space="preserve"> </v>
      </c>
      <c r="G167" s="1" t="str">
        <f t="shared" si="8"/>
        <v>Saturday</v>
      </c>
      <c r="I167" s="1" t="str">
        <f t="shared" si="9"/>
        <v>1900</v>
      </c>
      <c r="X167" s="12">
        <f>'SCHOOL FEES PAYMENT'!D167</f>
        <v>0</v>
      </c>
    </row>
    <row r="168" spans="4:24" x14ac:dyDescent="0.25">
      <c r="D168" s="1" t="str">
        <f t="shared" si="10"/>
        <v xml:space="preserve"> </v>
      </c>
      <c r="G168" s="1" t="str">
        <f t="shared" si="8"/>
        <v>Saturday</v>
      </c>
      <c r="I168" s="1" t="str">
        <f t="shared" si="9"/>
        <v>1900</v>
      </c>
      <c r="X168" s="12">
        <f>'SCHOOL FEES PAYMENT'!D168</f>
        <v>0</v>
      </c>
    </row>
    <row r="169" spans="4:24" x14ac:dyDescent="0.25">
      <c r="D169" s="1" t="str">
        <f t="shared" si="10"/>
        <v xml:space="preserve"> </v>
      </c>
      <c r="G169" s="1" t="str">
        <f t="shared" si="8"/>
        <v>Saturday</v>
      </c>
      <c r="I169" s="1" t="str">
        <f t="shared" si="9"/>
        <v>1900</v>
      </c>
      <c r="X169" s="12">
        <f>'SCHOOL FEES PAYMENT'!D169</f>
        <v>0</v>
      </c>
    </row>
    <row r="170" spans="4:24" x14ac:dyDescent="0.25">
      <c r="D170" s="1" t="str">
        <f t="shared" si="10"/>
        <v xml:space="preserve"> </v>
      </c>
      <c r="G170" s="1" t="str">
        <f t="shared" si="8"/>
        <v>Saturday</v>
      </c>
      <c r="I170" s="1" t="str">
        <f t="shared" si="9"/>
        <v>1900</v>
      </c>
      <c r="X170" s="12">
        <f>'SCHOOL FEES PAYMENT'!D170</f>
        <v>0</v>
      </c>
    </row>
    <row r="171" spans="4:24" x14ac:dyDescent="0.25">
      <c r="D171" s="1" t="str">
        <f t="shared" si="10"/>
        <v xml:space="preserve"> </v>
      </c>
      <c r="G171" s="1" t="str">
        <f t="shared" si="8"/>
        <v>Saturday</v>
      </c>
      <c r="I171" s="1" t="str">
        <f t="shared" si="9"/>
        <v>1900</v>
      </c>
      <c r="X171" s="12">
        <f>'SCHOOL FEES PAYMENT'!D171</f>
        <v>0</v>
      </c>
    </row>
    <row r="172" spans="4:24" x14ac:dyDescent="0.25">
      <c r="D172" s="1" t="str">
        <f t="shared" si="10"/>
        <v xml:space="preserve"> </v>
      </c>
      <c r="G172" s="1" t="str">
        <f t="shared" si="8"/>
        <v>Saturday</v>
      </c>
      <c r="I172" s="1" t="str">
        <f t="shared" si="9"/>
        <v>1900</v>
      </c>
      <c r="X172" s="12">
        <f>'SCHOOL FEES PAYMENT'!D172</f>
        <v>0</v>
      </c>
    </row>
    <row r="173" spans="4:24" x14ac:dyDescent="0.25">
      <c r="D173" s="1" t="str">
        <f t="shared" si="10"/>
        <v xml:space="preserve"> </v>
      </c>
      <c r="G173" s="1" t="str">
        <f t="shared" si="8"/>
        <v>Saturday</v>
      </c>
      <c r="I173" s="1" t="str">
        <f t="shared" si="9"/>
        <v>1900</v>
      </c>
      <c r="X173" s="12">
        <f>'SCHOOL FEES PAYMENT'!D173</f>
        <v>0</v>
      </c>
    </row>
    <row r="174" spans="4:24" x14ac:dyDescent="0.25">
      <c r="D174" s="1" t="str">
        <f t="shared" si="10"/>
        <v xml:space="preserve"> </v>
      </c>
      <c r="G174" s="1" t="str">
        <f t="shared" si="8"/>
        <v>Saturday</v>
      </c>
      <c r="I174" s="1" t="str">
        <f t="shared" si="9"/>
        <v>1900</v>
      </c>
      <c r="X174" s="12">
        <f>'SCHOOL FEES PAYMENT'!D174</f>
        <v>0</v>
      </c>
    </row>
    <row r="175" spans="4:24" x14ac:dyDescent="0.25">
      <c r="D175" s="1" t="str">
        <f t="shared" si="10"/>
        <v xml:space="preserve"> </v>
      </c>
      <c r="G175" s="1" t="str">
        <f t="shared" si="8"/>
        <v>Saturday</v>
      </c>
      <c r="I175" s="1" t="str">
        <f t="shared" si="9"/>
        <v>1900</v>
      </c>
      <c r="X175" s="12">
        <f>'SCHOOL FEES PAYMENT'!D175</f>
        <v>0</v>
      </c>
    </row>
    <row r="176" spans="4:24" x14ac:dyDescent="0.25">
      <c r="D176" s="1" t="str">
        <f t="shared" si="10"/>
        <v xml:space="preserve"> </v>
      </c>
      <c r="G176" s="1" t="str">
        <f t="shared" si="8"/>
        <v>Saturday</v>
      </c>
      <c r="I176" s="1" t="str">
        <f t="shared" si="9"/>
        <v>1900</v>
      </c>
      <c r="X176" s="12">
        <f>'SCHOOL FEES PAYMENT'!D176</f>
        <v>0</v>
      </c>
    </row>
    <row r="177" spans="4:24" x14ac:dyDescent="0.25">
      <c r="D177" s="1" t="str">
        <f t="shared" si="10"/>
        <v xml:space="preserve"> </v>
      </c>
      <c r="G177" s="1" t="str">
        <f t="shared" si="8"/>
        <v>Saturday</v>
      </c>
      <c r="I177" s="1" t="str">
        <f t="shared" si="9"/>
        <v>1900</v>
      </c>
      <c r="X177" s="12">
        <f>'SCHOOL FEES PAYMENT'!D177</f>
        <v>0</v>
      </c>
    </row>
    <row r="178" spans="4:24" x14ac:dyDescent="0.25">
      <c r="D178" s="1" t="str">
        <f t="shared" si="10"/>
        <v xml:space="preserve"> </v>
      </c>
      <c r="G178" s="1" t="str">
        <f t="shared" si="8"/>
        <v>Saturday</v>
      </c>
      <c r="I178" s="1" t="str">
        <f t="shared" si="9"/>
        <v>1900</v>
      </c>
      <c r="X178" s="12">
        <f>'SCHOOL FEES PAYMENT'!D178</f>
        <v>0</v>
      </c>
    </row>
    <row r="179" spans="4:24" x14ac:dyDescent="0.25">
      <c r="D179" s="1" t="str">
        <f t="shared" si="10"/>
        <v xml:space="preserve"> </v>
      </c>
      <c r="G179" s="1" t="str">
        <f t="shared" si="8"/>
        <v>Saturday</v>
      </c>
      <c r="I179" s="1" t="str">
        <f t="shared" si="9"/>
        <v>1900</v>
      </c>
      <c r="X179" s="12">
        <f>'SCHOOL FEES PAYMENT'!D179</f>
        <v>0</v>
      </c>
    </row>
    <row r="180" spans="4:24" x14ac:dyDescent="0.25">
      <c r="D180" s="1" t="str">
        <f t="shared" si="10"/>
        <v xml:space="preserve"> </v>
      </c>
      <c r="G180" s="1" t="str">
        <f t="shared" si="8"/>
        <v>Saturday</v>
      </c>
      <c r="I180" s="1" t="str">
        <f t="shared" si="9"/>
        <v>1900</v>
      </c>
      <c r="X180" s="12">
        <f>'SCHOOL FEES PAYMENT'!D180</f>
        <v>0</v>
      </c>
    </row>
    <row r="181" spans="4:24" x14ac:dyDescent="0.25">
      <c r="D181" s="1" t="str">
        <f t="shared" si="10"/>
        <v xml:space="preserve"> </v>
      </c>
      <c r="G181" s="1" t="str">
        <f t="shared" si="8"/>
        <v>Saturday</v>
      </c>
      <c r="I181" s="1" t="str">
        <f t="shared" si="9"/>
        <v>1900</v>
      </c>
      <c r="X181" s="12">
        <f>'SCHOOL FEES PAYMENT'!D181</f>
        <v>0</v>
      </c>
    </row>
    <row r="182" spans="4:24" x14ac:dyDescent="0.25">
      <c r="D182" s="1" t="str">
        <f t="shared" si="10"/>
        <v xml:space="preserve"> </v>
      </c>
      <c r="G182" s="1" t="str">
        <f t="shared" si="8"/>
        <v>Saturday</v>
      </c>
      <c r="I182" s="1" t="str">
        <f t="shared" si="9"/>
        <v>1900</v>
      </c>
      <c r="X182" s="12">
        <f>'SCHOOL FEES PAYMENT'!D182</f>
        <v>0</v>
      </c>
    </row>
    <row r="183" spans="4:24" x14ac:dyDescent="0.25">
      <c r="D183" s="1" t="str">
        <f t="shared" si="10"/>
        <v xml:space="preserve"> </v>
      </c>
      <c r="G183" s="1" t="str">
        <f t="shared" si="8"/>
        <v>Saturday</v>
      </c>
      <c r="I183" s="1" t="str">
        <f t="shared" si="9"/>
        <v>1900</v>
      </c>
      <c r="X183" s="12">
        <f>'SCHOOL FEES PAYMENT'!D183</f>
        <v>0</v>
      </c>
    </row>
    <row r="184" spans="4:24" x14ac:dyDescent="0.25">
      <c r="D184" s="1" t="str">
        <f t="shared" si="10"/>
        <v xml:space="preserve"> </v>
      </c>
      <c r="G184" s="1" t="str">
        <f t="shared" si="8"/>
        <v>Saturday</v>
      </c>
      <c r="I184" s="1" t="str">
        <f t="shared" si="9"/>
        <v>1900</v>
      </c>
      <c r="X184" s="12">
        <f>'SCHOOL FEES PAYMENT'!D184</f>
        <v>0</v>
      </c>
    </row>
    <row r="185" spans="4:24" x14ac:dyDescent="0.25">
      <c r="D185" s="1" t="str">
        <f t="shared" si="10"/>
        <v xml:space="preserve"> </v>
      </c>
      <c r="G185" s="1" t="str">
        <f t="shared" si="8"/>
        <v>Saturday</v>
      </c>
      <c r="I185" s="1" t="str">
        <f t="shared" si="9"/>
        <v>1900</v>
      </c>
      <c r="X185" s="12">
        <f>'SCHOOL FEES PAYMENT'!D185</f>
        <v>0</v>
      </c>
    </row>
    <row r="186" spans="4:24" x14ac:dyDescent="0.25">
      <c r="D186" s="1" t="str">
        <f t="shared" si="10"/>
        <v xml:space="preserve"> </v>
      </c>
      <c r="G186" s="1" t="str">
        <f t="shared" si="8"/>
        <v>Saturday</v>
      </c>
      <c r="I186" s="1" t="str">
        <f t="shared" si="9"/>
        <v>1900</v>
      </c>
      <c r="X186" s="12">
        <f>'SCHOOL FEES PAYMENT'!D186</f>
        <v>0</v>
      </c>
    </row>
    <row r="187" spans="4:24" x14ac:dyDescent="0.25">
      <c r="D187" s="1" t="str">
        <f t="shared" si="10"/>
        <v xml:space="preserve"> </v>
      </c>
      <c r="G187" s="1" t="str">
        <f t="shared" si="8"/>
        <v>Saturday</v>
      </c>
      <c r="I187" s="1" t="str">
        <f t="shared" si="9"/>
        <v>1900</v>
      </c>
      <c r="X187" s="12">
        <f>'SCHOOL FEES PAYMENT'!D187</f>
        <v>0</v>
      </c>
    </row>
    <row r="188" spans="4:24" x14ac:dyDescent="0.25">
      <c r="D188" s="1" t="str">
        <f t="shared" si="10"/>
        <v xml:space="preserve"> </v>
      </c>
      <c r="G188" s="1" t="str">
        <f t="shared" si="8"/>
        <v>Saturday</v>
      </c>
      <c r="I188" s="1" t="str">
        <f t="shared" si="9"/>
        <v>1900</v>
      </c>
      <c r="X188" s="12">
        <f>'SCHOOL FEES PAYMENT'!D188</f>
        <v>0</v>
      </c>
    </row>
    <row r="189" spans="4:24" x14ac:dyDescent="0.25">
      <c r="D189" s="1" t="str">
        <f t="shared" si="10"/>
        <v xml:space="preserve"> </v>
      </c>
      <c r="G189" s="1" t="str">
        <f t="shared" si="8"/>
        <v>Saturday</v>
      </c>
      <c r="I189" s="1" t="str">
        <f t="shared" si="9"/>
        <v>1900</v>
      </c>
      <c r="X189" s="12">
        <f>'SCHOOL FEES PAYMENT'!D189</f>
        <v>0</v>
      </c>
    </row>
    <row r="190" spans="4:24" x14ac:dyDescent="0.25">
      <c r="D190" s="1" t="str">
        <f t="shared" si="10"/>
        <v xml:space="preserve"> </v>
      </c>
      <c r="G190" s="1" t="str">
        <f t="shared" si="8"/>
        <v>Saturday</v>
      </c>
      <c r="I190" s="1" t="str">
        <f t="shared" si="9"/>
        <v>1900</v>
      </c>
      <c r="X190" s="12">
        <f>'SCHOOL FEES PAYMENT'!D190</f>
        <v>0</v>
      </c>
    </row>
    <row r="191" spans="4:24" x14ac:dyDescent="0.25">
      <c r="D191" s="1" t="str">
        <f t="shared" si="10"/>
        <v xml:space="preserve"> </v>
      </c>
      <c r="G191" s="1" t="str">
        <f t="shared" si="8"/>
        <v>Saturday</v>
      </c>
      <c r="I191" s="1" t="str">
        <f t="shared" si="9"/>
        <v>1900</v>
      </c>
      <c r="X191" s="12">
        <f>'SCHOOL FEES PAYMENT'!D191</f>
        <v>0</v>
      </c>
    </row>
    <row r="192" spans="4:24" x14ac:dyDescent="0.25">
      <c r="D192" s="1" t="str">
        <f t="shared" si="10"/>
        <v xml:space="preserve"> </v>
      </c>
      <c r="G192" s="1" t="str">
        <f t="shared" si="8"/>
        <v>Saturday</v>
      </c>
      <c r="I192" s="1" t="str">
        <f t="shared" si="9"/>
        <v>1900</v>
      </c>
      <c r="X192" s="12">
        <f>'SCHOOL FEES PAYMENT'!D192</f>
        <v>0</v>
      </c>
    </row>
    <row r="193" spans="4:24" x14ac:dyDescent="0.25">
      <c r="D193" s="1" t="str">
        <f t="shared" si="10"/>
        <v xml:space="preserve"> </v>
      </c>
      <c r="G193" s="1" t="str">
        <f t="shared" si="8"/>
        <v>Saturday</v>
      </c>
      <c r="I193" s="1" t="str">
        <f t="shared" si="9"/>
        <v>1900</v>
      </c>
      <c r="X193" s="12">
        <f>'SCHOOL FEES PAYMENT'!D193</f>
        <v>0</v>
      </c>
    </row>
    <row r="194" spans="4:24" x14ac:dyDescent="0.25">
      <c r="D194" s="1" t="str">
        <f t="shared" si="10"/>
        <v xml:space="preserve"> </v>
      </c>
      <c r="G194" s="1" t="str">
        <f t="shared" si="8"/>
        <v>Saturday</v>
      </c>
      <c r="I194" s="1" t="str">
        <f t="shared" si="9"/>
        <v>1900</v>
      </c>
      <c r="X194" s="12">
        <f>'SCHOOL FEES PAYMENT'!D194</f>
        <v>0</v>
      </c>
    </row>
    <row r="195" spans="4:24" x14ac:dyDescent="0.25">
      <c r="D195" s="1" t="str">
        <f t="shared" si="10"/>
        <v xml:space="preserve"> </v>
      </c>
      <c r="G195" s="1" t="str">
        <f t="shared" si="8"/>
        <v>Saturday</v>
      </c>
      <c r="I195" s="1" t="str">
        <f t="shared" si="9"/>
        <v>1900</v>
      </c>
      <c r="X195" s="12">
        <f>'SCHOOL FEES PAYMENT'!D195</f>
        <v>0</v>
      </c>
    </row>
    <row r="196" spans="4:24" x14ac:dyDescent="0.25">
      <c r="D196" s="1" t="str">
        <f t="shared" si="10"/>
        <v xml:space="preserve"> </v>
      </c>
      <c r="G196" s="1" t="str">
        <f t="shared" ref="G196:G259" si="11">TEXT(F196,"DDDDDDDDD")</f>
        <v>Saturday</v>
      </c>
      <c r="I196" s="1" t="str">
        <f t="shared" ref="I196:I259" si="12">TEXT(F196,"YYYY")</f>
        <v>1900</v>
      </c>
      <c r="X196" s="12">
        <f>'SCHOOL FEES PAYMENT'!D196</f>
        <v>0</v>
      </c>
    </row>
    <row r="197" spans="4:24" x14ac:dyDescent="0.25">
      <c r="D197" s="1" t="str">
        <f t="shared" si="10"/>
        <v xml:space="preserve"> </v>
      </c>
      <c r="G197" s="1" t="str">
        <f t="shared" si="11"/>
        <v>Saturday</v>
      </c>
      <c r="I197" s="1" t="str">
        <f t="shared" si="12"/>
        <v>1900</v>
      </c>
      <c r="X197" s="12">
        <f>'SCHOOL FEES PAYMENT'!D197</f>
        <v>0</v>
      </c>
    </row>
    <row r="198" spans="4:24" x14ac:dyDescent="0.25">
      <c r="D198" s="1" t="str">
        <f t="shared" si="10"/>
        <v xml:space="preserve"> </v>
      </c>
      <c r="G198" s="1" t="str">
        <f t="shared" si="11"/>
        <v>Saturday</v>
      </c>
      <c r="I198" s="1" t="str">
        <f t="shared" si="12"/>
        <v>1900</v>
      </c>
      <c r="X198" s="12">
        <f>'SCHOOL FEES PAYMENT'!D198</f>
        <v>0</v>
      </c>
    </row>
    <row r="199" spans="4:24" x14ac:dyDescent="0.25">
      <c r="D199" s="1" t="str">
        <f t="shared" si="10"/>
        <v xml:space="preserve"> </v>
      </c>
      <c r="G199" s="1" t="str">
        <f t="shared" si="11"/>
        <v>Saturday</v>
      </c>
      <c r="I199" s="1" t="str">
        <f t="shared" si="12"/>
        <v>1900</v>
      </c>
      <c r="X199" s="12">
        <f>'SCHOOL FEES PAYMENT'!D199</f>
        <v>0</v>
      </c>
    </row>
    <row r="200" spans="4:24" x14ac:dyDescent="0.25">
      <c r="D200" s="1" t="str">
        <f t="shared" si="10"/>
        <v xml:space="preserve"> </v>
      </c>
      <c r="G200" s="1" t="str">
        <f t="shared" si="11"/>
        <v>Saturday</v>
      </c>
      <c r="I200" s="1" t="str">
        <f t="shared" si="12"/>
        <v>1900</v>
      </c>
      <c r="X200" s="12">
        <f>'SCHOOL FEES PAYMENT'!D200</f>
        <v>0</v>
      </c>
    </row>
    <row r="201" spans="4:24" x14ac:dyDescent="0.25">
      <c r="D201" s="1" t="str">
        <f t="shared" si="10"/>
        <v xml:space="preserve"> </v>
      </c>
      <c r="G201" s="1" t="str">
        <f t="shared" si="11"/>
        <v>Saturday</v>
      </c>
      <c r="I201" s="1" t="str">
        <f t="shared" si="12"/>
        <v>1900</v>
      </c>
      <c r="X201" s="12">
        <f>'SCHOOL FEES PAYMENT'!D201</f>
        <v>0</v>
      </c>
    </row>
    <row r="202" spans="4:24" x14ac:dyDescent="0.25">
      <c r="D202" s="1" t="str">
        <f t="shared" si="10"/>
        <v xml:space="preserve"> </v>
      </c>
      <c r="G202" s="1" t="str">
        <f t="shared" si="11"/>
        <v>Saturday</v>
      </c>
      <c r="I202" s="1" t="str">
        <f t="shared" si="12"/>
        <v>1900</v>
      </c>
      <c r="X202" s="12">
        <f>'SCHOOL FEES PAYMENT'!D202</f>
        <v>0</v>
      </c>
    </row>
    <row r="203" spans="4:24" x14ac:dyDescent="0.25">
      <c r="D203" s="1" t="str">
        <f t="shared" si="10"/>
        <v xml:space="preserve"> </v>
      </c>
      <c r="G203" s="1" t="str">
        <f t="shared" si="11"/>
        <v>Saturday</v>
      </c>
      <c r="I203" s="1" t="str">
        <f t="shared" si="12"/>
        <v>1900</v>
      </c>
      <c r="X203" s="12">
        <f>'SCHOOL FEES PAYMENT'!D203</f>
        <v>0</v>
      </c>
    </row>
    <row r="204" spans="4:24" x14ac:dyDescent="0.25">
      <c r="D204" s="1" t="str">
        <f t="shared" si="10"/>
        <v xml:space="preserve"> </v>
      </c>
      <c r="G204" s="1" t="str">
        <f t="shared" si="11"/>
        <v>Saturday</v>
      </c>
      <c r="I204" s="1" t="str">
        <f t="shared" si="12"/>
        <v>1900</v>
      </c>
      <c r="X204" s="12">
        <f>'SCHOOL FEES PAYMENT'!D204</f>
        <v>0</v>
      </c>
    </row>
    <row r="205" spans="4:24" x14ac:dyDescent="0.25">
      <c r="D205" s="1" t="str">
        <f t="shared" si="10"/>
        <v xml:space="preserve"> </v>
      </c>
      <c r="G205" s="1" t="str">
        <f t="shared" si="11"/>
        <v>Saturday</v>
      </c>
      <c r="I205" s="1" t="str">
        <f t="shared" si="12"/>
        <v>1900</v>
      </c>
      <c r="X205" s="12">
        <f>'SCHOOL FEES PAYMENT'!D205</f>
        <v>0</v>
      </c>
    </row>
    <row r="206" spans="4:24" x14ac:dyDescent="0.25">
      <c r="D206" s="1" t="str">
        <f t="shared" si="10"/>
        <v xml:space="preserve"> </v>
      </c>
      <c r="G206" s="1" t="str">
        <f t="shared" si="11"/>
        <v>Saturday</v>
      </c>
      <c r="I206" s="1" t="str">
        <f t="shared" si="12"/>
        <v>1900</v>
      </c>
      <c r="X206" s="12">
        <f>'SCHOOL FEES PAYMENT'!D206</f>
        <v>0</v>
      </c>
    </row>
    <row r="207" spans="4:24" x14ac:dyDescent="0.25">
      <c r="D207" s="1" t="str">
        <f t="shared" si="10"/>
        <v xml:space="preserve"> </v>
      </c>
      <c r="G207" s="1" t="str">
        <f t="shared" si="11"/>
        <v>Saturday</v>
      </c>
      <c r="I207" s="1" t="str">
        <f t="shared" si="12"/>
        <v>1900</v>
      </c>
      <c r="X207" s="12">
        <f>'SCHOOL FEES PAYMENT'!D207</f>
        <v>0</v>
      </c>
    </row>
    <row r="208" spans="4:24" x14ac:dyDescent="0.25">
      <c r="D208" s="1" t="str">
        <f t="shared" si="10"/>
        <v xml:space="preserve"> </v>
      </c>
      <c r="G208" s="1" t="str">
        <f t="shared" si="11"/>
        <v>Saturday</v>
      </c>
      <c r="I208" s="1" t="str">
        <f t="shared" si="12"/>
        <v>1900</v>
      </c>
      <c r="X208" s="12">
        <f>'SCHOOL FEES PAYMENT'!D208</f>
        <v>0</v>
      </c>
    </row>
    <row r="209" spans="4:24" x14ac:dyDescent="0.25">
      <c r="D209" s="1" t="str">
        <f t="shared" si="10"/>
        <v xml:space="preserve"> </v>
      </c>
      <c r="G209" s="1" t="str">
        <f t="shared" si="11"/>
        <v>Saturday</v>
      </c>
      <c r="I209" s="1" t="str">
        <f t="shared" si="12"/>
        <v>1900</v>
      </c>
      <c r="X209" s="12">
        <f>'SCHOOL FEES PAYMENT'!D209</f>
        <v>0</v>
      </c>
    </row>
    <row r="210" spans="4:24" x14ac:dyDescent="0.25">
      <c r="D210" s="1" t="str">
        <f t="shared" si="10"/>
        <v xml:space="preserve"> </v>
      </c>
      <c r="G210" s="1" t="str">
        <f t="shared" si="11"/>
        <v>Saturday</v>
      </c>
      <c r="I210" s="1" t="str">
        <f t="shared" si="12"/>
        <v>1900</v>
      </c>
      <c r="X210" s="12">
        <f>'SCHOOL FEES PAYMENT'!D210</f>
        <v>0</v>
      </c>
    </row>
    <row r="211" spans="4:24" x14ac:dyDescent="0.25">
      <c r="D211" s="1" t="str">
        <f t="shared" si="10"/>
        <v xml:space="preserve"> </v>
      </c>
      <c r="G211" s="1" t="str">
        <f t="shared" si="11"/>
        <v>Saturday</v>
      </c>
      <c r="I211" s="1" t="str">
        <f t="shared" si="12"/>
        <v>1900</v>
      </c>
      <c r="X211" s="12">
        <f>'SCHOOL FEES PAYMENT'!D211</f>
        <v>0</v>
      </c>
    </row>
    <row r="212" spans="4:24" x14ac:dyDescent="0.25">
      <c r="D212" s="1" t="str">
        <f t="shared" si="10"/>
        <v xml:space="preserve"> </v>
      </c>
      <c r="G212" s="1" t="str">
        <f t="shared" si="11"/>
        <v>Saturday</v>
      </c>
      <c r="I212" s="1" t="str">
        <f t="shared" si="12"/>
        <v>1900</v>
      </c>
      <c r="X212" s="12">
        <f>'SCHOOL FEES PAYMENT'!D212</f>
        <v>0</v>
      </c>
    </row>
    <row r="213" spans="4:24" x14ac:dyDescent="0.25">
      <c r="D213" s="1" t="str">
        <f t="shared" si="10"/>
        <v xml:space="preserve"> </v>
      </c>
      <c r="G213" s="1" t="str">
        <f t="shared" si="11"/>
        <v>Saturday</v>
      </c>
      <c r="I213" s="1" t="str">
        <f t="shared" si="12"/>
        <v>1900</v>
      </c>
      <c r="X213" s="12">
        <f>'SCHOOL FEES PAYMENT'!D213</f>
        <v>0</v>
      </c>
    </row>
    <row r="214" spans="4:24" x14ac:dyDescent="0.25">
      <c r="D214" s="1" t="str">
        <f t="shared" si="10"/>
        <v xml:space="preserve"> </v>
      </c>
      <c r="G214" s="1" t="str">
        <f t="shared" si="11"/>
        <v>Saturday</v>
      </c>
      <c r="I214" s="1" t="str">
        <f t="shared" si="12"/>
        <v>1900</v>
      </c>
      <c r="X214" s="12">
        <f>'SCHOOL FEES PAYMENT'!D214</f>
        <v>0</v>
      </c>
    </row>
    <row r="215" spans="4:24" x14ac:dyDescent="0.25">
      <c r="D215" s="1" t="str">
        <f t="shared" si="10"/>
        <v xml:space="preserve"> </v>
      </c>
      <c r="G215" s="1" t="str">
        <f t="shared" si="11"/>
        <v>Saturday</v>
      </c>
      <c r="I215" s="1" t="str">
        <f t="shared" si="12"/>
        <v>1900</v>
      </c>
      <c r="X215" s="12">
        <f>'SCHOOL FEES PAYMENT'!D215</f>
        <v>0</v>
      </c>
    </row>
    <row r="216" spans="4:24" x14ac:dyDescent="0.25">
      <c r="D216" s="1" t="str">
        <f t="shared" si="10"/>
        <v xml:space="preserve"> </v>
      </c>
      <c r="G216" s="1" t="str">
        <f t="shared" si="11"/>
        <v>Saturday</v>
      </c>
      <c r="I216" s="1" t="str">
        <f t="shared" si="12"/>
        <v>1900</v>
      </c>
      <c r="X216" s="12">
        <f>'SCHOOL FEES PAYMENT'!D216</f>
        <v>0</v>
      </c>
    </row>
    <row r="217" spans="4:24" x14ac:dyDescent="0.25">
      <c r="D217" s="1" t="str">
        <f t="shared" si="10"/>
        <v xml:space="preserve"> </v>
      </c>
      <c r="G217" s="1" t="str">
        <f t="shared" si="11"/>
        <v>Saturday</v>
      </c>
      <c r="I217" s="1" t="str">
        <f t="shared" si="12"/>
        <v>1900</v>
      </c>
      <c r="X217" s="12">
        <f>'SCHOOL FEES PAYMENT'!D217</f>
        <v>0</v>
      </c>
    </row>
    <row r="218" spans="4:24" x14ac:dyDescent="0.25">
      <c r="D218" s="1" t="str">
        <f t="shared" si="10"/>
        <v xml:space="preserve"> </v>
      </c>
      <c r="G218" s="1" t="str">
        <f t="shared" si="11"/>
        <v>Saturday</v>
      </c>
      <c r="I218" s="1" t="str">
        <f t="shared" si="12"/>
        <v>1900</v>
      </c>
      <c r="X218" s="12">
        <f>'SCHOOL FEES PAYMENT'!D218</f>
        <v>0</v>
      </c>
    </row>
    <row r="219" spans="4:24" x14ac:dyDescent="0.25">
      <c r="D219" s="1" t="str">
        <f t="shared" si="10"/>
        <v xml:space="preserve"> </v>
      </c>
      <c r="G219" s="1" t="str">
        <f t="shared" si="11"/>
        <v>Saturday</v>
      </c>
      <c r="I219" s="1" t="str">
        <f t="shared" si="12"/>
        <v>1900</v>
      </c>
      <c r="X219" s="12">
        <f>'SCHOOL FEES PAYMENT'!D219</f>
        <v>0</v>
      </c>
    </row>
    <row r="220" spans="4:24" x14ac:dyDescent="0.25">
      <c r="D220" s="1" t="str">
        <f t="shared" si="10"/>
        <v xml:space="preserve"> </v>
      </c>
      <c r="G220" s="1" t="str">
        <f t="shared" si="11"/>
        <v>Saturday</v>
      </c>
      <c r="I220" s="1" t="str">
        <f t="shared" si="12"/>
        <v>1900</v>
      </c>
      <c r="X220" s="12">
        <f>'SCHOOL FEES PAYMENT'!D220</f>
        <v>0</v>
      </c>
    </row>
    <row r="221" spans="4:24" x14ac:dyDescent="0.25">
      <c r="D221" s="1" t="str">
        <f t="shared" si="10"/>
        <v xml:space="preserve"> </v>
      </c>
      <c r="G221" s="1" t="str">
        <f t="shared" si="11"/>
        <v>Saturday</v>
      </c>
      <c r="I221" s="1" t="str">
        <f t="shared" si="12"/>
        <v>1900</v>
      </c>
      <c r="X221" s="12">
        <f>'SCHOOL FEES PAYMENT'!D221</f>
        <v>0</v>
      </c>
    </row>
    <row r="222" spans="4:24" x14ac:dyDescent="0.25">
      <c r="D222" s="1" t="str">
        <f t="shared" si="10"/>
        <v xml:space="preserve"> </v>
      </c>
      <c r="G222" s="1" t="str">
        <f t="shared" si="11"/>
        <v>Saturday</v>
      </c>
      <c r="I222" s="1" t="str">
        <f t="shared" si="12"/>
        <v>1900</v>
      </c>
      <c r="X222" s="12">
        <f>'SCHOOL FEES PAYMENT'!D222</f>
        <v>0</v>
      </c>
    </row>
    <row r="223" spans="4:24" x14ac:dyDescent="0.25">
      <c r="D223" s="1" t="str">
        <f t="shared" si="10"/>
        <v xml:space="preserve"> </v>
      </c>
      <c r="G223" s="1" t="str">
        <f t="shared" si="11"/>
        <v>Saturday</v>
      </c>
      <c r="I223" s="1" t="str">
        <f t="shared" si="12"/>
        <v>1900</v>
      </c>
      <c r="X223" s="12">
        <f>'SCHOOL FEES PAYMENT'!D223</f>
        <v>0</v>
      </c>
    </row>
    <row r="224" spans="4:24" x14ac:dyDescent="0.25">
      <c r="D224" s="1" t="str">
        <f t="shared" si="10"/>
        <v xml:space="preserve"> </v>
      </c>
      <c r="G224" s="1" t="str">
        <f t="shared" si="11"/>
        <v>Saturday</v>
      </c>
      <c r="I224" s="1" t="str">
        <f t="shared" si="12"/>
        <v>1900</v>
      </c>
      <c r="X224" s="12">
        <f>'SCHOOL FEES PAYMENT'!D224</f>
        <v>0</v>
      </c>
    </row>
    <row r="225" spans="4:24" x14ac:dyDescent="0.25">
      <c r="D225" s="1" t="str">
        <f t="shared" si="10"/>
        <v xml:space="preserve"> </v>
      </c>
      <c r="G225" s="1" t="str">
        <f t="shared" si="11"/>
        <v>Saturday</v>
      </c>
      <c r="I225" s="1" t="str">
        <f t="shared" si="12"/>
        <v>1900</v>
      </c>
      <c r="X225" s="12">
        <f>'SCHOOL FEES PAYMENT'!D225</f>
        <v>0</v>
      </c>
    </row>
    <row r="226" spans="4:24" x14ac:dyDescent="0.25">
      <c r="D226" s="1" t="str">
        <f t="shared" si="10"/>
        <v xml:space="preserve"> </v>
      </c>
      <c r="G226" s="1" t="str">
        <f t="shared" si="11"/>
        <v>Saturday</v>
      </c>
      <c r="I226" s="1" t="str">
        <f t="shared" si="12"/>
        <v>1900</v>
      </c>
      <c r="X226" s="12">
        <f>'SCHOOL FEES PAYMENT'!D226</f>
        <v>0</v>
      </c>
    </row>
    <row r="227" spans="4:24" x14ac:dyDescent="0.25">
      <c r="D227" s="1" t="str">
        <f t="shared" si="10"/>
        <v xml:space="preserve"> </v>
      </c>
      <c r="G227" s="1" t="str">
        <f t="shared" si="11"/>
        <v>Saturday</v>
      </c>
      <c r="I227" s="1" t="str">
        <f t="shared" si="12"/>
        <v>1900</v>
      </c>
      <c r="X227" s="12">
        <f>'SCHOOL FEES PAYMENT'!D227</f>
        <v>0</v>
      </c>
    </row>
    <row r="228" spans="4:24" x14ac:dyDescent="0.25">
      <c r="D228" s="1" t="str">
        <f t="shared" si="10"/>
        <v xml:space="preserve"> </v>
      </c>
      <c r="G228" s="1" t="str">
        <f t="shared" si="11"/>
        <v>Saturday</v>
      </c>
      <c r="I228" s="1" t="str">
        <f t="shared" si="12"/>
        <v>1900</v>
      </c>
      <c r="X228" s="12">
        <f>'SCHOOL FEES PAYMENT'!D228</f>
        <v>0</v>
      </c>
    </row>
    <row r="229" spans="4:24" x14ac:dyDescent="0.25">
      <c r="D229" s="1" t="str">
        <f t="shared" si="10"/>
        <v xml:space="preserve"> </v>
      </c>
      <c r="G229" s="1" t="str">
        <f t="shared" si="11"/>
        <v>Saturday</v>
      </c>
      <c r="I229" s="1" t="str">
        <f t="shared" si="12"/>
        <v>1900</v>
      </c>
      <c r="X229" s="12">
        <f>'SCHOOL FEES PAYMENT'!D229</f>
        <v>0</v>
      </c>
    </row>
    <row r="230" spans="4:24" x14ac:dyDescent="0.25">
      <c r="D230" s="1" t="str">
        <f t="shared" si="10"/>
        <v xml:space="preserve"> </v>
      </c>
      <c r="G230" s="1" t="str">
        <f t="shared" si="11"/>
        <v>Saturday</v>
      </c>
      <c r="I230" s="1" t="str">
        <f t="shared" si="12"/>
        <v>1900</v>
      </c>
      <c r="X230" s="12">
        <f>'SCHOOL FEES PAYMENT'!D230</f>
        <v>0</v>
      </c>
    </row>
    <row r="231" spans="4:24" x14ac:dyDescent="0.25">
      <c r="D231" s="1" t="str">
        <f t="shared" ref="D231:D294" si="13">CONCATENATE(B231, " ",C231)</f>
        <v xml:space="preserve"> </v>
      </c>
      <c r="G231" s="1" t="str">
        <f t="shared" si="11"/>
        <v>Saturday</v>
      </c>
      <c r="I231" s="1" t="str">
        <f t="shared" si="12"/>
        <v>1900</v>
      </c>
      <c r="X231" s="12">
        <f>'SCHOOL FEES PAYMENT'!D231</f>
        <v>0</v>
      </c>
    </row>
    <row r="232" spans="4:24" x14ac:dyDescent="0.25">
      <c r="D232" s="1" t="str">
        <f t="shared" si="13"/>
        <v xml:space="preserve"> </v>
      </c>
      <c r="G232" s="1" t="str">
        <f t="shared" si="11"/>
        <v>Saturday</v>
      </c>
      <c r="I232" s="1" t="str">
        <f t="shared" si="12"/>
        <v>1900</v>
      </c>
      <c r="X232" s="12">
        <f>'SCHOOL FEES PAYMENT'!D232</f>
        <v>0</v>
      </c>
    </row>
    <row r="233" spans="4:24" x14ac:dyDescent="0.25">
      <c r="D233" s="1" t="str">
        <f t="shared" si="13"/>
        <v xml:space="preserve"> </v>
      </c>
      <c r="G233" s="1" t="str">
        <f t="shared" si="11"/>
        <v>Saturday</v>
      </c>
      <c r="I233" s="1" t="str">
        <f t="shared" si="12"/>
        <v>1900</v>
      </c>
      <c r="X233" s="12">
        <f>'SCHOOL FEES PAYMENT'!D233</f>
        <v>0</v>
      </c>
    </row>
    <row r="234" spans="4:24" x14ac:dyDescent="0.25">
      <c r="D234" s="1" t="str">
        <f t="shared" si="13"/>
        <v xml:space="preserve"> </v>
      </c>
      <c r="G234" s="1" t="str">
        <f t="shared" si="11"/>
        <v>Saturday</v>
      </c>
      <c r="I234" s="1" t="str">
        <f t="shared" si="12"/>
        <v>1900</v>
      </c>
      <c r="X234" s="12">
        <f>'SCHOOL FEES PAYMENT'!D234</f>
        <v>0</v>
      </c>
    </row>
    <row r="235" spans="4:24" x14ac:dyDescent="0.25">
      <c r="D235" s="1" t="str">
        <f t="shared" si="13"/>
        <v xml:space="preserve"> </v>
      </c>
      <c r="G235" s="1" t="str">
        <f t="shared" si="11"/>
        <v>Saturday</v>
      </c>
      <c r="I235" s="1" t="str">
        <f t="shared" si="12"/>
        <v>1900</v>
      </c>
      <c r="X235" s="12">
        <f>'SCHOOL FEES PAYMENT'!D235</f>
        <v>0</v>
      </c>
    </row>
    <row r="236" spans="4:24" x14ac:dyDescent="0.25">
      <c r="D236" s="1" t="str">
        <f t="shared" si="13"/>
        <v xml:space="preserve"> </v>
      </c>
      <c r="G236" s="1" t="str">
        <f t="shared" si="11"/>
        <v>Saturday</v>
      </c>
      <c r="I236" s="1" t="str">
        <f t="shared" si="12"/>
        <v>1900</v>
      </c>
      <c r="X236" s="12">
        <f>'SCHOOL FEES PAYMENT'!D236</f>
        <v>0</v>
      </c>
    </row>
    <row r="237" spans="4:24" x14ac:dyDescent="0.25">
      <c r="D237" s="1" t="str">
        <f t="shared" si="13"/>
        <v xml:space="preserve"> </v>
      </c>
      <c r="G237" s="1" t="str">
        <f t="shared" si="11"/>
        <v>Saturday</v>
      </c>
      <c r="I237" s="1" t="str">
        <f t="shared" si="12"/>
        <v>1900</v>
      </c>
      <c r="X237" s="12">
        <f>'SCHOOL FEES PAYMENT'!D237</f>
        <v>0</v>
      </c>
    </row>
    <row r="238" spans="4:24" x14ac:dyDescent="0.25">
      <c r="D238" s="1" t="str">
        <f t="shared" si="13"/>
        <v xml:space="preserve"> </v>
      </c>
      <c r="G238" s="1" t="str">
        <f t="shared" si="11"/>
        <v>Saturday</v>
      </c>
      <c r="I238" s="1" t="str">
        <f t="shared" si="12"/>
        <v>1900</v>
      </c>
      <c r="X238" s="12">
        <f>'SCHOOL FEES PAYMENT'!D238</f>
        <v>0</v>
      </c>
    </row>
    <row r="239" spans="4:24" x14ac:dyDescent="0.25">
      <c r="D239" s="1" t="str">
        <f t="shared" si="13"/>
        <v xml:space="preserve"> </v>
      </c>
      <c r="G239" s="1" t="str">
        <f t="shared" si="11"/>
        <v>Saturday</v>
      </c>
      <c r="I239" s="1" t="str">
        <f t="shared" si="12"/>
        <v>1900</v>
      </c>
      <c r="X239" s="12">
        <f>'SCHOOL FEES PAYMENT'!D239</f>
        <v>0</v>
      </c>
    </row>
    <row r="240" spans="4:24" x14ac:dyDescent="0.25">
      <c r="D240" s="1" t="str">
        <f t="shared" si="13"/>
        <v xml:space="preserve"> </v>
      </c>
      <c r="G240" s="1" t="str">
        <f t="shared" si="11"/>
        <v>Saturday</v>
      </c>
      <c r="I240" s="1" t="str">
        <f t="shared" si="12"/>
        <v>1900</v>
      </c>
      <c r="X240" s="12">
        <f>'SCHOOL FEES PAYMENT'!D240</f>
        <v>0</v>
      </c>
    </row>
    <row r="241" spans="4:24" x14ac:dyDescent="0.25">
      <c r="D241" s="1" t="str">
        <f t="shared" si="13"/>
        <v xml:space="preserve"> </v>
      </c>
      <c r="G241" s="1" t="str">
        <f t="shared" si="11"/>
        <v>Saturday</v>
      </c>
      <c r="I241" s="1" t="str">
        <f t="shared" si="12"/>
        <v>1900</v>
      </c>
      <c r="X241" s="12">
        <f>'SCHOOL FEES PAYMENT'!D241</f>
        <v>0</v>
      </c>
    </row>
    <row r="242" spans="4:24" x14ac:dyDescent="0.25">
      <c r="D242" s="1" t="str">
        <f t="shared" si="13"/>
        <v xml:space="preserve"> </v>
      </c>
      <c r="G242" s="1" t="str">
        <f t="shared" si="11"/>
        <v>Saturday</v>
      </c>
      <c r="I242" s="1" t="str">
        <f t="shared" si="12"/>
        <v>1900</v>
      </c>
      <c r="X242" s="12">
        <f>'SCHOOL FEES PAYMENT'!D242</f>
        <v>0</v>
      </c>
    </row>
    <row r="243" spans="4:24" x14ac:dyDescent="0.25">
      <c r="D243" s="1" t="str">
        <f t="shared" si="13"/>
        <v xml:space="preserve"> </v>
      </c>
      <c r="G243" s="1" t="str">
        <f t="shared" si="11"/>
        <v>Saturday</v>
      </c>
      <c r="I243" s="1" t="str">
        <f t="shared" si="12"/>
        <v>1900</v>
      </c>
      <c r="X243" s="12">
        <f>'SCHOOL FEES PAYMENT'!D243</f>
        <v>0</v>
      </c>
    </row>
    <row r="244" spans="4:24" x14ac:dyDescent="0.25">
      <c r="D244" s="1" t="str">
        <f t="shared" si="13"/>
        <v xml:space="preserve"> </v>
      </c>
      <c r="G244" s="1" t="str">
        <f t="shared" si="11"/>
        <v>Saturday</v>
      </c>
      <c r="I244" s="1" t="str">
        <f t="shared" si="12"/>
        <v>1900</v>
      </c>
      <c r="X244" s="12">
        <f>'SCHOOL FEES PAYMENT'!D244</f>
        <v>0</v>
      </c>
    </row>
    <row r="245" spans="4:24" x14ac:dyDescent="0.25">
      <c r="D245" s="1" t="str">
        <f t="shared" si="13"/>
        <v xml:space="preserve"> </v>
      </c>
      <c r="G245" s="1" t="str">
        <f t="shared" si="11"/>
        <v>Saturday</v>
      </c>
      <c r="I245" s="1" t="str">
        <f t="shared" si="12"/>
        <v>1900</v>
      </c>
      <c r="X245" s="12">
        <f>'SCHOOL FEES PAYMENT'!D245</f>
        <v>0</v>
      </c>
    </row>
    <row r="246" spans="4:24" x14ac:dyDescent="0.25">
      <c r="D246" s="1" t="str">
        <f t="shared" si="13"/>
        <v xml:space="preserve"> </v>
      </c>
      <c r="G246" s="1" t="str">
        <f t="shared" si="11"/>
        <v>Saturday</v>
      </c>
      <c r="I246" s="1" t="str">
        <f t="shared" si="12"/>
        <v>1900</v>
      </c>
      <c r="X246" s="12">
        <f>'SCHOOL FEES PAYMENT'!D246</f>
        <v>0</v>
      </c>
    </row>
    <row r="247" spans="4:24" x14ac:dyDescent="0.25">
      <c r="D247" s="1" t="str">
        <f t="shared" si="13"/>
        <v xml:space="preserve"> </v>
      </c>
      <c r="G247" s="1" t="str">
        <f t="shared" si="11"/>
        <v>Saturday</v>
      </c>
      <c r="I247" s="1" t="str">
        <f t="shared" si="12"/>
        <v>1900</v>
      </c>
      <c r="X247" s="12">
        <f>'SCHOOL FEES PAYMENT'!D247</f>
        <v>0</v>
      </c>
    </row>
    <row r="248" spans="4:24" x14ac:dyDescent="0.25">
      <c r="D248" s="1" t="str">
        <f t="shared" si="13"/>
        <v xml:space="preserve"> </v>
      </c>
      <c r="G248" s="1" t="str">
        <f t="shared" si="11"/>
        <v>Saturday</v>
      </c>
      <c r="I248" s="1" t="str">
        <f t="shared" si="12"/>
        <v>1900</v>
      </c>
      <c r="X248" s="12">
        <f>'SCHOOL FEES PAYMENT'!D248</f>
        <v>0</v>
      </c>
    </row>
    <row r="249" spans="4:24" x14ac:dyDescent="0.25">
      <c r="D249" s="1" t="str">
        <f t="shared" si="13"/>
        <v xml:space="preserve"> </v>
      </c>
      <c r="G249" s="1" t="str">
        <f t="shared" si="11"/>
        <v>Saturday</v>
      </c>
      <c r="I249" s="1" t="str">
        <f t="shared" si="12"/>
        <v>1900</v>
      </c>
      <c r="X249" s="12">
        <f>'SCHOOL FEES PAYMENT'!D249</f>
        <v>0</v>
      </c>
    </row>
    <row r="250" spans="4:24" x14ac:dyDescent="0.25">
      <c r="D250" s="1" t="str">
        <f t="shared" si="13"/>
        <v xml:space="preserve"> </v>
      </c>
      <c r="G250" s="1" t="str">
        <f t="shared" si="11"/>
        <v>Saturday</v>
      </c>
      <c r="I250" s="1" t="str">
        <f t="shared" si="12"/>
        <v>1900</v>
      </c>
      <c r="X250" s="12">
        <f>'SCHOOL FEES PAYMENT'!D250</f>
        <v>0</v>
      </c>
    </row>
    <row r="251" spans="4:24" x14ac:dyDescent="0.25">
      <c r="D251" s="1" t="str">
        <f t="shared" si="13"/>
        <v xml:space="preserve"> </v>
      </c>
      <c r="G251" s="1" t="str">
        <f t="shared" si="11"/>
        <v>Saturday</v>
      </c>
      <c r="I251" s="1" t="str">
        <f t="shared" si="12"/>
        <v>1900</v>
      </c>
      <c r="X251" s="12">
        <f>'SCHOOL FEES PAYMENT'!D251</f>
        <v>0</v>
      </c>
    </row>
    <row r="252" spans="4:24" x14ac:dyDescent="0.25">
      <c r="D252" s="1" t="str">
        <f t="shared" si="13"/>
        <v xml:space="preserve"> </v>
      </c>
      <c r="G252" s="1" t="str">
        <f t="shared" si="11"/>
        <v>Saturday</v>
      </c>
      <c r="I252" s="1" t="str">
        <f t="shared" si="12"/>
        <v>1900</v>
      </c>
      <c r="X252" s="12">
        <f>'SCHOOL FEES PAYMENT'!D252</f>
        <v>0</v>
      </c>
    </row>
    <row r="253" spans="4:24" x14ac:dyDescent="0.25">
      <c r="D253" s="1" t="str">
        <f t="shared" si="13"/>
        <v xml:space="preserve"> </v>
      </c>
      <c r="G253" s="1" t="str">
        <f t="shared" si="11"/>
        <v>Saturday</v>
      </c>
      <c r="I253" s="1" t="str">
        <f t="shared" si="12"/>
        <v>1900</v>
      </c>
      <c r="X253" s="12">
        <f>'SCHOOL FEES PAYMENT'!D253</f>
        <v>0</v>
      </c>
    </row>
    <row r="254" spans="4:24" x14ac:dyDescent="0.25">
      <c r="D254" s="1" t="str">
        <f t="shared" si="13"/>
        <v xml:space="preserve"> </v>
      </c>
      <c r="G254" s="1" t="str">
        <f t="shared" si="11"/>
        <v>Saturday</v>
      </c>
      <c r="I254" s="1" t="str">
        <f t="shared" si="12"/>
        <v>1900</v>
      </c>
      <c r="X254" s="12">
        <f>'SCHOOL FEES PAYMENT'!D254</f>
        <v>0</v>
      </c>
    </row>
    <row r="255" spans="4:24" x14ac:dyDescent="0.25">
      <c r="D255" s="1" t="str">
        <f t="shared" si="13"/>
        <v xml:space="preserve"> </v>
      </c>
      <c r="G255" s="1" t="str">
        <f t="shared" si="11"/>
        <v>Saturday</v>
      </c>
      <c r="I255" s="1" t="str">
        <f t="shared" si="12"/>
        <v>1900</v>
      </c>
      <c r="X255" s="12">
        <f>'SCHOOL FEES PAYMENT'!D255</f>
        <v>0</v>
      </c>
    </row>
    <row r="256" spans="4:24" x14ac:dyDescent="0.25">
      <c r="D256" s="1" t="str">
        <f t="shared" si="13"/>
        <v xml:space="preserve"> </v>
      </c>
      <c r="G256" s="1" t="str">
        <f t="shared" si="11"/>
        <v>Saturday</v>
      </c>
      <c r="I256" s="1" t="str">
        <f t="shared" si="12"/>
        <v>1900</v>
      </c>
      <c r="X256" s="12">
        <f>'SCHOOL FEES PAYMENT'!D256</f>
        <v>0</v>
      </c>
    </row>
    <row r="257" spans="4:24" x14ac:dyDescent="0.25">
      <c r="D257" s="1" t="str">
        <f t="shared" si="13"/>
        <v xml:space="preserve"> </v>
      </c>
      <c r="G257" s="1" t="str">
        <f t="shared" si="11"/>
        <v>Saturday</v>
      </c>
      <c r="I257" s="1" t="str">
        <f t="shared" si="12"/>
        <v>1900</v>
      </c>
      <c r="X257" s="12">
        <f>'SCHOOL FEES PAYMENT'!D257</f>
        <v>0</v>
      </c>
    </row>
    <row r="258" spans="4:24" x14ac:dyDescent="0.25">
      <c r="D258" s="1" t="str">
        <f t="shared" si="13"/>
        <v xml:space="preserve"> </v>
      </c>
      <c r="G258" s="1" t="str">
        <f t="shared" si="11"/>
        <v>Saturday</v>
      </c>
      <c r="I258" s="1" t="str">
        <f t="shared" si="12"/>
        <v>1900</v>
      </c>
      <c r="X258" s="12">
        <f>'SCHOOL FEES PAYMENT'!D258</f>
        <v>0</v>
      </c>
    </row>
    <row r="259" spans="4:24" x14ac:dyDescent="0.25">
      <c r="D259" s="1" t="str">
        <f t="shared" si="13"/>
        <v xml:space="preserve"> </v>
      </c>
      <c r="G259" s="1" t="str">
        <f t="shared" si="11"/>
        <v>Saturday</v>
      </c>
      <c r="I259" s="1" t="str">
        <f t="shared" si="12"/>
        <v>1900</v>
      </c>
      <c r="X259" s="12">
        <f>'SCHOOL FEES PAYMENT'!D259</f>
        <v>0</v>
      </c>
    </row>
    <row r="260" spans="4:24" x14ac:dyDescent="0.25">
      <c r="D260" s="1" t="str">
        <f t="shared" si="13"/>
        <v xml:space="preserve"> </v>
      </c>
      <c r="G260" s="1" t="str">
        <f t="shared" ref="G260:G323" si="14">TEXT(F260,"DDDDDDDDD")</f>
        <v>Saturday</v>
      </c>
      <c r="I260" s="1" t="str">
        <f t="shared" ref="I260:I323" si="15">TEXT(F260,"YYYY")</f>
        <v>1900</v>
      </c>
      <c r="X260" s="12">
        <f>'SCHOOL FEES PAYMENT'!D260</f>
        <v>0</v>
      </c>
    </row>
    <row r="261" spans="4:24" x14ac:dyDescent="0.25">
      <c r="D261" s="1" t="str">
        <f t="shared" si="13"/>
        <v xml:space="preserve"> </v>
      </c>
      <c r="G261" s="1" t="str">
        <f t="shared" si="14"/>
        <v>Saturday</v>
      </c>
      <c r="I261" s="1" t="str">
        <f t="shared" si="15"/>
        <v>1900</v>
      </c>
      <c r="X261" s="12">
        <f>'SCHOOL FEES PAYMENT'!D261</f>
        <v>0</v>
      </c>
    </row>
    <row r="262" spans="4:24" x14ac:dyDescent="0.25">
      <c r="D262" s="1" t="str">
        <f t="shared" si="13"/>
        <v xml:space="preserve"> </v>
      </c>
      <c r="G262" s="1" t="str">
        <f t="shared" si="14"/>
        <v>Saturday</v>
      </c>
      <c r="I262" s="1" t="str">
        <f t="shared" si="15"/>
        <v>1900</v>
      </c>
      <c r="X262" s="12">
        <f>'SCHOOL FEES PAYMENT'!D262</f>
        <v>0</v>
      </c>
    </row>
    <row r="263" spans="4:24" x14ac:dyDescent="0.25">
      <c r="D263" s="1" t="str">
        <f t="shared" si="13"/>
        <v xml:space="preserve"> </v>
      </c>
      <c r="G263" s="1" t="str">
        <f t="shared" si="14"/>
        <v>Saturday</v>
      </c>
      <c r="I263" s="1" t="str">
        <f t="shared" si="15"/>
        <v>1900</v>
      </c>
      <c r="X263" s="12">
        <f>'SCHOOL FEES PAYMENT'!D263</f>
        <v>0</v>
      </c>
    </row>
    <row r="264" spans="4:24" x14ac:dyDescent="0.25">
      <c r="D264" s="1" t="str">
        <f t="shared" si="13"/>
        <v xml:space="preserve"> </v>
      </c>
      <c r="G264" s="1" t="str">
        <f t="shared" si="14"/>
        <v>Saturday</v>
      </c>
      <c r="I264" s="1" t="str">
        <f t="shared" si="15"/>
        <v>1900</v>
      </c>
      <c r="X264" s="12">
        <f>'SCHOOL FEES PAYMENT'!D264</f>
        <v>0</v>
      </c>
    </row>
    <row r="265" spans="4:24" x14ac:dyDescent="0.25">
      <c r="D265" s="1" t="str">
        <f t="shared" si="13"/>
        <v xml:space="preserve"> </v>
      </c>
      <c r="G265" s="1" t="str">
        <f t="shared" si="14"/>
        <v>Saturday</v>
      </c>
      <c r="I265" s="1" t="str">
        <f t="shared" si="15"/>
        <v>1900</v>
      </c>
      <c r="X265" s="12">
        <f>'SCHOOL FEES PAYMENT'!D265</f>
        <v>0</v>
      </c>
    </row>
    <row r="266" spans="4:24" x14ac:dyDescent="0.25">
      <c r="D266" s="1" t="str">
        <f t="shared" si="13"/>
        <v xml:space="preserve"> </v>
      </c>
      <c r="G266" s="1" t="str">
        <f t="shared" si="14"/>
        <v>Saturday</v>
      </c>
      <c r="I266" s="1" t="str">
        <f t="shared" si="15"/>
        <v>1900</v>
      </c>
      <c r="X266" s="12">
        <f>'SCHOOL FEES PAYMENT'!D266</f>
        <v>0</v>
      </c>
    </row>
    <row r="267" spans="4:24" x14ac:dyDescent="0.25">
      <c r="D267" s="1" t="str">
        <f t="shared" si="13"/>
        <v xml:space="preserve"> </v>
      </c>
      <c r="G267" s="1" t="str">
        <f t="shared" si="14"/>
        <v>Saturday</v>
      </c>
      <c r="I267" s="1" t="str">
        <f t="shared" si="15"/>
        <v>1900</v>
      </c>
      <c r="X267" s="12">
        <f>'SCHOOL FEES PAYMENT'!D267</f>
        <v>0</v>
      </c>
    </row>
    <row r="268" spans="4:24" x14ac:dyDescent="0.25">
      <c r="D268" s="1" t="str">
        <f t="shared" si="13"/>
        <v xml:space="preserve"> </v>
      </c>
      <c r="G268" s="1" t="str">
        <f t="shared" si="14"/>
        <v>Saturday</v>
      </c>
      <c r="I268" s="1" t="str">
        <f t="shared" si="15"/>
        <v>1900</v>
      </c>
      <c r="X268" s="12">
        <f>'SCHOOL FEES PAYMENT'!D268</f>
        <v>0</v>
      </c>
    </row>
    <row r="269" spans="4:24" x14ac:dyDescent="0.25">
      <c r="D269" s="1" t="str">
        <f t="shared" si="13"/>
        <v xml:space="preserve"> </v>
      </c>
      <c r="G269" s="1" t="str">
        <f t="shared" si="14"/>
        <v>Saturday</v>
      </c>
      <c r="I269" s="1" t="str">
        <f t="shared" si="15"/>
        <v>1900</v>
      </c>
      <c r="X269" s="12">
        <f>'SCHOOL FEES PAYMENT'!D269</f>
        <v>0</v>
      </c>
    </row>
    <row r="270" spans="4:24" x14ac:dyDescent="0.25">
      <c r="D270" s="1" t="str">
        <f t="shared" si="13"/>
        <v xml:space="preserve"> </v>
      </c>
      <c r="G270" s="1" t="str">
        <f t="shared" si="14"/>
        <v>Saturday</v>
      </c>
      <c r="I270" s="1" t="str">
        <f t="shared" si="15"/>
        <v>1900</v>
      </c>
      <c r="X270" s="12">
        <f>'SCHOOL FEES PAYMENT'!D270</f>
        <v>0</v>
      </c>
    </row>
    <row r="271" spans="4:24" x14ac:dyDescent="0.25">
      <c r="D271" s="1" t="str">
        <f t="shared" si="13"/>
        <v xml:space="preserve"> </v>
      </c>
      <c r="G271" s="1" t="str">
        <f t="shared" si="14"/>
        <v>Saturday</v>
      </c>
      <c r="I271" s="1" t="str">
        <f t="shared" si="15"/>
        <v>1900</v>
      </c>
      <c r="X271" s="12">
        <f>'SCHOOL FEES PAYMENT'!D271</f>
        <v>0</v>
      </c>
    </row>
    <row r="272" spans="4:24" x14ac:dyDescent="0.25">
      <c r="D272" s="1" t="str">
        <f t="shared" si="13"/>
        <v xml:space="preserve"> </v>
      </c>
      <c r="G272" s="1" t="str">
        <f t="shared" si="14"/>
        <v>Saturday</v>
      </c>
      <c r="I272" s="1" t="str">
        <f t="shared" si="15"/>
        <v>1900</v>
      </c>
      <c r="X272" s="12">
        <f>'SCHOOL FEES PAYMENT'!D272</f>
        <v>0</v>
      </c>
    </row>
    <row r="273" spans="4:24" x14ac:dyDescent="0.25">
      <c r="D273" s="1" t="str">
        <f t="shared" si="13"/>
        <v xml:space="preserve"> </v>
      </c>
      <c r="G273" s="1" t="str">
        <f t="shared" si="14"/>
        <v>Saturday</v>
      </c>
      <c r="I273" s="1" t="str">
        <f t="shared" si="15"/>
        <v>1900</v>
      </c>
      <c r="X273" s="12">
        <f>'SCHOOL FEES PAYMENT'!D273</f>
        <v>0</v>
      </c>
    </row>
    <row r="274" spans="4:24" x14ac:dyDescent="0.25">
      <c r="D274" s="1" t="str">
        <f t="shared" si="13"/>
        <v xml:space="preserve"> </v>
      </c>
      <c r="G274" s="1" t="str">
        <f t="shared" si="14"/>
        <v>Saturday</v>
      </c>
      <c r="I274" s="1" t="str">
        <f t="shared" si="15"/>
        <v>1900</v>
      </c>
      <c r="X274" s="12">
        <f>'SCHOOL FEES PAYMENT'!D274</f>
        <v>0</v>
      </c>
    </row>
    <row r="275" spans="4:24" x14ac:dyDescent="0.25">
      <c r="D275" s="1" t="str">
        <f t="shared" si="13"/>
        <v xml:space="preserve"> </v>
      </c>
      <c r="G275" s="1" t="str">
        <f t="shared" si="14"/>
        <v>Saturday</v>
      </c>
      <c r="I275" s="1" t="str">
        <f t="shared" si="15"/>
        <v>1900</v>
      </c>
      <c r="X275" s="12">
        <f>'SCHOOL FEES PAYMENT'!D275</f>
        <v>0</v>
      </c>
    </row>
    <row r="276" spans="4:24" x14ac:dyDescent="0.25">
      <c r="D276" s="1" t="str">
        <f t="shared" si="13"/>
        <v xml:space="preserve"> </v>
      </c>
      <c r="G276" s="1" t="str">
        <f t="shared" si="14"/>
        <v>Saturday</v>
      </c>
      <c r="I276" s="1" t="str">
        <f t="shared" si="15"/>
        <v>1900</v>
      </c>
      <c r="X276" s="12">
        <f>'SCHOOL FEES PAYMENT'!D276</f>
        <v>0</v>
      </c>
    </row>
    <row r="277" spans="4:24" x14ac:dyDescent="0.25">
      <c r="D277" s="1" t="str">
        <f t="shared" si="13"/>
        <v xml:space="preserve"> </v>
      </c>
      <c r="G277" s="1" t="str">
        <f t="shared" si="14"/>
        <v>Saturday</v>
      </c>
      <c r="I277" s="1" t="str">
        <f t="shared" si="15"/>
        <v>1900</v>
      </c>
      <c r="X277" s="12">
        <f>'SCHOOL FEES PAYMENT'!D277</f>
        <v>0</v>
      </c>
    </row>
    <row r="278" spans="4:24" x14ac:dyDescent="0.25">
      <c r="D278" s="1" t="str">
        <f t="shared" si="13"/>
        <v xml:space="preserve"> </v>
      </c>
      <c r="G278" s="1" t="str">
        <f t="shared" si="14"/>
        <v>Saturday</v>
      </c>
      <c r="I278" s="1" t="str">
        <f t="shared" si="15"/>
        <v>1900</v>
      </c>
      <c r="X278" s="12">
        <f>'SCHOOL FEES PAYMENT'!D278</f>
        <v>0</v>
      </c>
    </row>
    <row r="279" spans="4:24" x14ac:dyDescent="0.25">
      <c r="D279" s="1" t="str">
        <f t="shared" si="13"/>
        <v xml:space="preserve"> </v>
      </c>
      <c r="G279" s="1" t="str">
        <f t="shared" si="14"/>
        <v>Saturday</v>
      </c>
      <c r="I279" s="1" t="str">
        <f t="shared" si="15"/>
        <v>1900</v>
      </c>
      <c r="X279" s="12">
        <f>'SCHOOL FEES PAYMENT'!D279</f>
        <v>0</v>
      </c>
    </row>
    <row r="280" spans="4:24" x14ac:dyDescent="0.25">
      <c r="D280" s="1" t="str">
        <f t="shared" si="13"/>
        <v xml:space="preserve"> </v>
      </c>
      <c r="G280" s="1" t="str">
        <f t="shared" si="14"/>
        <v>Saturday</v>
      </c>
      <c r="I280" s="1" t="str">
        <f t="shared" si="15"/>
        <v>1900</v>
      </c>
      <c r="X280" s="12">
        <f>'SCHOOL FEES PAYMENT'!D280</f>
        <v>0</v>
      </c>
    </row>
    <row r="281" spans="4:24" x14ac:dyDescent="0.25">
      <c r="D281" s="1" t="str">
        <f t="shared" si="13"/>
        <v xml:space="preserve"> </v>
      </c>
      <c r="G281" s="1" t="str">
        <f t="shared" si="14"/>
        <v>Saturday</v>
      </c>
      <c r="I281" s="1" t="str">
        <f t="shared" si="15"/>
        <v>1900</v>
      </c>
      <c r="X281" s="12">
        <f>'SCHOOL FEES PAYMENT'!D281</f>
        <v>0</v>
      </c>
    </row>
    <row r="282" spans="4:24" x14ac:dyDescent="0.25">
      <c r="D282" s="1" t="str">
        <f t="shared" si="13"/>
        <v xml:space="preserve"> </v>
      </c>
      <c r="G282" s="1" t="str">
        <f t="shared" si="14"/>
        <v>Saturday</v>
      </c>
      <c r="I282" s="1" t="str">
        <f t="shared" si="15"/>
        <v>1900</v>
      </c>
      <c r="X282" s="12">
        <f>'SCHOOL FEES PAYMENT'!D282</f>
        <v>0</v>
      </c>
    </row>
    <row r="283" spans="4:24" x14ac:dyDescent="0.25">
      <c r="D283" s="1" t="str">
        <f t="shared" si="13"/>
        <v xml:space="preserve"> </v>
      </c>
      <c r="G283" s="1" t="str">
        <f t="shared" si="14"/>
        <v>Saturday</v>
      </c>
      <c r="I283" s="1" t="str">
        <f t="shared" si="15"/>
        <v>1900</v>
      </c>
      <c r="X283" s="12">
        <f>'SCHOOL FEES PAYMENT'!D283</f>
        <v>0</v>
      </c>
    </row>
    <row r="284" spans="4:24" x14ac:dyDescent="0.25">
      <c r="D284" s="1" t="str">
        <f t="shared" si="13"/>
        <v xml:space="preserve"> </v>
      </c>
      <c r="G284" s="1" t="str">
        <f t="shared" si="14"/>
        <v>Saturday</v>
      </c>
      <c r="I284" s="1" t="str">
        <f t="shared" si="15"/>
        <v>1900</v>
      </c>
      <c r="X284" s="12">
        <f>'SCHOOL FEES PAYMENT'!D284</f>
        <v>0</v>
      </c>
    </row>
    <row r="285" spans="4:24" x14ac:dyDescent="0.25">
      <c r="D285" s="1" t="str">
        <f t="shared" si="13"/>
        <v xml:space="preserve"> </v>
      </c>
      <c r="G285" s="1" t="str">
        <f t="shared" si="14"/>
        <v>Saturday</v>
      </c>
      <c r="I285" s="1" t="str">
        <f t="shared" si="15"/>
        <v>1900</v>
      </c>
      <c r="X285" s="12">
        <f>'SCHOOL FEES PAYMENT'!D285</f>
        <v>0</v>
      </c>
    </row>
    <row r="286" spans="4:24" x14ac:dyDescent="0.25">
      <c r="D286" s="1" t="str">
        <f t="shared" si="13"/>
        <v xml:space="preserve"> </v>
      </c>
      <c r="G286" s="1" t="str">
        <f t="shared" si="14"/>
        <v>Saturday</v>
      </c>
      <c r="I286" s="1" t="str">
        <f t="shared" si="15"/>
        <v>1900</v>
      </c>
      <c r="X286" s="12">
        <f>'SCHOOL FEES PAYMENT'!D286</f>
        <v>0</v>
      </c>
    </row>
    <row r="287" spans="4:24" x14ac:dyDescent="0.25">
      <c r="D287" s="1" t="str">
        <f t="shared" si="13"/>
        <v xml:space="preserve"> </v>
      </c>
      <c r="G287" s="1" t="str">
        <f t="shared" si="14"/>
        <v>Saturday</v>
      </c>
      <c r="I287" s="1" t="str">
        <f t="shared" si="15"/>
        <v>1900</v>
      </c>
      <c r="X287" s="12">
        <f>'SCHOOL FEES PAYMENT'!D287</f>
        <v>0</v>
      </c>
    </row>
    <row r="288" spans="4:24" x14ac:dyDescent="0.25">
      <c r="D288" s="1" t="str">
        <f t="shared" si="13"/>
        <v xml:space="preserve"> </v>
      </c>
      <c r="G288" s="1" t="str">
        <f t="shared" si="14"/>
        <v>Saturday</v>
      </c>
      <c r="I288" s="1" t="str">
        <f t="shared" si="15"/>
        <v>1900</v>
      </c>
      <c r="X288" s="12">
        <f>'SCHOOL FEES PAYMENT'!D288</f>
        <v>0</v>
      </c>
    </row>
    <row r="289" spans="4:24" x14ac:dyDescent="0.25">
      <c r="D289" s="1" t="str">
        <f t="shared" si="13"/>
        <v xml:space="preserve"> </v>
      </c>
      <c r="G289" s="1" t="str">
        <f t="shared" si="14"/>
        <v>Saturday</v>
      </c>
      <c r="I289" s="1" t="str">
        <f t="shared" si="15"/>
        <v>1900</v>
      </c>
      <c r="X289" s="12">
        <f>'SCHOOL FEES PAYMENT'!D289</f>
        <v>0</v>
      </c>
    </row>
    <row r="290" spans="4:24" x14ac:dyDescent="0.25">
      <c r="D290" s="1" t="str">
        <f t="shared" si="13"/>
        <v xml:space="preserve"> </v>
      </c>
      <c r="G290" s="1" t="str">
        <f t="shared" si="14"/>
        <v>Saturday</v>
      </c>
      <c r="I290" s="1" t="str">
        <f t="shared" si="15"/>
        <v>1900</v>
      </c>
      <c r="X290" s="12">
        <f>'SCHOOL FEES PAYMENT'!D290</f>
        <v>0</v>
      </c>
    </row>
    <row r="291" spans="4:24" x14ac:dyDescent="0.25">
      <c r="D291" s="1" t="str">
        <f t="shared" si="13"/>
        <v xml:space="preserve"> </v>
      </c>
      <c r="G291" s="1" t="str">
        <f t="shared" si="14"/>
        <v>Saturday</v>
      </c>
      <c r="I291" s="1" t="str">
        <f t="shared" si="15"/>
        <v>1900</v>
      </c>
      <c r="X291" s="12">
        <f>'SCHOOL FEES PAYMENT'!D291</f>
        <v>0</v>
      </c>
    </row>
    <row r="292" spans="4:24" x14ac:dyDescent="0.25">
      <c r="D292" s="1" t="str">
        <f t="shared" si="13"/>
        <v xml:space="preserve"> </v>
      </c>
      <c r="G292" s="1" t="str">
        <f t="shared" si="14"/>
        <v>Saturday</v>
      </c>
      <c r="I292" s="1" t="str">
        <f t="shared" si="15"/>
        <v>1900</v>
      </c>
      <c r="X292" s="12">
        <f>'SCHOOL FEES PAYMENT'!D292</f>
        <v>0</v>
      </c>
    </row>
    <row r="293" spans="4:24" x14ac:dyDescent="0.25">
      <c r="D293" s="1" t="str">
        <f t="shared" si="13"/>
        <v xml:space="preserve"> </v>
      </c>
      <c r="G293" s="1" t="str">
        <f t="shared" si="14"/>
        <v>Saturday</v>
      </c>
      <c r="I293" s="1" t="str">
        <f t="shared" si="15"/>
        <v>1900</v>
      </c>
      <c r="X293" s="12">
        <f>'SCHOOL FEES PAYMENT'!D293</f>
        <v>0</v>
      </c>
    </row>
    <row r="294" spans="4:24" x14ac:dyDescent="0.25">
      <c r="D294" s="1" t="str">
        <f t="shared" si="13"/>
        <v xml:space="preserve"> </v>
      </c>
      <c r="G294" s="1" t="str">
        <f t="shared" si="14"/>
        <v>Saturday</v>
      </c>
      <c r="I294" s="1" t="str">
        <f t="shared" si="15"/>
        <v>1900</v>
      </c>
      <c r="X294" s="12">
        <f>'SCHOOL FEES PAYMENT'!D294</f>
        <v>0</v>
      </c>
    </row>
    <row r="295" spans="4:24" x14ac:dyDescent="0.25">
      <c r="D295" s="1" t="str">
        <f t="shared" ref="D295:D358" si="16">CONCATENATE(B295, " ",C295)</f>
        <v xml:space="preserve"> </v>
      </c>
      <c r="G295" s="1" t="str">
        <f t="shared" si="14"/>
        <v>Saturday</v>
      </c>
      <c r="I295" s="1" t="str">
        <f t="shared" si="15"/>
        <v>1900</v>
      </c>
      <c r="X295" s="12">
        <f>'SCHOOL FEES PAYMENT'!D295</f>
        <v>0</v>
      </c>
    </row>
    <row r="296" spans="4:24" x14ac:dyDescent="0.25">
      <c r="D296" s="1" t="str">
        <f t="shared" si="16"/>
        <v xml:space="preserve"> </v>
      </c>
      <c r="G296" s="1" t="str">
        <f t="shared" si="14"/>
        <v>Saturday</v>
      </c>
      <c r="I296" s="1" t="str">
        <f t="shared" si="15"/>
        <v>1900</v>
      </c>
      <c r="X296" s="12">
        <f>'SCHOOL FEES PAYMENT'!D296</f>
        <v>0</v>
      </c>
    </row>
    <row r="297" spans="4:24" x14ac:dyDescent="0.25">
      <c r="D297" s="1" t="str">
        <f t="shared" si="16"/>
        <v xml:space="preserve"> </v>
      </c>
      <c r="G297" s="1" t="str">
        <f t="shared" si="14"/>
        <v>Saturday</v>
      </c>
      <c r="I297" s="1" t="str">
        <f t="shared" si="15"/>
        <v>1900</v>
      </c>
      <c r="X297" s="12">
        <f>'SCHOOL FEES PAYMENT'!D297</f>
        <v>0</v>
      </c>
    </row>
    <row r="298" spans="4:24" x14ac:dyDescent="0.25">
      <c r="D298" s="1" t="str">
        <f t="shared" si="16"/>
        <v xml:space="preserve"> </v>
      </c>
      <c r="G298" s="1" t="str">
        <f t="shared" si="14"/>
        <v>Saturday</v>
      </c>
      <c r="I298" s="1" t="str">
        <f t="shared" si="15"/>
        <v>1900</v>
      </c>
      <c r="X298" s="12">
        <f>'SCHOOL FEES PAYMENT'!D298</f>
        <v>0</v>
      </c>
    </row>
    <row r="299" spans="4:24" x14ac:dyDescent="0.25">
      <c r="D299" s="1" t="str">
        <f t="shared" si="16"/>
        <v xml:space="preserve"> </v>
      </c>
      <c r="G299" s="1" t="str">
        <f t="shared" si="14"/>
        <v>Saturday</v>
      </c>
      <c r="I299" s="1" t="str">
        <f t="shared" si="15"/>
        <v>1900</v>
      </c>
      <c r="X299" s="12">
        <f>'SCHOOL FEES PAYMENT'!D299</f>
        <v>0</v>
      </c>
    </row>
    <row r="300" spans="4:24" x14ac:dyDescent="0.25">
      <c r="D300" s="1" t="str">
        <f t="shared" si="16"/>
        <v xml:space="preserve"> </v>
      </c>
      <c r="G300" s="1" t="str">
        <f t="shared" si="14"/>
        <v>Saturday</v>
      </c>
      <c r="I300" s="1" t="str">
        <f t="shared" si="15"/>
        <v>1900</v>
      </c>
      <c r="X300" s="12">
        <f>'SCHOOL FEES PAYMENT'!D300</f>
        <v>0</v>
      </c>
    </row>
    <row r="301" spans="4:24" x14ac:dyDescent="0.25">
      <c r="D301" s="1" t="str">
        <f t="shared" si="16"/>
        <v xml:space="preserve"> </v>
      </c>
      <c r="G301" s="1" t="str">
        <f t="shared" si="14"/>
        <v>Saturday</v>
      </c>
      <c r="I301" s="1" t="str">
        <f t="shared" si="15"/>
        <v>1900</v>
      </c>
      <c r="X301" s="12">
        <f>'SCHOOL FEES PAYMENT'!D301</f>
        <v>0</v>
      </c>
    </row>
    <row r="302" spans="4:24" x14ac:dyDescent="0.25">
      <c r="D302" s="1" t="str">
        <f t="shared" si="16"/>
        <v xml:space="preserve"> </v>
      </c>
      <c r="G302" s="1" t="str">
        <f t="shared" si="14"/>
        <v>Saturday</v>
      </c>
      <c r="I302" s="1" t="str">
        <f t="shared" si="15"/>
        <v>1900</v>
      </c>
      <c r="X302" s="12">
        <f>'SCHOOL FEES PAYMENT'!D302</f>
        <v>0</v>
      </c>
    </row>
    <row r="303" spans="4:24" x14ac:dyDescent="0.25">
      <c r="D303" s="1" t="str">
        <f t="shared" si="16"/>
        <v xml:space="preserve"> </v>
      </c>
      <c r="G303" s="1" t="str">
        <f t="shared" si="14"/>
        <v>Saturday</v>
      </c>
      <c r="I303" s="1" t="str">
        <f t="shared" si="15"/>
        <v>1900</v>
      </c>
      <c r="X303" s="12">
        <f>'SCHOOL FEES PAYMENT'!D303</f>
        <v>0</v>
      </c>
    </row>
    <row r="304" spans="4:24" x14ac:dyDescent="0.25">
      <c r="D304" s="1" t="str">
        <f t="shared" si="16"/>
        <v xml:space="preserve"> </v>
      </c>
      <c r="G304" s="1" t="str">
        <f t="shared" si="14"/>
        <v>Saturday</v>
      </c>
      <c r="I304" s="1" t="str">
        <f t="shared" si="15"/>
        <v>1900</v>
      </c>
      <c r="X304" s="12">
        <f>'SCHOOL FEES PAYMENT'!D304</f>
        <v>0</v>
      </c>
    </row>
    <row r="305" spans="4:24" x14ac:dyDescent="0.25">
      <c r="D305" s="1" t="str">
        <f t="shared" si="16"/>
        <v xml:space="preserve"> </v>
      </c>
      <c r="G305" s="1" t="str">
        <f t="shared" si="14"/>
        <v>Saturday</v>
      </c>
      <c r="I305" s="1" t="str">
        <f t="shared" si="15"/>
        <v>1900</v>
      </c>
      <c r="X305" s="12">
        <f>'SCHOOL FEES PAYMENT'!D305</f>
        <v>0</v>
      </c>
    </row>
    <row r="306" spans="4:24" x14ac:dyDescent="0.25">
      <c r="D306" s="1" t="str">
        <f t="shared" si="16"/>
        <v xml:space="preserve"> </v>
      </c>
      <c r="G306" s="1" t="str">
        <f t="shared" si="14"/>
        <v>Saturday</v>
      </c>
      <c r="I306" s="1" t="str">
        <f t="shared" si="15"/>
        <v>1900</v>
      </c>
      <c r="X306" s="12">
        <f>'SCHOOL FEES PAYMENT'!D306</f>
        <v>0</v>
      </c>
    </row>
    <row r="307" spans="4:24" x14ac:dyDescent="0.25">
      <c r="D307" s="1" t="str">
        <f t="shared" si="16"/>
        <v xml:space="preserve"> </v>
      </c>
      <c r="G307" s="1" t="str">
        <f t="shared" si="14"/>
        <v>Saturday</v>
      </c>
      <c r="I307" s="1" t="str">
        <f t="shared" si="15"/>
        <v>1900</v>
      </c>
      <c r="X307" s="12">
        <f>'SCHOOL FEES PAYMENT'!D307</f>
        <v>0</v>
      </c>
    </row>
    <row r="308" spans="4:24" x14ac:dyDescent="0.25">
      <c r="D308" s="1" t="str">
        <f t="shared" si="16"/>
        <v xml:space="preserve"> </v>
      </c>
      <c r="G308" s="1" t="str">
        <f t="shared" si="14"/>
        <v>Saturday</v>
      </c>
      <c r="I308" s="1" t="str">
        <f t="shared" si="15"/>
        <v>1900</v>
      </c>
      <c r="X308" s="12">
        <f>'SCHOOL FEES PAYMENT'!D308</f>
        <v>0</v>
      </c>
    </row>
    <row r="309" spans="4:24" x14ac:dyDescent="0.25">
      <c r="D309" s="1" t="str">
        <f t="shared" si="16"/>
        <v xml:space="preserve"> </v>
      </c>
      <c r="G309" s="1" t="str">
        <f t="shared" si="14"/>
        <v>Saturday</v>
      </c>
      <c r="I309" s="1" t="str">
        <f t="shared" si="15"/>
        <v>1900</v>
      </c>
      <c r="X309" s="12">
        <f>'SCHOOL FEES PAYMENT'!D309</f>
        <v>0</v>
      </c>
    </row>
    <row r="310" spans="4:24" x14ac:dyDescent="0.25">
      <c r="D310" s="1" t="str">
        <f t="shared" si="16"/>
        <v xml:space="preserve"> </v>
      </c>
      <c r="G310" s="1" t="str">
        <f t="shared" si="14"/>
        <v>Saturday</v>
      </c>
      <c r="I310" s="1" t="str">
        <f t="shared" si="15"/>
        <v>1900</v>
      </c>
      <c r="X310" s="12">
        <f>'SCHOOL FEES PAYMENT'!D310</f>
        <v>0</v>
      </c>
    </row>
    <row r="311" spans="4:24" x14ac:dyDescent="0.25">
      <c r="D311" s="1" t="str">
        <f t="shared" si="16"/>
        <v xml:space="preserve"> </v>
      </c>
      <c r="G311" s="1" t="str">
        <f t="shared" si="14"/>
        <v>Saturday</v>
      </c>
      <c r="I311" s="1" t="str">
        <f t="shared" si="15"/>
        <v>1900</v>
      </c>
      <c r="X311" s="12">
        <f>'SCHOOL FEES PAYMENT'!D311</f>
        <v>0</v>
      </c>
    </row>
    <row r="312" spans="4:24" x14ac:dyDescent="0.25">
      <c r="D312" s="1" t="str">
        <f t="shared" si="16"/>
        <v xml:space="preserve"> </v>
      </c>
      <c r="G312" s="1" t="str">
        <f t="shared" si="14"/>
        <v>Saturday</v>
      </c>
      <c r="I312" s="1" t="str">
        <f t="shared" si="15"/>
        <v>1900</v>
      </c>
      <c r="X312" s="12">
        <f>'SCHOOL FEES PAYMENT'!D312</f>
        <v>0</v>
      </c>
    </row>
    <row r="313" spans="4:24" x14ac:dyDescent="0.25">
      <c r="D313" s="1" t="str">
        <f t="shared" si="16"/>
        <v xml:space="preserve"> </v>
      </c>
      <c r="G313" s="1" t="str">
        <f t="shared" si="14"/>
        <v>Saturday</v>
      </c>
      <c r="I313" s="1" t="str">
        <f t="shared" si="15"/>
        <v>1900</v>
      </c>
      <c r="X313" s="12">
        <f>'SCHOOL FEES PAYMENT'!D313</f>
        <v>0</v>
      </c>
    </row>
    <row r="314" spans="4:24" x14ac:dyDescent="0.25">
      <c r="D314" s="1" t="str">
        <f t="shared" si="16"/>
        <v xml:space="preserve"> </v>
      </c>
      <c r="G314" s="1" t="str">
        <f t="shared" si="14"/>
        <v>Saturday</v>
      </c>
      <c r="I314" s="1" t="str">
        <f t="shared" si="15"/>
        <v>1900</v>
      </c>
      <c r="X314" s="12">
        <f>'SCHOOL FEES PAYMENT'!D314</f>
        <v>0</v>
      </c>
    </row>
    <row r="315" spans="4:24" x14ac:dyDescent="0.25">
      <c r="D315" s="1" t="str">
        <f t="shared" si="16"/>
        <v xml:space="preserve"> </v>
      </c>
      <c r="G315" s="1" t="str">
        <f t="shared" si="14"/>
        <v>Saturday</v>
      </c>
      <c r="I315" s="1" t="str">
        <f t="shared" si="15"/>
        <v>1900</v>
      </c>
      <c r="X315" s="12">
        <f>'SCHOOL FEES PAYMENT'!D315</f>
        <v>0</v>
      </c>
    </row>
    <row r="316" spans="4:24" x14ac:dyDescent="0.25">
      <c r="D316" s="1" t="str">
        <f t="shared" si="16"/>
        <v xml:space="preserve"> </v>
      </c>
      <c r="G316" s="1" t="str">
        <f t="shared" si="14"/>
        <v>Saturday</v>
      </c>
      <c r="I316" s="1" t="str">
        <f t="shared" si="15"/>
        <v>1900</v>
      </c>
      <c r="X316" s="12">
        <f>'SCHOOL FEES PAYMENT'!D316</f>
        <v>0</v>
      </c>
    </row>
    <row r="317" spans="4:24" x14ac:dyDescent="0.25">
      <c r="D317" s="1" t="str">
        <f t="shared" si="16"/>
        <v xml:space="preserve"> </v>
      </c>
      <c r="G317" s="1" t="str">
        <f t="shared" si="14"/>
        <v>Saturday</v>
      </c>
      <c r="I317" s="1" t="str">
        <f t="shared" si="15"/>
        <v>1900</v>
      </c>
      <c r="X317" s="12">
        <f>'SCHOOL FEES PAYMENT'!D317</f>
        <v>0</v>
      </c>
    </row>
    <row r="318" spans="4:24" x14ac:dyDescent="0.25">
      <c r="D318" s="1" t="str">
        <f t="shared" si="16"/>
        <v xml:space="preserve"> </v>
      </c>
      <c r="G318" s="1" t="str">
        <f t="shared" si="14"/>
        <v>Saturday</v>
      </c>
      <c r="I318" s="1" t="str">
        <f t="shared" si="15"/>
        <v>1900</v>
      </c>
      <c r="X318" s="12">
        <f>'SCHOOL FEES PAYMENT'!D318</f>
        <v>0</v>
      </c>
    </row>
    <row r="319" spans="4:24" x14ac:dyDescent="0.25">
      <c r="D319" s="1" t="str">
        <f t="shared" si="16"/>
        <v xml:space="preserve"> </v>
      </c>
      <c r="G319" s="1" t="str">
        <f t="shared" si="14"/>
        <v>Saturday</v>
      </c>
      <c r="I319" s="1" t="str">
        <f t="shared" si="15"/>
        <v>1900</v>
      </c>
      <c r="X319" s="12">
        <f>'SCHOOL FEES PAYMENT'!D319</f>
        <v>0</v>
      </c>
    </row>
    <row r="320" spans="4:24" x14ac:dyDescent="0.25">
      <c r="D320" s="1" t="str">
        <f t="shared" si="16"/>
        <v xml:space="preserve"> </v>
      </c>
      <c r="G320" s="1" t="str">
        <f t="shared" si="14"/>
        <v>Saturday</v>
      </c>
      <c r="I320" s="1" t="str">
        <f t="shared" si="15"/>
        <v>1900</v>
      </c>
      <c r="X320" s="12">
        <f>'SCHOOL FEES PAYMENT'!D320</f>
        <v>0</v>
      </c>
    </row>
    <row r="321" spans="4:24" x14ac:dyDescent="0.25">
      <c r="D321" s="1" t="str">
        <f t="shared" si="16"/>
        <v xml:space="preserve"> </v>
      </c>
      <c r="G321" s="1" t="str">
        <f t="shared" si="14"/>
        <v>Saturday</v>
      </c>
      <c r="I321" s="1" t="str">
        <f t="shared" si="15"/>
        <v>1900</v>
      </c>
      <c r="X321" s="12">
        <f>'SCHOOL FEES PAYMENT'!D321</f>
        <v>0</v>
      </c>
    </row>
    <row r="322" spans="4:24" x14ac:dyDescent="0.25">
      <c r="D322" s="1" t="str">
        <f t="shared" si="16"/>
        <v xml:space="preserve"> </v>
      </c>
      <c r="G322" s="1" t="str">
        <f t="shared" si="14"/>
        <v>Saturday</v>
      </c>
      <c r="I322" s="1" t="str">
        <f t="shared" si="15"/>
        <v>1900</v>
      </c>
      <c r="X322" s="12">
        <f>'SCHOOL FEES PAYMENT'!D322</f>
        <v>0</v>
      </c>
    </row>
    <row r="323" spans="4:24" x14ac:dyDescent="0.25">
      <c r="D323" s="1" t="str">
        <f t="shared" si="16"/>
        <v xml:space="preserve"> </v>
      </c>
      <c r="G323" s="1" t="str">
        <f t="shared" si="14"/>
        <v>Saturday</v>
      </c>
      <c r="I323" s="1" t="str">
        <f t="shared" si="15"/>
        <v>1900</v>
      </c>
      <c r="X323" s="12">
        <f>'SCHOOL FEES PAYMENT'!D323</f>
        <v>0</v>
      </c>
    </row>
    <row r="324" spans="4:24" x14ac:dyDescent="0.25">
      <c r="D324" s="1" t="str">
        <f t="shared" si="16"/>
        <v xml:space="preserve"> </v>
      </c>
      <c r="G324" s="1" t="str">
        <f t="shared" ref="G324:G387" si="17">TEXT(F324,"DDDDDDDDD")</f>
        <v>Saturday</v>
      </c>
      <c r="I324" s="1" t="str">
        <f t="shared" ref="I324:I376" si="18">TEXT(F324,"YYYY")</f>
        <v>1900</v>
      </c>
      <c r="X324" s="12">
        <f>'SCHOOL FEES PAYMENT'!D324</f>
        <v>0</v>
      </c>
    </row>
    <row r="325" spans="4:24" x14ac:dyDescent="0.25">
      <c r="D325" s="1" t="str">
        <f t="shared" si="16"/>
        <v xml:space="preserve"> </v>
      </c>
      <c r="G325" s="1" t="str">
        <f t="shared" si="17"/>
        <v>Saturday</v>
      </c>
      <c r="I325" s="1" t="str">
        <f t="shared" si="18"/>
        <v>1900</v>
      </c>
      <c r="X325" s="12">
        <f>'SCHOOL FEES PAYMENT'!D325</f>
        <v>0</v>
      </c>
    </row>
    <row r="326" spans="4:24" x14ac:dyDescent="0.25">
      <c r="D326" s="1" t="str">
        <f t="shared" si="16"/>
        <v xml:space="preserve"> </v>
      </c>
      <c r="G326" s="1" t="str">
        <f t="shared" si="17"/>
        <v>Saturday</v>
      </c>
      <c r="I326" s="1" t="str">
        <f t="shared" si="18"/>
        <v>1900</v>
      </c>
      <c r="X326" s="12">
        <f>'SCHOOL FEES PAYMENT'!D326</f>
        <v>0</v>
      </c>
    </row>
    <row r="327" spans="4:24" x14ac:dyDescent="0.25">
      <c r="D327" s="1" t="str">
        <f t="shared" si="16"/>
        <v xml:space="preserve"> </v>
      </c>
      <c r="G327" s="1" t="str">
        <f t="shared" si="17"/>
        <v>Saturday</v>
      </c>
      <c r="I327" s="1" t="str">
        <f t="shared" si="18"/>
        <v>1900</v>
      </c>
      <c r="X327" s="12">
        <f>'SCHOOL FEES PAYMENT'!D327</f>
        <v>0</v>
      </c>
    </row>
    <row r="328" spans="4:24" x14ac:dyDescent="0.25">
      <c r="D328" s="1" t="str">
        <f t="shared" si="16"/>
        <v xml:space="preserve"> </v>
      </c>
      <c r="G328" s="1" t="str">
        <f t="shared" si="17"/>
        <v>Saturday</v>
      </c>
      <c r="I328" s="1" t="str">
        <f t="shared" si="18"/>
        <v>1900</v>
      </c>
      <c r="X328" s="12">
        <f>'SCHOOL FEES PAYMENT'!D328</f>
        <v>0</v>
      </c>
    </row>
    <row r="329" spans="4:24" x14ac:dyDescent="0.25">
      <c r="D329" s="1" t="str">
        <f t="shared" si="16"/>
        <v xml:space="preserve"> </v>
      </c>
      <c r="G329" s="1" t="str">
        <f t="shared" si="17"/>
        <v>Saturday</v>
      </c>
      <c r="I329" s="1" t="str">
        <f t="shared" si="18"/>
        <v>1900</v>
      </c>
      <c r="X329" s="12">
        <f>'SCHOOL FEES PAYMENT'!D329</f>
        <v>0</v>
      </c>
    </row>
    <row r="330" spans="4:24" x14ac:dyDescent="0.25">
      <c r="D330" s="1" t="str">
        <f t="shared" si="16"/>
        <v xml:space="preserve"> </v>
      </c>
      <c r="G330" s="1" t="str">
        <f t="shared" si="17"/>
        <v>Saturday</v>
      </c>
      <c r="I330" s="1" t="str">
        <f t="shared" si="18"/>
        <v>1900</v>
      </c>
      <c r="X330" s="12">
        <f>'SCHOOL FEES PAYMENT'!D330</f>
        <v>0</v>
      </c>
    </row>
    <row r="331" spans="4:24" x14ac:dyDescent="0.25">
      <c r="D331" s="1" t="str">
        <f t="shared" si="16"/>
        <v xml:space="preserve"> </v>
      </c>
      <c r="G331" s="1" t="str">
        <f t="shared" si="17"/>
        <v>Saturday</v>
      </c>
      <c r="I331" s="1" t="str">
        <f t="shared" si="18"/>
        <v>1900</v>
      </c>
      <c r="X331" s="12">
        <f>'SCHOOL FEES PAYMENT'!D331</f>
        <v>0</v>
      </c>
    </row>
    <row r="332" spans="4:24" x14ac:dyDescent="0.25">
      <c r="D332" s="1" t="str">
        <f t="shared" si="16"/>
        <v xml:space="preserve"> </v>
      </c>
      <c r="G332" s="1" t="str">
        <f t="shared" si="17"/>
        <v>Saturday</v>
      </c>
      <c r="I332" s="1" t="str">
        <f t="shared" si="18"/>
        <v>1900</v>
      </c>
      <c r="X332" s="12">
        <f>'SCHOOL FEES PAYMENT'!D332</f>
        <v>0</v>
      </c>
    </row>
    <row r="333" spans="4:24" x14ac:dyDescent="0.25">
      <c r="D333" s="1" t="str">
        <f t="shared" si="16"/>
        <v xml:space="preserve"> </v>
      </c>
      <c r="G333" s="1" t="str">
        <f t="shared" si="17"/>
        <v>Saturday</v>
      </c>
      <c r="I333" s="1" t="str">
        <f t="shared" si="18"/>
        <v>1900</v>
      </c>
      <c r="X333" s="12">
        <f>'SCHOOL FEES PAYMENT'!D333</f>
        <v>0</v>
      </c>
    </row>
    <row r="334" spans="4:24" x14ac:dyDescent="0.25">
      <c r="D334" s="1" t="str">
        <f t="shared" si="16"/>
        <v xml:space="preserve"> </v>
      </c>
      <c r="G334" s="1" t="str">
        <f t="shared" si="17"/>
        <v>Saturday</v>
      </c>
      <c r="I334" s="1" t="str">
        <f t="shared" si="18"/>
        <v>1900</v>
      </c>
      <c r="X334" s="12">
        <f>'SCHOOL FEES PAYMENT'!D334</f>
        <v>0</v>
      </c>
    </row>
    <row r="335" spans="4:24" x14ac:dyDescent="0.25">
      <c r="D335" s="1" t="str">
        <f t="shared" si="16"/>
        <v xml:space="preserve"> </v>
      </c>
      <c r="G335" s="1" t="str">
        <f t="shared" si="17"/>
        <v>Saturday</v>
      </c>
      <c r="I335" s="1" t="str">
        <f t="shared" si="18"/>
        <v>1900</v>
      </c>
      <c r="X335" s="12">
        <f>'SCHOOL FEES PAYMENT'!D335</f>
        <v>0</v>
      </c>
    </row>
    <row r="336" spans="4:24" x14ac:dyDescent="0.25">
      <c r="D336" s="1" t="str">
        <f t="shared" si="16"/>
        <v xml:space="preserve"> </v>
      </c>
      <c r="G336" s="1" t="str">
        <f t="shared" si="17"/>
        <v>Saturday</v>
      </c>
      <c r="I336" s="1" t="str">
        <f t="shared" si="18"/>
        <v>1900</v>
      </c>
      <c r="X336" s="12">
        <f>'SCHOOL FEES PAYMENT'!D336</f>
        <v>0</v>
      </c>
    </row>
    <row r="337" spans="4:24" x14ac:dyDescent="0.25">
      <c r="D337" s="1" t="str">
        <f t="shared" si="16"/>
        <v xml:space="preserve"> </v>
      </c>
      <c r="G337" s="1" t="str">
        <f t="shared" si="17"/>
        <v>Saturday</v>
      </c>
      <c r="I337" s="1" t="str">
        <f t="shared" si="18"/>
        <v>1900</v>
      </c>
      <c r="X337" s="12">
        <f>'SCHOOL FEES PAYMENT'!D337</f>
        <v>0</v>
      </c>
    </row>
    <row r="338" spans="4:24" x14ac:dyDescent="0.25">
      <c r="D338" s="1" t="str">
        <f t="shared" si="16"/>
        <v xml:space="preserve"> </v>
      </c>
      <c r="G338" s="1" t="str">
        <f t="shared" si="17"/>
        <v>Saturday</v>
      </c>
      <c r="I338" s="1" t="str">
        <f t="shared" si="18"/>
        <v>1900</v>
      </c>
      <c r="X338" s="12">
        <f>'SCHOOL FEES PAYMENT'!D338</f>
        <v>0</v>
      </c>
    </row>
    <row r="339" spans="4:24" x14ac:dyDescent="0.25">
      <c r="D339" s="1" t="str">
        <f t="shared" si="16"/>
        <v xml:space="preserve"> </v>
      </c>
      <c r="G339" s="1" t="str">
        <f t="shared" si="17"/>
        <v>Saturday</v>
      </c>
      <c r="I339" s="1" t="str">
        <f t="shared" si="18"/>
        <v>1900</v>
      </c>
      <c r="X339" s="12">
        <f>'SCHOOL FEES PAYMENT'!D339</f>
        <v>0</v>
      </c>
    </row>
    <row r="340" spans="4:24" x14ac:dyDescent="0.25">
      <c r="D340" s="1" t="str">
        <f t="shared" si="16"/>
        <v xml:space="preserve"> </v>
      </c>
      <c r="G340" s="1" t="str">
        <f t="shared" si="17"/>
        <v>Saturday</v>
      </c>
      <c r="I340" s="1" t="str">
        <f t="shared" si="18"/>
        <v>1900</v>
      </c>
      <c r="X340" s="12">
        <f>'SCHOOL FEES PAYMENT'!D340</f>
        <v>0</v>
      </c>
    </row>
    <row r="341" spans="4:24" x14ac:dyDescent="0.25">
      <c r="D341" s="1" t="str">
        <f t="shared" si="16"/>
        <v xml:space="preserve"> </v>
      </c>
      <c r="G341" s="1" t="str">
        <f t="shared" si="17"/>
        <v>Saturday</v>
      </c>
      <c r="I341" s="1" t="str">
        <f t="shared" si="18"/>
        <v>1900</v>
      </c>
      <c r="X341" s="12">
        <f>'SCHOOL FEES PAYMENT'!D341</f>
        <v>0</v>
      </c>
    </row>
    <row r="342" spans="4:24" x14ac:dyDescent="0.25">
      <c r="D342" s="1" t="str">
        <f t="shared" si="16"/>
        <v xml:space="preserve"> </v>
      </c>
      <c r="G342" s="1" t="str">
        <f t="shared" si="17"/>
        <v>Saturday</v>
      </c>
      <c r="I342" s="1" t="str">
        <f t="shared" si="18"/>
        <v>1900</v>
      </c>
      <c r="X342" s="12">
        <f>'SCHOOL FEES PAYMENT'!D342</f>
        <v>0</v>
      </c>
    </row>
    <row r="343" spans="4:24" x14ac:dyDescent="0.25">
      <c r="D343" s="1" t="str">
        <f t="shared" si="16"/>
        <v xml:space="preserve"> </v>
      </c>
      <c r="G343" s="1" t="str">
        <f t="shared" si="17"/>
        <v>Saturday</v>
      </c>
      <c r="I343" s="1" t="str">
        <f t="shared" si="18"/>
        <v>1900</v>
      </c>
      <c r="X343" s="12">
        <f>'SCHOOL FEES PAYMENT'!D343</f>
        <v>0</v>
      </c>
    </row>
    <row r="344" spans="4:24" x14ac:dyDescent="0.25">
      <c r="D344" s="1" t="str">
        <f t="shared" si="16"/>
        <v xml:space="preserve"> </v>
      </c>
      <c r="G344" s="1" t="str">
        <f t="shared" si="17"/>
        <v>Saturday</v>
      </c>
      <c r="I344" s="1" t="str">
        <f t="shared" si="18"/>
        <v>1900</v>
      </c>
      <c r="X344" s="12">
        <f>'SCHOOL FEES PAYMENT'!D344</f>
        <v>0</v>
      </c>
    </row>
    <row r="345" spans="4:24" x14ac:dyDescent="0.25">
      <c r="D345" s="1" t="str">
        <f t="shared" si="16"/>
        <v xml:space="preserve"> </v>
      </c>
      <c r="G345" s="1" t="str">
        <f t="shared" si="17"/>
        <v>Saturday</v>
      </c>
      <c r="I345" s="1" t="str">
        <f t="shared" si="18"/>
        <v>1900</v>
      </c>
      <c r="X345" s="12">
        <f>'SCHOOL FEES PAYMENT'!D345</f>
        <v>0</v>
      </c>
    </row>
    <row r="346" spans="4:24" x14ac:dyDescent="0.25">
      <c r="D346" s="1" t="str">
        <f t="shared" si="16"/>
        <v xml:space="preserve"> </v>
      </c>
      <c r="G346" s="1" t="str">
        <f t="shared" si="17"/>
        <v>Saturday</v>
      </c>
      <c r="I346" s="1" t="str">
        <f t="shared" si="18"/>
        <v>1900</v>
      </c>
      <c r="X346" s="12">
        <f>'SCHOOL FEES PAYMENT'!D346</f>
        <v>0</v>
      </c>
    </row>
    <row r="347" spans="4:24" x14ac:dyDescent="0.25">
      <c r="D347" s="1" t="str">
        <f t="shared" si="16"/>
        <v xml:space="preserve"> </v>
      </c>
      <c r="G347" s="1" t="str">
        <f t="shared" si="17"/>
        <v>Saturday</v>
      </c>
      <c r="I347" s="1" t="str">
        <f t="shared" si="18"/>
        <v>1900</v>
      </c>
      <c r="X347" s="12">
        <f>'SCHOOL FEES PAYMENT'!D347</f>
        <v>0</v>
      </c>
    </row>
    <row r="348" spans="4:24" x14ac:dyDescent="0.25">
      <c r="D348" s="1" t="str">
        <f t="shared" si="16"/>
        <v xml:space="preserve"> </v>
      </c>
      <c r="G348" s="1" t="str">
        <f t="shared" si="17"/>
        <v>Saturday</v>
      </c>
      <c r="I348" s="1" t="str">
        <f t="shared" si="18"/>
        <v>1900</v>
      </c>
      <c r="X348" s="12">
        <f>'SCHOOL FEES PAYMENT'!D348</f>
        <v>0</v>
      </c>
    </row>
    <row r="349" spans="4:24" x14ac:dyDescent="0.25">
      <c r="D349" s="1" t="str">
        <f t="shared" si="16"/>
        <v xml:space="preserve"> </v>
      </c>
      <c r="G349" s="1" t="str">
        <f t="shared" si="17"/>
        <v>Saturday</v>
      </c>
      <c r="I349" s="1" t="str">
        <f t="shared" si="18"/>
        <v>1900</v>
      </c>
      <c r="X349" s="12">
        <f>'SCHOOL FEES PAYMENT'!D349</f>
        <v>0</v>
      </c>
    </row>
    <row r="350" spans="4:24" x14ac:dyDescent="0.25">
      <c r="D350" s="1" t="str">
        <f t="shared" si="16"/>
        <v xml:space="preserve"> </v>
      </c>
      <c r="G350" s="1" t="str">
        <f t="shared" si="17"/>
        <v>Saturday</v>
      </c>
      <c r="I350" s="1" t="str">
        <f t="shared" si="18"/>
        <v>1900</v>
      </c>
      <c r="X350" s="12">
        <f>'SCHOOL FEES PAYMENT'!D350</f>
        <v>0</v>
      </c>
    </row>
    <row r="351" spans="4:24" x14ac:dyDescent="0.25">
      <c r="D351" s="1" t="str">
        <f t="shared" si="16"/>
        <v xml:space="preserve"> </v>
      </c>
      <c r="G351" s="1" t="str">
        <f t="shared" si="17"/>
        <v>Saturday</v>
      </c>
      <c r="I351" s="1" t="str">
        <f t="shared" si="18"/>
        <v>1900</v>
      </c>
      <c r="X351" s="12">
        <f>'SCHOOL FEES PAYMENT'!D351</f>
        <v>0</v>
      </c>
    </row>
    <row r="352" spans="4:24" x14ac:dyDescent="0.25">
      <c r="D352" s="1" t="str">
        <f t="shared" si="16"/>
        <v xml:space="preserve"> </v>
      </c>
      <c r="G352" s="1" t="str">
        <f t="shared" si="17"/>
        <v>Saturday</v>
      </c>
      <c r="I352" s="1" t="str">
        <f t="shared" si="18"/>
        <v>1900</v>
      </c>
      <c r="X352" s="12">
        <f>'SCHOOL FEES PAYMENT'!D352</f>
        <v>0</v>
      </c>
    </row>
    <row r="353" spans="4:24" x14ac:dyDescent="0.25">
      <c r="D353" s="1" t="str">
        <f t="shared" si="16"/>
        <v xml:space="preserve"> </v>
      </c>
      <c r="G353" s="1" t="str">
        <f t="shared" si="17"/>
        <v>Saturday</v>
      </c>
      <c r="I353" s="1" t="str">
        <f t="shared" si="18"/>
        <v>1900</v>
      </c>
      <c r="X353" s="12">
        <f>'SCHOOL FEES PAYMENT'!D353</f>
        <v>0</v>
      </c>
    </row>
    <row r="354" spans="4:24" x14ac:dyDescent="0.25">
      <c r="D354" s="1" t="str">
        <f t="shared" si="16"/>
        <v xml:space="preserve"> </v>
      </c>
      <c r="G354" s="1" t="str">
        <f t="shared" si="17"/>
        <v>Saturday</v>
      </c>
      <c r="I354" s="1" t="str">
        <f t="shared" si="18"/>
        <v>1900</v>
      </c>
      <c r="X354" s="12">
        <f>'SCHOOL FEES PAYMENT'!D354</f>
        <v>0</v>
      </c>
    </row>
    <row r="355" spans="4:24" x14ac:dyDescent="0.25">
      <c r="D355" s="1" t="str">
        <f t="shared" si="16"/>
        <v xml:space="preserve"> </v>
      </c>
      <c r="G355" s="1" t="str">
        <f t="shared" si="17"/>
        <v>Saturday</v>
      </c>
      <c r="I355" s="1" t="str">
        <f t="shared" si="18"/>
        <v>1900</v>
      </c>
      <c r="X355" s="12">
        <f>'SCHOOL FEES PAYMENT'!D355</f>
        <v>0</v>
      </c>
    </row>
    <row r="356" spans="4:24" x14ac:dyDescent="0.25">
      <c r="D356" s="1" t="str">
        <f t="shared" si="16"/>
        <v xml:space="preserve"> </v>
      </c>
      <c r="G356" s="1" t="str">
        <f t="shared" si="17"/>
        <v>Saturday</v>
      </c>
      <c r="I356" s="1" t="str">
        <f t="shared" si="18"/>
        <v>1900</v>
      </c>
      <c r="X356" s="12">
        <f>'SCHOOL FEES PAYMENT'!D356</f>
        <v>0</v>
      </c>
    </row>
    <row r="357" spans="4:24" x14ac:dyDescent="0.25">
      <c r="D357" s="1" t="str">
        <f t="shared" si="16"/>
        <v xml:space="preserve"> </v>
      </c>
      <c r="G357" s="1" t="str">
        <f t="shared" si="17"/>
        <v>Saturday</v>
      </c>
      <c r="I357" s="1" t="str">
        <f t="shared" si="18"/>
        <v>1900</v>
      </c>
      <c r="X357" s="12">
        <f>'SCHOOL FEES PAYMENT'!D357</f>
        <v>0</v>
      </c>
    </row>
    <row r="358" spans="4:24" x14ac:dyDescent="0.25">
      <c r="D358" s="1" t="str">
        <f t="shared" si="16"/>
        <v xml:space="preserve"> </v>
      </c>
      <c r="G358" s="1" t="str">
        <f t="shared" si="17"/>
        <v>Saturday</v>
      </c>
      <c r="I358" s="1" t="str">
        <f t="shared" si="18"/>
        <v>1900</v>
      </c>
      <c r="X358" s="12">
        <f>'SCHOOL FEES PAYMENT'!D358</f>
        <v>0</v>
      </c>
    </row>
    <row r="359" spans="4:24" x14ac:dyDescent="0.25">
      <c r="D359" s="1" t="str">
        <f t="shared" ref="D359:D422" si="19">CONCATENATE(B359, " ",C359)</f>
        <v xml:space="preserve"> </v>
      </c>
      <c r="G359" s="1" t="str">
        <f t="shared" si="17"/>
        <v>Saturday</v>
      </c>
      <c r="I359" s="1" t="str">
        <f t="shared" si="18"/>
        <v>1900</v>
      </c>
      <c r="X359" s="12">
        <f>'SCHOOL FEES PAYMENT'!D359</f>
        <v>0</v>
      </c>
    </row>
    <row r="360" spans="4:24" x14ac:dyDescent="0.25">
      <c r="D360" s="1" t="str">
        <f t="shared" si="19"/>
        <v xml:space="preserve"> </v>
      </c>
      <c r="G360" s="1" t="str">
        <f t="shared" si="17"/>
        <v>Saturday</v>
      </c>
      <c r="I360" s="1" t="str">
        <f t="shared" si="18"/>
        <v>1900</v>
      </c>
      <c r="X360" s="12">
        <f>'SCHOOL FEES PAYMENT'!D360</f>
        <v>0</v>
      </c>
    </row>
    <row r="361" spans="4:24" x14ac:dyDescent="0.25">
      <c r="D361" s="1" t="str">
        <f t="shared" si="19"/>
        <v xml:space="preserve"> </v>
      </c>
      <c r="G361" s="1" t="str">
        <f t="shared" si="17"/>
        <v>Saturday</v>
      </c>
      <c r="I361" s="1" t="str">
        <f t="shared" si="18"/>
        <v>1900</v>
      </c>
      <c r="X361" s="12">
        <f>'SCHOOL FEES PAYMENT'!D361</f>
        <v>0</v>
      </c>
    </row>
    <row r="362" spans="4:24" x14ac:dyDescent="0.25">
      <c r="D362" s="1" t="str">
        <f t="shared" si="19"/>
        <v xml:space="preserve"> </v>
      </c>
      <c r="G362" s="1" t="str">
        <f t="shared" si="17"/>
        <v>Saturday</v>
      </c>
      <c r="I362" s="1" t="str">
        <f t="shared" si="18"/>
        <v>1900</v>
      </c>
      <c r="X362" s="12">
        <f>'SCHOOL FEES PAYMENT'!D362</f>
        <v>0</v>
      </c>
    </row>
    <row r="363" spans="4:24" x14ac:dyDescent="0.25">
      <c r="D363" s="1" t="str">
        <f t="shared" si="19"/>
        <v xml:space="preserve"> </v>
      </c>
      <c r="G363" s="1" t="str">
        <f t="shared" si="17"/>
        <v>Saturday</v>
      </c>
      <c r="I363" s="1" t="str">
        <f t="shared" si="18"/>
        <v>1900</v>
      </c>
      <c r="X363" s="12">
        <f>'SCHOOL FEES PAYMENT'!D363</f>
        <v>0</v>
      </c>
    </row>
    <row r="364" spans="4:24" x14ac:dyDescent="0.25">
      <c r="D364" s="1" t="str">
        <f t="shared" si="19"/>
        <v xml:space="preserve"> </v>
      </c>
      <c r="G364" s="1" t="str">
        <f t="shared" si="17"/>
        <v>Saturday</v>
      </c>
      <c r="I364" s="1" t="str">
        <f t="shared" si="18"/>
        <v>1900</v>
      </c>
      <c r="X364" s="12">
        <f>'SCHOOL FEES PAYMENT'!D364</f>
        <v>0</v>
      </c>
    </row>
    <row r="365" spans="4:24" x14ac:dyDescent="0.25">
      <c r="D365" s="1" t="str">
        <f t="shared" si="19"/>
        <v xml:space="preserve"> </v>
      </c>
      <c r="G365" s="1" t="str">
        <f t="shared" si="17"/>
        <v>Saturday</v>
      </c>
      <c r="I365" s="1" t="str">
        <f t="shared" si="18"/>
        <v>1900</v>
      </c>
      <c r="X365" s="12">
        <f>'SCHOOL FEES PAYMENT'!D365</f>
        <v>0</v>
      </c>
    </row>
    <row r="366" spans="4:24" x14ac:dyDescent="0.25">
      <c r="D366" s="1" t="str">
        <f t="shared" si="19"/>
        <v xml:space="preserve"> </v>
      </c>
      <c r="G366" s="1" t="str">
        <f t="shared" si="17"/>
        <v>Saturday</v>
      </c>
      <c r="I366" s="1" t="str">
        <f t="shared" si="18"/>
        <v>1900</v>
      </c>
      <c r="X366" s="12">
        <f>'SCHOOL FEES PAYMENT'!D366</f>
        <v>0</v>
      </c>
    </row>
    <row r="367" spans="4:24" x14ac:dyDescent="0.25">
      <c r="D367" s="1" t="str">
        <f t="shared" si="19"/>
        <v xml:space="preserve"> </v>
      </c>
      <c r="G367" s="1" t="str">
        <f t="shared" si="17"/>
        <v>Saturday</v>
      </c>
      <c r="I367" s="1" t="str">
        <f t="shared" si="18"/>
        <v>1900</v>
      </c>
      <c r="X367" s="12">
        <f>'SCHOOL FEES PAYMENT'!D367</f>
        <v>0</v>
      </c>
    </row>
    <row r="368" spans="4:24" x14ac:dyDescent="0.25">
      <c r="D368" s="1" t="str">
        <f t="shared" si="19"/>
        <v xml:space="preserve"> </v>
      </c>
      <c r="G368" s="1" t="str">
        <f t="shared" si="17"/>
        <v>Saturday</v>
      </c>
      <c r="I368" s="1" t="str">
        <f t="shared" si="18"/>
        <v>1900</v>
      </c>
      <c r="X368" s="12">
        <f>'SCHOOL FEES PAYMENT'!D368</f>
        <v>0</v>
      </c>
    </row>
    <row r="369" spans="4:24" x14ac:dyDescent="0.25">
      <c r="D369" s="1" t="str">
        <f t="shared" si="19"/>
        <v xml:space="preserve"> </v>
      </c>
      <c r="G369" s="1" t="str">
        <f t="shared" si="17"/>
        <v>Saturday</v>
      </c>
      <c r="I369" s="1" t="str">
        <f t="shared" si="18"/>
        <v>1900</v>
      </c>
      <c r="X369" s="12">
        <f>'SCHOOL FEES PAYMENT'!D369</f>
        <v>0</v>
      </c>
    </row>
    <row r="370" spans="4:24" x14ac:dyDescent="0.25">
      <c r="D370" s="1" t="str">
        <f t="shared" si="19"/>
        <v xml:space="preserve"> </v>
      </c>
      <c r="G370" s="1" t="str">
        <f t="shared" si="17"/>
        <v>Saturday</v>
      </c>
      <c r="I370" s="1" t="str">
        <f t="shared" si="18"/>
        <v>1900</v>
      </c>
      <c r="X370" s="12">
        <f>'SCHOOL FEES PAYMENT'!D370</f>
        <v>0</v>
      </c>
    </row>
    <row r="371" spans="4:24" x14ac:dyDescent="0.25">
      <c r="D371" s="1" t="str">
        <f t="shared" si="19"/>
        <v xml:space="preserve"> </v>
      </c>
      <c r="G371" s="1" t="str">
        <f t="shared" si="17"/>
        <v>Saturday</v>
      </c>
      <c r="I371" s="1" t="str">
        <f t="shared" si="18"/>
        <v>1900</v>
      </c>
      <c r="X371" s="12">
        <f>'SCHOOL FEES PAYMENT'!D371</f>
        <v>0</v>
      </c>
    </row>
    <row r="372" spans="4:24" x14ac:dyDescent="0.25">
      <c r="D372" s="1" t="str">
        <f t="shared" si="19"/>
        <v xml:space="preserve"> </v>
      </c>
      <c r="G372" s="1" t="str">
        <f t="shared" si="17"/>
        <v>Saturday</v>
      </c>
      <c r="I372" s="1" t="str">
        <f t="shared" si="18"/>
        <v>1900</v>
      </c>
      <c r="X372" s="12">
        <f>'SCHOOL FEES PAYMENT'!D372</f>
        <v>0</v>
      </c>
    </row>
    <row r="373" spans="4:24" x14ac:dyDescent="0.25">
      <c r="D373" s="1" t="str">
        <f t="shared" si="19"/>
        <v xml:space="preserve"> </v>
      </c>
      <c r="G373" s="1" t="str">
        <f t="shared" si="17"/>
        <v>Saturday</v>
      </c>
      <c r="I373" s="1" t="str">
        <f t="shared" si="18"/>
        <v>1900</v>
      </c>
      <c r="X373" s="12">
        <f>'SCHOOL FEES PAYMENT'!D373</f>
        <v>0</v>
      </c>
    </row>
    <row r="374" spans="4:24" x14ac:dyDescent="0.25">
      <c r="D374" s="1" t="str">
        <f t="shared" si="19"/>
        <v xml:space="preserve"> </v>
      </c>
      <c r="G374" s="1" t="str">
        <f t="shared" si="17"/>
        <v>Saturday</v>
      </c>
      <c r="I374" s="1" t="str">
        <f t="shared" si="18"/>
        <v>1900</v>
      </c>
      <c r="X374" s="12">
        <f>'SCHOOL FEES PAYMENT'!D374</f>
        <v>0</v>
      </c>
    </row>
    <row r="375" spans="4:24" x14ac:dyDescent="0.25">
      <c r="D375" s="1" t="str">
        <f t="shared" si="19"/>
        <v xml:space="preserve"> </v>
      </c>
      <c r="G375" s="1" t="str">
        <f t="shared" si="17"/>
        <v>Saturday</v>
      </c>
      <c r="I375" s="1" t="str">
        <f t="shared" si="18"/>
        <v>1900</v>
      </c>
      <c r="X375" s="12">
        <f>'SCHOOL FEES PAYMENT'!D375</f>
        <v>0</v>
      </c>
    </row>
    <row r="376" spans="4:24" x14ac:dyDescent="0.25">
      <c r="D376" s="1" t="str">
        <f t="shared" si="19"/>
        <v xml:space="preserve"> </v>
      </c>
      <c r="G376" s="1" t="str">
        <f t="shared" si="17"/>
        <v>Saturday</v>
      </c>
      <c r="I376" s="1" t="str">
        <f t="shared" si="18"/>
        <v>1900</v>
      </c>
      <c r="X376" s="12">
        <f>'SCHOOL FEES PAYMENT'!D376</f>
        <v>0</v>
      </c>
    </row>
    <row r="377" spans="4:24" x14ac:dyDescent="0.25">
      <c r="D377" s="1" t="str">
        <f t="shared" si="19"/>
        <v xml:space="preserve"> </v>
      </c>
      <c r="G377" s="1" t="str">
        <f t="shared" si="17"/>
        <v>Saturday</v>
      </c>
      <c r="X377" s="12">
        <f>'SCHOOL FEES PAYMENT'!D377</f>
        <v>0</v>
      </c>
    </row>
    <row r="378" spans="4:24" x14ac:dyDescent="0.25">
      <c r="D378" s="1" t="str">
        <f t="shared" si="19"/>
        <v xml:space="preserve"> </v>
      </c>
      <c r="G378" s="1" t="str">
        <f t="shared" si="17"/>
        <v>Saturday</v>
      </c>
      <c r="X378" s="12">
        <f>'SCHOOL FEES PAYMENT'!D378</f>
        <v>0</v>
      </c>
    </row>
    <row r="379" spans="4:24" x14ac:dyDescent="0.25">
      <c r="D379" s="1" t="str">
        <f t="shared" si="19"/>
        <v xml:space="preserve"> </v>
      </c>
      <c r="G379" s="1" t="str">
        <f t="shared" si="17"/>
        <v>Saturday</v>
      </c>
      <c r="X379" s="12">
        <f>'SCHOOL FEES PAYMENT'!D379</f>
        <v>0</v>
      </c>
    </row>
    <row r="380" spans="4:24" x14ac:dyDescent="0.25">
      <c r="D380" s="1" t="str">
        <f t="shared" si="19"/>
        <v xml:space="preserve"> </v>
      </c>
      <c r="G380" s="1" t="str">
        <f t="shared" si="17"/>
        <v>Saturday</v>
      </c>
      <c r="X380" s="12">
        <f>'SCHOOL FEES PAYMENT'!D380</f>
        <v>0</v>
      </c>
    </row>
    <row r="381" spans="4:24" x14ac:dyDescent="0.25">
      <c r="D381" s="1" t="str">
        <f t="shared" si="19"/>
        <v xml:space="preserve"> </v>
      </c>
      <c r="G381" s="1" t="str">
        <f t="shared" si="17"/>
        <v>Saturday</v>
      </c>
      <c r="X381" s="12">
        <f>'SCHOOL FEES PAYMENT'!D381</f>
        <v>0</v>
      </c>
    </row>
    <row r="382" spans="4:24" x14ac:dyDescent="0.25">
      <c r="D382" s="1" t="str">
        <f t="shared" si="19"/>
        <v xml:space="preserve"> </v>
      </c>
      <c r="G382" s="1" t="str">
        <f t="shared" si="17"/>
        <v>Saturday</v>
      </c>
      <c r="X382" s="12">
        <f>'SCHOOL FEES PAYMENT'!D382</f>
        <v>0</v>
      </c>
    </row>
    <row r="383" spans="4:24" x14ac:dyDescent="0.25">
      <c r="D383" s="1" t="str">
        <f t="shared" si="19"/>
        <v xml:space="preserve"> </v>
      </c>
      <c r="G383" s="1" t="str">
        <f t="shared" si="17"/>
        <v>Saturday</v>
      </c>
      <c r="X383" s="12">
        <f>'SCHOOL FEES PAYMENT'!D383</f>
        <v>0</v>
      </c>
    </row>
    <row r="384" spans="4:24" x14ac:dyDescent="0.25">
      <c r="D384" s="1" t="str">
        <f t="shared" si="19"/>
        <v xml:space="preserve"> </v>
      </c>
      <c r="G384" s="1" t="str">
        <f t="shared" si="17"/>
        <v>Saturday</v>
      </c>
      <c r="X384" s="12">
        <f>'SCHOOL FEES PAYMENT'!D384</f>
        <v>0</v>
      </c>
    </row>
    <row r="385" spans="4:24" x14ac:dyDescent="0.25">
      <c r="D385" s="1" t="str">
        <f t="shared" si="19"/>
        <v xml:space="preserve"> </v>
      </c>
      <c r="G385" s="1" t="str">
        <f t="shared" si="17"/>
        <v>Saturday</v>
      </c>
      <c r="X385" s="12">
        <f>'SCHOOL FEES PAYMENT'!D385</f>
        <v>0</v>
      </c>
    </row>
    <row r="386" spans="4:24" x14ac:dyDescent="0.25">
      <c r="D386" s="1" t="str">
        <f t="shared" si="19"/>
        <v xml:space="preserve"> </v>
      </c>
      <c r="G386" s="1" t="str">
        <f t="shared" si="17"/>
        <v>Saturday</v>
      </c>
      <c r="X386" s="12">
        <f>'SCHOOL FEES PAYMENT'!D386</f>
        <v>0</v>
      </c>
    </row>
    <row r="387" spans="4:24" x14ac:dyDescent="0.25">
      <c r="D387" s="1" t="str">
        <f t="shared" si="19"/>
        <v xml:space="preserve"> </v>
      </c>
      <c r="G387" s="1" t="str">
        <f t="shared" si="17"/>
        <v>Saturday</v>
      </c>
      <c r="X387" s="12">
        <f>'SCHOOL FEES PAYMENT'!D387</f>
        <v>0</v>
      </c>
    </row>
    <row r="388" spans="4:24" x14ac:dyDescent="0.25">
      <c r="D388" s="1" t="str">
        <f t="shared" si="19"/>
        <v xml:space="preserve"> </v>
      </c>
      <c r="G388" s="1" t="str">
        <f t="shared" ref="G388:G451" si="20">TEXT(F388,"DDDDDDDDD")</f>
        <v>Saturday</v>
      </c>
      <c r="X388" s="12">
        <f>'SCHOOL FEES PAYMENT'!D388</f>
        <v>0</v>
      </c>
    </row>
    <row r="389" spans="4:24" x14ac:dyDescent="0.25">
      <c r="D389" s="1" t="str">
        <f t="shared" si="19"/>
        <v xml:space="preserve"> </v>
      </c>
      <c r="G389" s="1" t="str">
        <f t="shared" si="20"/>
        <v>Saturday</v>
      </c>
      <c r="X389" s="12">
        <f>'SCHOOL FEES PAYMENT'!D389</f>
        <v>0</v>
      </c>
    </row>
    <row r="390" spans="4:24" x14ac:dyDescent="0.25">
      <c r="D390" s="1" t="str">
        <f t="shared" si="19"/>
        <v xml:space="preserve"> </v>
      </c>
      <c r="G390" s="1" t="str">
        <f t="shared" si="20"/>
        <v>Saturday</v>
      </c>
      <c r="X390" s="12">
        <f>'SCHOOL FEES PAYMENT'!D390</f>
        <v>0</v>
      </c>
    </row>
    <row r="391" spans="4:24" x14ac:dyDescent="0.25">
      <c r="D391" s="1" t="str">
        <f t="shared" si="19"/>
        <v xml:space="preserve"> </v>
      </c>
      <c r="G391" s="1" t="str">
        <f t="shared" si="20"/>
        <v>Saturday</v>
      </c>
      <c r="X391" s="12">
        <f>'SCHOOL FEES PAYMENT'!D391</f>
        <v>0</v>
      </c>
    </row>
    <row r="392" spans="4:24" x14ac:dyDescent="0.25">
      <c r="D392" s="1" t="str">
        <f t="shared" si="19"/>
        <v xml:space="preserve"> </v>
      </c>
      <c r="G392" s="1" t="str">
        <f t="shared" si="20"/>
        <v>Saturday</v>
      </c>
      <c r="X392" s="12">
        <f>'SCHOOL FEES PAYMENT'!D392</f>
        <v>0</v>
      </c>
    </row>
    <row r="393" spans="4:24" x14ac:dyDescent="0.25">
      <c r="D393" s="1" t="str">
        <f t="shared" si="19"/>
        <v xml:space="preserve"> </v>
      </c>
      <c r="G393" s="1" t="str">
        <f t="shared" si="20"/>
        <v>Saturday</v>
      </c>
      <c r="X393" s="12">
        <f>'SCHOOL FEES PAYMENT'!D393</f>
        <v>0</v>
      </c>
    </row>
    <row r="394" spans="4:24" x14ac:dyDescent="0.25">
      <c r="D394" s="1" t="str">
        <f t="shared" si="19"/>
        <v xml:space="preserve"> </v>
      </c>
      <c r="G394" s="1" t="str">
        <f t="shared" si="20"/>
        <v>Saturday</v>
      </c>
      <c r="X394" s="12">
        <f>'SCHOOL FEES PAYMENT'!D394</f>
        <v>0</v>
      </c>
    </row>
    <row r="395" spans="4:24" x14ac:dyDescent="0.25">
      <c r="D395" s="1" t="str">
        <f t="shared" si="19"/>
        <v xml:space="preserve"> </v>
      </c>
      <c r="G395" s="1" t="str">
        <f t="shared" si="20"/>
        <v>Saturday</v>
      </c>
      <c r="X395" s="12">
        <f>'SCHOOL FEES PAYMENT'!D395</f>
        <v>0</v>
      </c>
    </row>
    <row r="396" spans="4:24" x14ac:dyDescent="0.25">
      <c r="D396" s="1" t="str">
        <f t="shared" si="19"/>
        <v xml:space="preserve"> </v>
      </c>
      <c r="G396" s="1" t="str">
        <f t="shared" si="20"/>
        <v>Saturday</v>
      </c>
      <c r="X396" s="12">
        <f>'SCHOOL FEES PAYMENT'!D396</f>
        <v>0</v>
      </c>
    </row>
    <row r="397" spans="4:24" x14ac:dyDescent="0.25">
      <c r="D397" s="1" t="str">
        <f t="shared" si="19"/>
        <v xml:space="preserve"> </v>
      </c>
      <c r="G397" s="1" t="str">
        <f t="shared" si="20"/>
        <v>Saturday</v>
      </c>
      <c r="X397" s="12">
        <f>'SCHOOL FEES PAYMENT'!D397</f>
        <v>0</v>
      </c>
    </row>
    <row r="398" spans="4:24" x14ac:dyDescent="0.25">
      <c r="D398" s="1" t="str">
        <f t="shared" si="19"/>
        <v xml:space="preserve"> </v>
      </c>
      <c r="G398" s="1" t="str">
        <f t="shared" si="20"/>
        <v>Saturday</v>
      </c>
      <c r="X398" s="12">
        <f>'SCHOOL FEES PAYMENT'!D398</f>
        <v>0</v>
      </c>
    </row>
    <row r="399" spans="4:24" x14ac:dyDescent="0.25">
      <c r="D399" s="1" t="str">
        <f t="shared" si="19"/>
        <v xml:space="preserve"> </v>
      </c>
      <c r="G399" s="1" t="str">
        <f t="shared" si="20"/>
        <v>Saturday</v>
      </c>
      <c r="X399" s="12">
        <f>'SCHOOL FEES PAYMENT'!D399</f>
        <v>0</v>
      </c>
    </row>
    <row r="400" spans="4:24" x14ac:dyDescent="0.25">
      <c r="D400" s="1" t="str">
        <f t="shared" si="19"/>
        <v xml:space="preserve"> </v>
      </c>
      <c r="G400" s="1" t="str">
        <f t="shared" si="20"/>
        <v>Saturday</v>
      </c>
      <c r="X400" s="12">
        <f>'SCHOOL FEES PAYMENT'!D400</f>
        <v>0</v>
      </c>
    </row>
    <row r="401" spans="4:24" x14ac:dyDescent="0.25">
      <c r="D401" s="1" t="str">
        <f t="shared" si="19"/>
        <v xml:space="preserve"> </v>
      </c>
      <c r="G401" s="1" t="str">
        <f t="shared" si="20"/>
        <v>Saturday</v>
      </c>
      <c r="X401" s="12">
        <f>'SCHOOL FEES PAYMENT'!D401</f>
        <v>0</v>
      </c>
    </row>
    <row r="402" spans="4:24" x14ac:dyDescent="0.25">
      <c r="D402" s="1" t="str">
        <f t="shared" si="19"/>
        <v xml:space="preserve"> </v>
      </c>
      <c r="G402" s="1" t="str">
        <f t="shared" si="20"/>
        <v>Saturday</v>
      </c>
      <c r="X402" s="12">
        <f>'SCHOOL FEES PAYMENT'!D402</f>
        <v>0</v>
      </c>
    </row>
    <row r="403" spans="4:24" x14ac:dyDescent="0.25">
      <c r="D403" s="1" t="str">
        <f t="shared" si="19"/>
        <v xml:space="preserve"> </v>
      </c>
      <c r="G403" s="1" t="str">
        <f t="shared" si="20"/>
        <v>Saturday</v>
      </c>
      <c r="X403" s="12">
        <f>'SCHOOL FEES PAYMENT'!D403</f>
        <v>0</v>
      </c>
    </row>
    <row r="404" spans="4:24" x14ac:dyDescent="0.25">
      <c r="D404" s="1" t="str">
        <f t="shared" si="19"/>
        <v xml:space="preserve"> </v>
      </c>
      <c r="G404" s="1" t="str">
        <f t="shared" si="20"/>
        <v>Saturday</v>
      </c>
      <c r="X404" s="12">
        <f>'SCHOOL FEES PAYMENT'!D404</f>
        <v>0</v>
      </c>
    </row>
    <row r="405" spans="4:24" x14ac:dyDescent="0.25">
      <c r="D405" s="1" t="str">
        <f t="shared" si="19"/>
        <v xml:space="preserve"> </v>
      </c>
      <c r="G405" s="1" t="str">
        <f t="shared" si="20"/>
        <v>Saturday</v>
      </c>
      <c r="X405" s="12">
        <f>'SCHOOL FEES PAYMENT'!D405</f>
        <v>0</v>
      </c>
    </row>
    <row r="406" spans="4:24" x14ac:dyDescent="0.25">
      <c r="D406" s="1" t="str">
        <f t="shared" si="19"/>
        <v xml:space="preserve"> </v>
      </c>
      <c r="G406" s="1" t="str">
        <f t="shared" si="20"/>
        <v>Saturday</v>
      </c>
      <c r="X406" s="12">
        <f>'SCHOOL FEES PAYMENT'!D406</f>
        <v>0</v>
      </c>
    </row>
    <row r="407" spans="4:24" x14ac:dyDescent="0.25">
      <c r="D407" s="1" t="str">
        <f t="shared" si="19"/>
        <v xml:space="preserve"> </v>
      </c>
      <c r="G407" s="1" t="str">
        <f t="shared" si="20"/>
        <v>Saturday</v>
      </c>
      <c r="X407" s="12">
        <f>'SCHOOL FEES PAYMENT'!D407</f>
        <v>0</v>
      </c>
    </row>
    <row r="408" spans="4:24" x14ac:dyDescent="0.25">
      <c r="D408" s="1" t="str">
        <f t="shared" si="19"/>
        <v xml:space="preserve"> </v>
      </c>
      <c r="G408" s="1" t="str">
        <f t="shared" si="20"/>
        <v>Saturday</v>
      </c>
      <c r="X408" s="12">
        <f>'SCHOOL FEES PAYMENT'!D408</f>
        <v>0</v>
      </c>
    </row>
    <row r="409" spans="4:24" x14ac:dyDescent="0.25">
      <c r="D409" s="1" t="str">
        <f t="shared" si="19"/>
        <v xml:space="preserve"> </v>
      </c>
      <c r="G409" s="1" t="str">
        <f t="shared" si="20"/>
        <v>Saturday</v>
      </c>
      <c r="X409" s="12">
        <f>'SCHOOL FEES PAYMENT'!D409</f>
        <v>0</v>
      </c>
    </row>
    <row r="410" spans="4:24" x14ac:dyDescent="0.25">
      <c r="D410" s="1" t="str">
        <f t="shared" si="19"/>
        <v xml:space="preserve"> </v>
      </c>
      <c r="G410" s="1" t="str">
        <f t="shared" si="20"/>
        <v>Saturday</v>
      </c>
      <c r="X410" s="12">
        <f>'SCHOOL FEES PAYMENT'!D410</f>
        <v>0</v>
      </c>
    </row>
    <row r="411" spans="4:24" x14ac:dyDescent="0.25">
      <c r="D411" s="1" t="str">
        <f t="shared" si="19"/>
        <v xml:space="preserve"> </v>
      </c>
      <c r="G411" s="1" t="str">
        <f t="shared" si="20"/>
        <v>Saturday</v>
      </c>
      <c r="X411" s="12">
        <f>'SCHOOL FEES PAYMENT'!D411</f>
        <v>0</v>
      </c>
    </row>
    <row r="412" spans="4:24" x14ac:dyDescent="0.25">
      <c r="D412" s="1" t="str">
        <f t="shared" si="19"/>
        <v xml:space="preserve"> </v>
      </c>
      <c r="G412" s="1" t="str">
        <f t="shared" si="20"/>
        <v>Saturday</v>
      </c>
      <c r="X412" s="12">
        <f>'SCHOOL FEES PAYMENT'!D412</f>
        <v>0</v>
      </c>
    </row>
    <row r="413" spans="4:24" x14ac:dyDescent="0.25">
      <c r="D413" s="1" t="str">
        <f t="shared" si="19"/>
        <v xml:space="preserve"> </v>
      </c>
      <c r="G413" s="1" t="str">
        <f t="shared" si="20"/>
        <v>Saturday</v>
      </c>
      <c r="X413" s="12">
        <f>'SCHOOL FEES PAYMENT'!D413</f>
        <v>0</v>
      </c>
    </row>
    <row r="414" spans="4:24" x14ac:dyDescent="0.25">
      <c r="D414" s="1" t="str">
        <f t="shared" si="19"/>
        <v xml:space="preserve"> </v>
      </c>
      <c r="G414" s="1" t="str">
        <f t="shared" si="20"/>
        <v>Saturday</v>
      </c>
      <c r="X414" s="12">
        <f>'SCHOOL FEES PAYMENT'!D414</f>
        <v>0</v>
      </c>
    </row>
    <row r="415" spans="4:24" x14ac:dyDescent="0.25">
      <c r="D415" s="1" t="str">
        <f t="shared" si="19"/>
        <v xml:space="preserve"> </v>
      </c>
      <c r="G415" s="1" t="str">
        <f t="shared" si="20"/>
        <v>Saturday</v>
      </c>
      <c r="X415" s="12">
        <f>'SCHOOL FEES PAYMENT'!D415</f>
        <v>0</v>
      </c>
    </row>
    <row r="416" spans="4:24" x14ac:dyDescent="0.25">
      <c r="D416" s="1" t="str">
        <f t="shared" si="19"/>
        <v xml:space="preserve"> </v>
      </c>
      <c r="G416" s="1" t="str">
        <f t="shared" si="20"/>
        <v>Saturday</v>
      </c>
      <c r="X416" s="12">
        <f>'SCHOOL FEES PAYMENT'!D416</f>
        <v>0</v>
      </c>
    </row>
    <row r="417" spans="4:24" x14ac:dyDescent="0.25">
      <c r="D417" s="1" t="str">
        <f t="shared" si="19"/>
        <v xml:space="preserve"> </v>
      </c>
      <c r="G417" s="1" t="str">
        <f t="shared" si="20"/>
        <v>Saturday</v>
      </c>
      <c r="X417" s="12">
        <f>'SCHOOL FEES PAYMENT'!D417</f>
        <v>0</v>
      </c>
    </row>
    <row r="418" spans="4:24" x14ac:dyDescent="0.25">
      <c r="D418" s="1" t="str">
        <f t="shared" si="19"/>
        <v xml:space="preserve"> </v>
      </c>
      <c r="G418" s="1" t="str">
        <f t="shared" si="20"/>
        <v>Saturday</v>
      </c>
      <c r="X418" s="12">
        <f>'SCHOOL FEES PAYMENT'!D418</f>
        <v>0</v>
      </c>
    </row>
    <row r="419" spans="4:24" x14ac:dyDescent="0.25">
      <c r="D419" s="1" t="str">
        <f t="shared" si="19"/>
        <v xml:space="preserve"> </v>
      </c>
      <c r="G419" s="1" t="str">
        <f t="shared" si="20"/>
        <v>Saturday</v>
      </c>
      <c r="X419" s="12">
        <f>'SCHOOL FEES PAYMENT'!D419</f>
        <v>0</v>
      </c>
    </row>
    <row r="420" spans="4:24" x14ac:dyDescent="0.25">
      <c r="D420" s="1" t="str">
        <f t="shared" si="19"/>
        <v xml:space="preserve"> </v>
      </c>
      <c r="G420" s="1" t="str">
        <f t="shared" si="20"/>
        <v>Saturday</v>
      </c>
      <c r="X420" s="12">
        <f>'SCHOOL FEES PAYMENT'!D420</f>
        <v>0</v>
      </c>
    </row>
    <row r="421" spans="4:24" x14ac:dyDescent="0.25">
      <c r="D421" s="1" t="str">
        <f t="shared" si="19"/>
        <v xml:space="preserve"> </v>
      </c>
      <c r="G421" s="1" t="str">
        <f t="shared" si="20"/>
        <v>Saturday</v>
      </c>
      <c r="X421" s="12">
        <f>'SCHOOL FEES PAYMENT'!D421</f>
        <v>0</v>
      </c>
    </row>
    <row r="422" spans="4:24" x14ac:dyDescent="0.25">
      <c r="D422" s="1" t="str">
        <f t="shared" si="19"/>
        <v xml:space="preserve"> </v>
      </c>
      <c r="G422" s="1" t="str">
        <f t="shared" si="20"/>
        <v>Saturday</v>
      </c>
      <c r="X422" s="12">
        <f>'SCHOOL FEES PAYMENT'!D422</f>
        <v>0</v>
      </c>
    </row>
    <row r="423" spans="4:24" x14ac:dyDescent="0.25">
      <c r="D423" s="1" t="str">
        <f t="shared" ref="D423:D486" si="21">CONCATENATE(B423, " ",C423)</f>
        <v xml:space="preserve"> </v>
      </c>
      <c r="G423" s="1" t="str">
        <f t="shared" si="20"/>
        <v>Saturday</v>
      </c>
      <c r="X423" s="12">
        <f>'SCHOOL FEES PAYMENT'!D423</f>
        <v>0</v>
      </c>
    </row>
    <row r="424" spans="4:24" x14ac:dyDescent="0.25">
      <c r="D424" s="1" t="str">
        <f t="shared" si="21"/>
        <v xml:space="preserve"> </v>
      </c>
      <c r="G424" s="1" t="str">
        <f t="shared" si="20"/>
        <v>Saturday</v>
      </c>
      <c r="X424" s="12">
        <f>'SCHOOL FEES PAYMENT'!D424</f>
        <v>0</v>
      </c>
    </row>
    <row r="425" spans="4:24" x14ac:dyDescent="0.25">
      <c r="D425" s="1" t="str">
        <f t="shared" si="21"/>
        <v xml:space="preserve"> </v>
      </c>
      <c r="G425" s="1" t="str">
        <f t="shared" si="20"/>
        <v>Saturday</v>
      </c>
      <c r="X425" s="12">
        <f>'SCHOOL FEES PAYMENT'!D425</f>
        <v>0</v>
      </c>
    </row>
    <row r="426" spans="4:24" x14ac:dyDescent="0.25">
      <c r="D426" s="1" t="str">
        <f t="shared" si="21"/>
        <v xml:space="preserve"> </v>
      </c>
      <c r="G426" s="1" t="str">
        <f t="shared" si="20"/>
        <v>Saturday</v>
      </c>
      <c r="X426" s="12">
        <f>'SCHOOL FEES PAYMENT'!D426</f>
        <v>0</v>
      </c>
    </row>
    <row r="427" spans="4:24" x14ac:dyDescent="0.25">
      <c r="D427" s="1" t="str">
        <f t="shared" si="21"/>
        <v xml:space="preserve"> </v>
      </c>
      <c r="G427" s="1" t="str">
        <f t="shared" si="20"/>
        <v>Saturday</v>
      </c>
      <c r="X427" s="12">
        <f>'SCHOOL FEES PAYMENT'!D427</f>
        <v>0</v>
      </c>
    </row>
    <row r="428" spans="4:24" x14ac:dyDescent="0.25">
      <c r="D428" s="1" t="str">
        <f t="shared" si="21"/>
        <v xml:space="preserve"> </v>
      </c>
      <c r="G428" s="1" t="str">
        <f t="shared" si="20"/>
        <v>Saturday</v>
      </c>
      <c r="X428" s="12">
        <f>'SCHOOL FEES PAYMENT'!D428</f>
        <v>0</v>
      </c>
    </row>
    <row r="429" spans="4:24" x14ac:dyDescent="0.25">
      <c r="D429" s="1" t="str">
        <f t="shared" si="21"/>
        <v xml:space="preserve"> </v>
      </c>
      <c r="G429" s="1" t="str">
        <f t="shared" si="20"/>
        <v>Saturday</v>
      </c>
      <c r="X429" s="12">
        <f>'SCHOOL FEES PAYMENT'!D429</f>
        <v>0</v>
      </c>
    </row>
    <row r="430" spans="4:24" x14ac:dyDescent="0.25">
      <c r="D430" s="1" t="str">
        <f t="shared" si="21"/>
        <v xml:space="preserve"> </v>
      </c>
      <c r="G430" s="1" t="str">
        <f t="shared" si="20"/>
        <v>Saturday</v>
      </c>
      <c r="X430" s="12">
        <f>'SCHOOL FEES PAYMENT'!D430</f>
        <v>0</v>
      </c>
    </row>
    <row r="431" spans="4:24" x14ac:dyDescent="0.25">
      <c r="D431" s="1" t="str">
        <f t="shared" si="21"/>
        <v xml:space="preserve"> </v>
      </c>
      <c r="G431" s="1" t="str">
        <f t="shared" si="20"/>
        <v>Saturday</v>
      </c>
      <c r="X431" s="12">
        <f>'SCHOOL FEES PAYMENT'!D431</f>
        <v>0</v>
      </c>
    </row>
    <row r="432" spans="4:24" x14ac:dyDescent="0.25">
      <c r="D432" s="1" t="str">
        <f t="shared" si="21"/>
        <v xml:space="preserve"> </v>
      </c>
      <c r="G432" s="1" t="str">
        <f t="shared" si="20"/>
        <v>Saturday</v>
      </c>
      <c r="X432" s="12">
        <f>'SCHOOL FEES PAYMENT'!D432</f>
        <v>0</v>
      </c>
    </row>
    <row r="433" spans="4:24" x14ac:dyDescent="0.25">
      <c r="D433" s="1" t="str">
        <f t="shared" si="21"/>
        <v xml:space="preserve"> </v>
      </c>
      <c r="G433" s="1" t="str">
        <f t="shared" si="20"/>
        <v>Saturday</v>
      </c>
      <c r="X433" s="12">
        <f>'SCHOOL FEES PAYMENT'!D433</f>
        <v>0</v>
      </c>
    </row>
    <row r="434" spans="4:24" x14ac:dyDescent="0.25">
      <c r="D434" s="1" t="str">
        <f t="shared" si="21"/>
        <v xml:space="preserve"> </v>
      </c>
      <c r="G434" s="1" t="str">
        <f t="shared" si="20"/>
        <v>Saturday</v>
      </c>
      <c r="X434" s="12">
        <f>'SCHOOL FEES PAYMENT'!D434</f>
        <v>0</v>
      </c>
    </row>
    <row r="435" spans="4:24" x14ac:dyDescent="0.25">
      <c r="D435" s="1" t="str">
        <f t="shared" si="21"/>
        <v xml:space="preserve"> </v>
      </c>
      <c r="G435" s="1" t="str">
        <f t="shared" si="20"/>
        <v>Saturday</v>
      </c>
      <c r="X435" s="12">
        <f>'SCHOOL FEES PAYMENT'!D435</f>
        <v>0</v>
      </c>
    </row>
    <row r="436" spans="4:24" x14ac:dyDescent="0.25">
      <c r="D436" s="1" t="str">
        <f t="shared" si="21"/>
        <v xml:space="preserve"> </v>
      </c>
      <c r="G436" s="1" t="str">
        <f t="shared" si="20"/>
        <v>Saturday</v>
      </c>
      <c r="X436" s="12">
        <f>'SCHOOL FEES PAYMENT'!D436</f>
        <v>0</v>
      </c>
    </row>
    <row r="437" spans="4:24" x14ac:dyDescent="0.25">
      <c r="D437" s="1" t="str">
        <f t="shared" si="21"/>
        <v xml:space="preserve"> </v>
      </c>
      <c r="G437" s="1" t="str">
        <f t="shared" si="20"/>
        <v>Saturday</v>
      </c>
      <c r="X437" s="12">
        <f>'SCHOOL FEES PAYMENT'!D437</f>
        <v>0</v>
      </c>
    </row>
    <row r="438" spans="4:24" x14ac:dyDescent="0.25">
      <c r="D438" s="1" t="str">
        <f t="shared" si="21"/>
        <v xml:space="preserve"> </v>
      </c>
      <c r="G438" s="1" t="str">
        <f t="shared" si="20"/>
        <v>Saturday</v>
      </c>
      <c r="X438" s="12">
        <f>'SCHOOL FEES PAYMENT'!D438</f>
        <v>0</v>
      </c>
    </row>
    <row r="439" spans="4:24" x14ac:dyDescent="0.25">
      <c r="D439" s="1" t="str">
        <f t="shared" si="21"/>
        <v xml:space="preserve"> </v>
      </c>
      <c r="G439" s="1" t="str">
        <f t="shared" si="20"/>
        <v>Saturday</v>
      </c>
      <c r="X439" s="12">
        <f>'SCHOOL FEES PAYMENT'!D439</f>
        <v>0</v>
      </c>
    </row>
    <row r="440" spans="4:24" x14ac:dyDescent="0.25">
      <c r="D440" s="1" t="str">
        <f t="shared" si="21"/>
        <v xml:space="preserve"> </v>
      </c>
      <c r="G440" s="1" t="str">
        <f t="shared" si="20"/>
        <v>Saturday</v>
      </c>
      <c r="X440" s="12">
        <f>'SCHOOL FEES PAYMENT'!D440</f>
        <v>0</v>
      </c>
    </row>
    <row r="441" spans="4:24" x14ac:dyDescent="0.25">
      <c r="D441" s="1" t="str">
        <f t="shared" si="21"/>
        <v xml:space="preserve"> </v>
      </c>
      <c r="G441" s="1" t="str">
        <f t="shared" si="20"/>
        <v>Saturday</v>
      </c>
      <c r="X441" s="12">
        <f>'SCHOOL FEES PAYMENT'!D441</f>
        <v>0</v>
      </c>
    </row>
    <row r="442" spans="4:24" x14ac:dyDescent="0.25">
      <c r="D442" s="1" t="str">
        <f t="shared" si="21"/>
        <v xml:space="preserve"> </v>
      </c>
      <c r="G442" s="1" t="str">
        <f t="shared" si="20"/>
        <v>Saturday</v>
      </c>
      <c r="X442" s="12">
        <f>'SCHOOL FEES PAYMENT'!D442</f>
        <v>0</v>
      </c>
    </row>
    <row r="443" spans="4:24" x14ac:dyDescent="0.25">
      <c r="D443" s="1" t="str">
        <f t="shared" si="21"/>
        <v xml:space="preserve"> </v>
      </c>
      <c r="G443" s="1" t="str">
        <f t="shared" si="20"/>
        <v>Saturday</v>
      </c>
      <c r="X443" s="12">
        <f>'SCHOOL FEES PAYMENT'!D443</f>
        <v>0</v>
      </c>
    </row>
    <row r="444" spans="4:24" x14ac:dyDescent="0.25">
      <c r="D444" s="1" t="str">
        <f t="shared" si="21"/>
        <v xml:space="preserve"> </v>
      </c>
      <c r="G444" s="1" t="str">
        <f t="shared" si="20"/>
        <v>Saturday</v>
      </c>
      <c r="X444" s="12">
        <f>'SCHOOL FEES PAYMENT'!D444</f>
        <v>0</v>
      </c>
    </row>
    <row r="445" spans="4:24" x14ac:dyDescent="0.25">
      <c r="D445" s="1" t="str">
        <f t="shared" si="21"/>
        <v xml:space="preserve"> </v>
      </c>
      <c r="G445" s="1" t="str">
        <f t="shared" si="20"/>
        <v>Saturday</v>
      </c>
      <c r="X445" s="12">
        <f>'SCHOOL FEES PAYMENT'!D445</f>
        <v>0</v>
      </c>
    </row>
    <row r="446" spans="4:24" x14ac:dyDescent="0.25">
      <c r="D446" s="1" t="str">
        <f t="shared" si="21"/>
        <v xml:space="preserve"> </v>
      </c>
      <c r="G446" s="1" t="str">
        <f t="shared" si="20"/>
        <v>Saturday</v>
      </c>
      <c r="X446" s="12">
        <f>'SCHOOL FEES PAYMENT'!D446</f>
        <v>0</v>
      </c>
    </row>
    <row r="447" spans="4:24" x14ac:dyDescent="0.25">
      <c r="D447" s="1" t="str">
        <f t="shared" si="21"/>
        <v xml:space="preserve"> </v>
      </c>
      <c r="G447" s="1" t="str">
        <f t="shared" si="20"/>
        <v>Saturday</v>
      </c>
      <c r="X447" s="12">
        <f>'SCHOOL FEES PAYMENT'!D447</f>
        <v>0</v>
      </c>
    </row>
    <row r="448" spans="4:24" x14ac:dyDescent="0.25">
      <c r="D448" s="1" t="str">
        <f t="shared" si="21"/>
        <v xml:space="preserve"> </v>
      </c>
      <c r="G448" s="1" t="str">
        <f t="shared" si="20"/>
        <v>Saturday</v>
      </c>
      <c r="X448" s="12">
        <f>'SCHOOL FEES PAYMENT'!D448</f>
        <v>0</v>
      </c>
    </row>
    <row r="449" spans="4:24" x14ac:dyDescent="0.25">
      <c r="D449" s="1" t="str">
        <f t="shared" si="21"/>
        <v xml:space="preserve"> </v>
      </c>
      <c r="G449" s="1" t="str">
        <f t="shared" si="20"/>
        <v>Saturday</v>
      </c>
      <c r="X449" s="12">
        <f>'SCHOOL FEES PAYMENT'!D449</f>
        <v>0</v>
      </c>
    </row>
    <row r="450" spans="4:24" x14ac:dyDescent="0.25">
      <c r="D450" s="1" t="str">
        <f t="shared" si="21"/>
        <v xml:space="preserve"> </v>
      </c>
      <c r="G450" s="1" t="str">
        <f t="shared" si="20"/>
        <v>Saturday</v>
      </c>
      <c r="X450" s="12">
        <f>'SCHOOL FEES PAYMENT'!D450</f>
        <v>0</v>
      </c>
    </row>
    <row r="451" spans="4:24" x14ac:dyDescent="0.25">
      <c r="D451" s="1" t="str">
        <f t="shared" si="21"/>
        <v xml:space="preserve"> </v>
      </c>
      <c r="G451" s="1" t="str">
        <f t="shared" si="20"/>
        <v>Saturday</v>
      </c>
      <c r="X451" s="12">
        <f>'SCHOOL FEES PAYMENT'!D451</f>
        <v>0</v>
      </c>
    </row>
    <row r="452" spans="4:24" x14ac:dyDescent="0.25">
      <c r="D452" s="1" t="str">
        <f t="shared" si="21"/>
        <v xml:space="preserve"> </v>
      </c>
      <c r="G452" s="1" t="str">
        <f t="shared" ref="G452:G515" si="22">TEXT(F452,"DDDDDDDDD")</f>
        <v>Saturday</v>
      </c>
      <c r="X452" s="12">
        <f>'SCHOOL FEES PAYMENT'!D452</f>
        <v>0</v>
      </c>
    </row>
    <row r="453" spans="4:24" x14ac:dyDescent="0.25">
      <c r="D453" s="1" t="str">
        <f t="shared" si="21"/>
        <v xml:space="preserve"> </v>
      </c>
      <c r="G453" s="1" t="str">
        <f t="shared" si="22"/>
        <v>Saturday</v>
      </c>
      <c r="X453" s="12">
        <f>'SCHOOL FEES PAYMENT'!D453</f>
        <v>0</v>
      </c>
    </row>
    <row r="454" spans="4:24" x14ac:dyDescent="0.25">
      <c r="D454" s="1" t="str">
        <f t="shared" si="21"/>
        <v xml:space="preserve"> </v>
      </c>
      <c r="G454" s="1" t="str">
        <f t="shared" si="22"/>
        <v>Saturday</v>
      </c>
      <c r="X454" s="12">
        <f>'SCHOOL FEES PAYMENT'!D454</f>
        <v>0</v>
      </c>
    </row>
    <row r="455" spans="4:24" x14ac:dyDescent="0.25">
      <c r="D455" s="1" t="str">
        <f t="shared" si="21"/>
        <v xml:space="preserve"> </v>
      </c>
      <c r="G455" s="1" t="str">
        <f t="shared" si="22"/>
        <v>Saturday</v>
      </c>
      <c r="X455" s="12">
        <f>'SCHOOL FEES PAYMENT'!D455</f>
        <v>0</v>
      </c>
    </row>
    <row r="456" spans="4:24" x14ac:dyDescent="0.25">
      <c r="D456" s="1" t="str">
        <f t="shared" si="21"/>
        <v xml:space="preserve"> </v>
      </c>
      <c r="G456" s="1" t="str">
        <f t="shared" si="22"/>
        <v>Saturday</v>
      </c>
      <c r="X456" s="12">
        <f>'SCHOOL FEES PAYMENT'!D456</f>
        <v>0</v>
      </c>
    </row>
    <row r="457" spans="4:24" x14ac:dyDescent="0.25">
      <c r="D457" s="1" t="str">
        <f t="shared" si="21"/>
        <v xml:space="preserve"> </v>
      </c>
      <c r="G457" s="1" t="str">
        <f t="shared" si="22"/>
        <v>Saturday</v>
      </c>
      <c r="X457" s="12">
        <f>'SCHOOL FEES PAYMENT'!D457</f>
        <v>0</v>
      </c>
    </row>
    <row r="458" spans="4:24" x14ac:dyDescent="0.25">
      <c r="D458" s="1" t="str">
        <f t="shared" si="21"/>
        <v xml:space="preserve"> </v>
      </c>
      <c r="G458" s="1" t="str">
        <f t="shared" si="22"/>
        <v>Saturday</v>
      </c>
      <c r="X458" s="12">
        <f>'SCHOOL FEES PAYMENT'!D458</f>
        <v>0</v>
      </c>
    </row>
    <row r="459" spans="4:24" x14ac:dyDescent="0.25">
      <c r="D459" s="1" t="str">
        <f t="shared" si="21"/>
        <v xml:space="preserve"> </v>
      </c>
      <c r="G459" s="1" t="str">
        <f t="shared" si="22"/>
        <v>Saturday</v>
      </c>
      <c r="X459" s="12">
        <f>'SCHOOL FEES PAYMENT'!D459</f>
        <v>0</v>
      </c>
    </row>
    <row r="460" spans="4:24" x14ac:dyDescent="0.25">
      <c r="D460" s="1" t="str">
        <f t="shared" si="21"/>
        <v xml:space="preserve"> </v>
      </c>
      <c r="G460" s="1" t="str">
        <f t="shared" si="22"/>
        <v>Saturday</v>
      </c>
      <c r="X460" s="12">
        <f>'SCHOOL FEES PAYMENT'!D460</f>
        <v>0</v>
      </c>
    </row>
    <row r="461" spans="4:24" x14ac:dyDescent="0.25">
      <c r="D461" s="1" t="str">
        <f t="shared" si="21"/>
        <v xml:space="preserve"> </v>
      </c>
      <c r="G461" s="1" t="str">
        <f t="shared" si="22"/>
        <v>Saturday</v>
      </c>
      <c r="X461" s="12">
        <f>'SCHOOL FEES PAYMENT'!D461</f>
        <v>0</v>
      </c>
    </row>
    <row r="462" spans="4:24" x14ac:dyDescent="0.25">
      <c r="D462" s="1" t="str">
        <f t="shared" si="21"/>
        <v xml:space="preserve"> </v>
      </c>
      <c r="G462" s="1" t="str">
        <f t="shared" si="22"/>
        <v>Saturday</v>
      </c>
      <c r="X462" s="12">
        <f>'SCHOOL FEES PAYMENT'!D462</f>
        <v>0</v>
      </c>
    </row>
    <row r="463" spans="4:24" x14ac:dyDescent="0.25">
      <c r="D463" s="1" t="str">
        <f t="shared" si="21"/>
        <v xml:space="preserve"> </v>
      </c>
      <c r="G463" s="1" t="str">
        <f t="shared" si="22"/>
        <v>Saturday</v>
      </c>
      <c r="X463" s="12">
        <f>'SCHOOL FEES PAYMENT'!D463</f>
        <v>0</v>
      </c>
    </row>
    <row r="464" spans="4:24" x14ac:dyDescent="0.25">
      <c r="D464" s="1" t="str">
        <f t="shared" si="21"/>
        <v xml:space="preserve"> </v>
      </c>
      <c r="G464" s="1" t="str">
        <f t="shared" si="22"/>
        <v>Saturday</v>
      </c>
      <c r="X464" s="12">
        <f>'SCHOOL FEES PAYMENT'!D464</f>
        <v>0</v>
      </c>
    </row>
    <row r="465" spans="4:24" x14ac:dyDescent="0.25">
      <c r="D465" s="1" t="str">
        <f t="shared" si="21"/>
        <v xml:space="preserve"> </v>
      </c>
      <c r="G465" s="1" t="str">
        <f t="shared" si="22"/>
        <v>Saturday</v>
      </c>
      <c r="X465" s="12">
        <f>'SCHOOL FEES PAYMENT'!D465</f>
        <v>0</v>
      </c>
    </row>
    <row r="466" spans="4:24" x14ac:dyDescent="0.25">
      <c r="D466" s="1" t="str">
        <f t="shared" si="21"/>
        <v xml:space="preserve"> </v>
      </c>
      <c r="G466" s="1" t="str">
        <f t="shared" si="22"/>
        <v>Saturday</v>
      </c>
      <c r="X466" s="12">
        <f>'SCHOOL FEES PAYMENT'!D466</f>
        <v>0</v>
      </c>
    </row>
    <row r="467" spans="4:24" x14ac:dyDescent="0.25">
      <c r="D467" s="1" t="str">
        <f t="shared" si="21"/>
        <v xml:space="preserve"> </v>
      </c>
      <c r="G467" s="1" t="str">
        <f t="shared" si="22"/>
        <v>Saturday</v>
      </c>
      <c r="X467" s="12">
        <f>'SCHOOL FEES PAYMENT'!D467</f>
        <v>0</v>
      </c>
    </row>
    <row r="468" spans="4:24" x14ac:dyDescent="0.25">
      <c r="D468" s="1" t="str">
        <f t="shared" si="21"/>
        <v xml:space="preserve"> </v>
      </c>
      <c r="G468" s="1" t="str">
        <f t="shared" si="22"/>
        <v>Saturday</v>
      </c>
      <c r="X468" s="12">
        <f>'SCHOOL FEES PAYMENT'!D468</f>
        <v>0</v>
      </c>
    </row>
    <row r="469" spans="4:24" x14ac:dyDescent="0.25">
      <c r="D469" s="1" t="str">
        <f t="shared" si="21"/>
        <v xml:space="preserve"> </v>
      </c>
      <c r="G469" s="1" t="str">
        <f t="shared" si="22"/>
        <v>Saturday</v>
      </c>
      <c r="X469" s="12">
        <f>'SCHOOL FEES PAYMENT'!D469</f>
        <v>0</v>
      </c>
    </row>
    <row r="470" spans="4:24" x14ac:dyDescent="0.25">
      <c r="D470" s="1" t="str">
        <f t="shared" si="21"/>
        <v xml:space="preserve"> </v>
      </c>
      <c r="G470" s="1" t="str">
        <f t="shared" si="22"/>
        <v>Saturday</v>
      </c>
      <c r="X470" s="12">
        <f>'SCHOOL FEES PAYMENT'!D470</f>
        <v>0</v>
      </c>
    </row>
    <row r="471" spans="4:24" x14ac:dyDescent="0.25">
      <c r="D471" s="1" t="str">
        <f t="shared" si="21"/>
        <v xml:space="preserve"> </v>
      </c>
      <c r="G471" s="1" t="str">
        <f t="shared" si="22"/>
        <v>Saturday</v>
      </c>
      <c r="X471" s="12">
        <f>'SCHOOL FEES PAYMENT'!D471</f>
        <v>0</v>
      </c>
    </row>
    <row r="472" spans="4:24" x14ac:dyDescent="0.25">
      <c r="D472" s="1" t="str">
        <f t="shared" si="21"/>
        <v xml:space="preserve"> </v>
      </c>
      <c r="G472" s="1" t="str">
        <f t="shared" si="22"/>
        <v>Saturday</v>
      </c>
      <c r="X472" s="12">
        <f>'SCHOOL FEES PAYMENT'!D472</f>
        <v>0</v>
      </c>
    </row>
    <row r="473" spans="4:24" x14ac:dyDescent="0.25">
      <c r="D473" s="1" t="str">
        <f t="shared" si="21"/>
        <v xml:space="preserve"> </v>
      </c>
      <c r="G473" s="1" t="str">
        <f t="shared" si="22"/>
        <v>Saturday</v>
      </c>
      <c r="X473" s="12">
        <f>'SCHOOL FEES PAYMENT'!D473</f>
        <v>0</v>
      </c>
    </row>
    <row r="474" spans="4:24" x14ac:dyDescent="0.25">
      <c r="D474" s="1" t="str">
        <f t="shared" si="21"/>
        <v xml:space="preserve"> </v>
      </c>
      <c r="G474" s="1" t="str">
        <f t="shared" si="22"/>
        <v>Saturday</v>
      </c>
      <c r="X474" s="12">
        <f>'SCHOOL FEES PAYMENT'!D474</f>
        <v>0</v>
      </c>
    </row>
    <row r="475" spans="4:24" x14ac:dyDescent="0.25">
      <c r="D475" s="1" t="str">
        <f t="shared" si="21"/>
        <v xml:space="preserve"> </v>
      </c>
      <c r="G475" s="1" t="str">
        <f t="shared" si="22"/>
        <v>Saturday</v>
      </c>
      <c r="X475" s="12">
        <f>'SCHOOL FEES PAYMENT'!D475</f>
        <v>0</v>
      </c>
    </row>
    <row r="476" spans="4:24" x14ac:dyDescent="0.25">
      <c r="D476" s="1" t="str">
        <f t="shared" si="21"/>
        <v xml:space="preserve"> </v>
      </c>
      <c r="G476" s="1" t="str">
        <f t="shared" si="22"/>
        <v>Saturday</v>
      </c>
      <c r="X476" s="12">
        <f>'SCHOOL FEES PAYMENT'!D476</f>
        <v>0</v>
      </c>
    </row>
    <row r="477" spans="4:24" x14ac:dyDescent="0.25">
      <c r="D477" s="1" t="str">
        <f t="shared" si="21"/>
        <v xml:space="preserve"> </v>
      </c>
      <c r="G477" s="1" t="str">
        <f t="shared" si="22"/>
        <v>Saturday</v>
      </c>
      <c r="X477" s="12">
        <f>'SCHOOL FEES PAYMENT'!D477</f>
        <v>0</v>
      </c>
    </row>
    <row r="478" spans="4:24" x14ac:dyDescent="0.25">
      <c r="D478" s="1" t="str">
        <f t="shared" si="21"/>
        <v xml:space="preserve"> </v>
      </c>
      <c r="G478" s="1" t="str">
        <f t="shared" si="22"/>
        <v>Saturday</v>
      </c>
      <c r="X478" s="12">
        <f>'SCHOOL FEES PAYMENT'!D478</f>
        <v>0</v>
      </c>
    </row>
    <row r="479" spans="4:24" x14ac:dyDescent="0.25">
      <c r="D479" s="1" t="str">
        <f t="shared" si="21"/>
        <v xml:space="preserve"> </v>
      </c>
      <c r="G479" s="1" t="str">
        <f t="shared" si="22"/>
        <v>Saturday</v>
      </c>
      <c r="X479" s="12">
        <f>'SCHOOL FEES PAYMENT'!D479</f>
        <v>0</v>
      </c>
    </row>
    <row r="480" spans="4:24" x14ac:dyDescent="0.25">
      <c r="D480" s="1" t="str">
        <f t="shared" si="21"/>
        <v xml:space="preserve"> </v>
      </c>
      <c r="G480" s="1" t="str">
        <f t="shared" si="22"/>
        <v>Saturday</v>
      </c>
      <c r="X480" s="12">
        <f>'SCHOOL FEES PAYMENT'!D480</f>
        <v>0</v>
      </c>
    </row>
    <row r="481" spans="4:24" x14ac:dyDescent="0.25">
      <c r="D481" s="1" t="str">
        <f t="shared" si="21"/>
        <v xml:space="preserve"> </v>
      </c>
      <c r="G481" s="1" t="str">
        <f t="shared" si="22"/>
        <v>Saturday</v>
      </c>
      <c r="X481" s="12">
        <f>'SCHOOL FEES PAYMENT'!D481</f>
        <v>0</v>
      </c>
    </row>
    <row r="482" spans="4:24" x14ac:dyDescent="0.25">
      <c r="D482" s="1" t="str">
        <f t="shared" si="21"/>
        <v xml:space="preserve"> </v>
      </c>
      <c r="G482" s="1" t="str">
        <f t="shared" si="22"/>
        <v>Saturday</v>
      </c>
      <c r="X482" s="12">
        <f>'SCHOOL FEES PAYMENT'!D482</f>
        <v>0</v>
      </c>
    </row>
    <row r="483" spans="4:24" x14ac:dyDescent="0.25">
      <c r="D483" s="1" t="str">
        <f t="shared" si="21"/>
        <v xml:space="preserve"> </v>
      </c>
      <c r="G483" s="1" t="str">
        <f t="shared" si="22"/>
        <v>Saturday</v>
      </c>
      <c r="X483" s="12">
        <f>'SCHOOL FEES PAYMENT'!D483</f>
        <v>0</v>
      </c>
    </row>
    <row r="484" spans="4:24" x14ac:dyDescent="0.25">
      <c r="D484" s="1" t="str">
        <f t="shared" si="21"/>
        <v xml:space="preserve"> </v>
      </c>
      <c r="G484" s="1" t="str">
        <f t="shared" si="22"/>
        <v>Saturday</v>
      </c>
      <c r="X484" s="12">
        <f>'SCHOOL FEES PAYMENT'!D484</f>
        <v>0</v>
      </c>
    </row>
    <row r="485" spans="4:24" x14ac:dyDescent="0.25">
      <c r="D485" s="1" t="str">
        <f t="shared" si="21"/>
        <v xml:space="preserve"> </v>
      </c>
      <c r="G485" s="1" t="str">
        <f t="shared" si="22"/>
        <v>Saturday</v>
      </c>
      <c r="X485" s="12">
        <f>'SCHOOL FEES PAYMENT'!D485</f>
        <v>0</v>
      </c>
    </row>
    <row r="486" spans="4:24" x14ac:dyDescent="0.25">
      <c r="D486" s="1" t="str">
        <f t="shared" si="21"/>
        <v xml:space="preserve"> </v>
      </c>
      <c r="G486" s="1" t="str">
        <f t="shared" si="22"/>
        <v>Saturday</v>
      </c>
      <c r="X486" s="12">
        <f>'SCHOOL FEES PAYMENT'!D486</f>
        <v>0</v>
      </c>
    </row>
    <row r="487" spans="4:24" x14ac:dyDescent="0.25">
      <c r="D487" s="1" t="str">
        <f t="shared" ref="D487:D550" si="23">CONCATENATE(B487, " ",C487)</f>
        <v xml:space="preserve"> </v>
      </c>
      <c r="G487" s="1" t="str">
        <f t="shared" si="22"/>
        <v>Saturday</v>
      </c>
      <c r="X487" s="12">
        <f>'SCHOOL FEES PAYMENT'!D487</f>
        <v>0</v>
      </c>
    </row>
    <row r="488" spans="4:24" x14ac:dyDescent="0.25">
      <c r="D488" s="1" t="str">
        <f t="shared" si="23"/>
        <v xml:space="preserve"> </v>
      </c>
      <c r="G488" s="1" t="str">
        <f t="shared" si="22"/>
        <v>Saturday</v>
      </c>
      <c r="X488" s="12">
        <f>'SCHOOL FEES PAYMENT'!D488</f>
        <v>0</v>
      </c>
    </row>
    <row r="489" spans="4:24" x14ac:dyDescent="0.25">
      <c r="D489" s="1" t="str">
        <f t="shared" si="23"/>
        <v xml:space="preserve"> </v>
      </c>
      <c r="G489" s="1" t="str">
        <f t="shared" si="22"/>
        <v>Saturday</v>
      </c>
      <c r="X489" s="12">
        <f>'SCHOOL FEES PAYMENT'!D489</f>
        <v>0</v>
      </c>
    </row>
    <row r="490" spans="4:24" x14ac:dyDescent="0.25">
      <c r="D490" s="1" t="str">
        <f t="shared" si="23"/>
        <v xml:space="preserve"> </v>
      </c>
      <c r="G490" s="1" t="str">
        <f t="shared" si="22"/>
        <v>Saturday</v>
      </c>
      <c r="X490" s="12">
        <f>'SCHOOL FEES PAYMENT'!D490</f>
        <v>0</v>
      </c>
    </row>
    <row r="491" spans="4:24" x14ac:dyDescent="0.25">
      <c r="D491" s="1" t="str">
        <f t="shared" si="23"/>
        <v xml:space="preserve"> </v>
      </c>
      <c r="G491" s="1" t="str">
        <f t="shared" si="22"/>
        <v>Saturday</v>
      </c>
      <c r="X491" s="12">
        <f>'SCHOOL FEES PAYMENT'!D491</f>
        <v>0</v>
      </c>
    </row>
    <row r="492" spans="4:24" x14ac:dyDescent="0.25">
      <c r="D492" s="1" t="str">
        <f t="shared" si="23"/>
        <v xml:space="preserve"> </v>
      </c>
      <c r="G492" s="1" t="str">
        <f t="shared" si="22"/>
        <v>Saturday</v>
      </c>
      <c r="X492" s="12">
        <f>'SCHOOL FEES PAYMENT'!D492</f>
        <v>0</v>
      </c>
    </row>
    <row r="493" spans="4:24" x14ac:dyDescent="0.25">
      <c r="D493" s="1" t="str">
        <f t="shared" si="23"/>
        <v xml:space="preserve"> </v>
      </c>
      <c r="G493" s="1" t="str">
        <f t="shared" si="22"/>
        <v>Saturday</v>
      </c>
      <c r="X493" s="12">
        <f>'SCHOOL FEES PAYMENT'!D493</f>
        <v>0</v>
      </c>
    </row>
    <row r="494" spans="4:24" x14ac:dyDescent="0.25">
      <c r="D494" s="1" t="str">
        <f t="shared" si="23"/>
        <v xml:space="preserve"> </v>
      </c>
      <c r="G494" s="1" t="str">
        <f t="shared" si="22"/>
        <v>Saturday</v>
      </c>
      <c r="X494" s="12">
        <f>'SCHOOL FEES PAYMENT'!D494</f>
        <v>0</v>
      </c>
    </row>
    <row r="495" spans="4:24" x14ac:dyDescent="0.25">
      <c r="D495" s="1" t="str">
        <f t="shared" si="23"/>
        <v xml:space="preserve"> </v>
      </c>
      <c r="G495" s="1" t="str">
        <f t="shared" si="22"/>
        <v>Saturday</v>
      </c>
      <c r="X495" s="12">
        <f>'SCHOOL FEES PAYMENT'!D495</f>
        <v>0</v>
      </c>
    </row>
    <row r="496" spans="4:24" x14ac:dyDescent="0.25">
      <c r="D496" s="1" t="str">
        <f t="shared" si="23"/>
        <v xml:space="preserve"> </v>
      </c>
      <c r="G496" s="1" t="str">
        <f t="shared" si="22"/>
        <v>Saturday</v>
      </c>
      <c r="X496" s="12">
        <f>'SCHOOL FEES PAYMENT'!D496</f>
        <v>0</v>
      </c>
    </row>
    <row r="497" spans="4:24" x14ac:dyDescent="0.25">
      <c r="D497" s="1" t="str">
        <f t="shared" si="23"/>
        <v xml:space="preserve"> </v>
      </c>
      <c r="G497" s="1" t="str">
        <f t="shared" si="22"/>
        <v>Saturday</v>
      </c>
      <c r="X497" s="12">
        <f>'SCHOOL FEES PAYMENT'!D497</f>
        <v>0</v>
      </c>
    </row>
    <row r="498" spans="4:24" x14ac:dyDescent="0.25">
      <c r="D498" s="1" t="str">
        <f t="shared" si="23"/>
        <v xml:space="preserve"> </v>
      </c>
      <c r="G498" s="1" t="str">
        <f t="shared" si="22"/>
        <v>Saturday</v>
      </c>
      <c r="X498" s="12">
        <f>'SCHOOL FEES PAYMENT'!D498</f>
        <v>0</v>
      </c>
    </row>
    <row r="499" spans="4:24" x14ac:dyDescent="0.25">
      <c r="D499" s="1" t="str">
        <f t="shared" si="23"/>
        <v xml:space="preserve"> </v>
      </c>
      <c r="G499" s="1" t="str">
        <f t="shared" si="22"/>
        <v>Saturday</v>
      </c>
      <c r="X499" s="12">
        <f>'SCHOOL FEES PAYMENT'!D499</f>
        <v>0</v>
      </c>
    </row>
    <row r="500" spans="4:24" x14ac:dyDescent="0.25">
      <c r="D500" s="1" t="str">
        <f t="shared" si="23"/>
        <v xml:space="preserve"> </v>
      </c>
      <c r="G500" s="1" t="str">
        <f t="shared" si="22"/>
        <v>Saturday</v>
      </c>
      <c r="X500" s="12">
        <f>'SCHOOL FEES PAYMENT'!D500</f>
        <v>0</v>
      </c>
    </row>
    <row r="501" spans="4:24" x14ac:dyDescent="0.25">
      <c r="D501" s="1" t="str">
        <f t="shared" si="23"/>
        <v xml:space="preserve"> </v>
      </c>
      <c r="G501" s="1" t="str">
        <f t="shared" si="22"/>
        <v>Saturday</v>
      </c>
      <c r="X501" s="12">
        <f>'SCHOOL FEES PAYMENT'!D501</f>
        <v>0</v>
      </c>
    </row>
    <row r="502" spans="4:24" x14ac:dyDescent="0.25">
      <c r="D502" s="1" t="str">
        <f t="shared" si="23"/>
        <v xml:space="preserve"> </v>
      </c>
      <c r="G502" s="1" t="str">
        <f t="shared" si="22"/>
        <v>Saturday</v>
      </c>
      <c r="X502" s="12">
        <f>'SCHOOL FEES PAYMENT'!D502</f>
        <v>0</v>
      </c>
    </row>
    <row r="503" spans="4:24" x14ac:dyDescent="0.25">
      <c r="D503" s="1" t="str">
        <f t="shared" si="23"/>
        <v xml:space="preserve"> </v>
      </c>
      <c r="G503" s="1" t="str">
        <f t="shared" si="22"/>
        <v>Saturday</v>
      </c>
      <c r="X503" s="12">
        <f>'SCHOOL FEES PAYMENT'!D503</f>
        <v>0</v>
      </c>
    </row>
    <row r="504" spans="4:24" x14ac:dyDescent="0.25">
      <c r="D504" s="1" t="str">
        <f t="shared" si="23"/>
        <v xml:space="preserve"> </v>
      </c>
      <c r="G504" s="1" t="str">
        <f t="shared" si="22"/>
        <v>Saturday</v>
      </c>
      <c r="X504" s="12">
        <f>'SCHOOL FEES PAYMENT'!D504</f>
        <v>0</v>
      </c>
    </row>
    <row r="505" spans="4:24" x14ac:dyDescent="0.25">
      <c r="D505" s="1" t="str">
        <f t="shared" si="23"/>
        <v xml:space="preserve"> </v>
      </c>
      <c r="G505" s="1" t="str">
        <f t="shared" si="22"/>
        <v>Saturday</v>
      </c>
      <c r="X505" s="12">
        <f>'SCHOOL FEES PAYMENT'!D505</f>
        <v>0</v>
      </c>
    </row>
    <row r="506" spans="4:24" x14ac:dyDescent="0.25">
      <c r="D506" s="1" t="str">
        <f t="shared" si="23"/>
        <v xml:space="preserve"> </v>
      </c>
      <c r="G506" s="1" t="str">
        <f t="shared" si="22"/>
        <v>Saturday</v>
      </c>
      <c r="X506" s="12">
        <f>'SCHOOL FEES PAYMENT'!D506</f>
        <v>0</v>
      </c>
    </row>
    <row r="507" spans="4:24" x14ac:dyDescent="0.25">
      <c r="D507" s="1" t="str">
        <f t="shared" si="23"/>
        <v xml:space="preserve"> </v>
      </c>
      <c r="G507" s="1" t="str">
        <f t="shared" si="22"/>
        <v>Saturday</v>
      </c>
      <c r="X507" s="12">
        <f>'SCHOOL FEES PAYMENT'!D507</f>
        <v>0</v>
      </c>
    </row>
    <row r="508" spans="4:24" x14ac:dyDescent="0.25">
      <c r="D508" s="1" t="str">
        <f t="shared" si="23"/>
        <v xml:space="preserve"> </v>
      </c>
      <c r="G508" s="1" t="str">
        <f t="shared" si="22"/>
        <v>Saturday</v>
      </c>
      <c r="X508" s="12">
        <f>'SCHOOL FEES PAYMENT'!D508</f>
        <v>0</v>
      </c>
    </row>
    <row r="509" spans="4:24" x14ac:dyDescent="0.25">
      <c r="D509" s="1" t="str">
        <f t="shared" si="23"/>
        <v xml:space="preserve"> </v>
      </c>
      <c r="G509" s="1" t="str">
        <f t="shared" si="22"/>
        <v>Saturday</v>
      </c>
      <c r="X509" s="12">
        <f>'SCHOOL FEES PAYMENT'!D509</f>
        <v>0</v>
      </c>
    </row>
    <row r="510" spans="4:24" x14ac:dyDescent="0.25">
      <c r="D510" s="1" t="str">
        <f t="shared" si="23"/>
        <v xml:space="preserve"> </v>
      </c>
      <c r="G510" s="1" t="str">
        <f t="shared" si="22"/>
        <v>Saturday</v>
      </c>
      <c r="X510" s="12">
        <f>'SCHOOL FEES PAYMENT'!D510</f>
        <v>0</v>
      </c>
    </row>
    <row r="511" spans="4:24" x14ac:dyDescent="0.25">
      <c r="D511" s="1" t="str">
        <f t="shared" si="23"/>
        <v xml:space="preserve"> </v>
      </c>
      <c r="G511" s="1" t="str">
        <f t="shared" si="22"/>
        <v>Saturday</v>
      </c>
      <c r="X511" s="12">
        <f>'SCHOOL FEES PAYMENT'!D511</f>
        <v>0</v>
      </c>
    </row>
    <row r="512" spans="4:24" x14ac:dyDescent="0.25">
      <c r="D512" s="1" t="str">
        <f t="shared" si="23"/>
        <v xml:space="preserve"> </v>
      </c>
      <c r="G512" s="1" t="str">
        <f t="shared" si="22"/>
        <v>Saturday</v>
      </c>
      <c r="X512" s="12">
        <f>'SCHOOL FEES PAYMENT'!D512</f>
        <v>0</v>
      </c>
    </row>
    <row r="513" spans="4:24" x14ac:dyDescent="0.25">
      <c r="D513" s="1" t="str">
        <f t="shared" si="23"/>
        <v xml:space="preserve"> </v>
      </c>
      <c r="G513" s="1" t="str">
        <f t="shared" si="22"/>
        <v>Saturday</v>
      </c>
      <c r="X513" s="12">
        <f>'SCHOOL FEES PAYMENT'!D513</f>
        <v>0</v>
      </c>
    </row>
    <row r="514" spans="4:24" x14ac:dyDescent="0.25">
      <c r="D514" s="1" t="str">
        <f t="shared" si="23"/>
        <v xml:space="preserve"> </v>
      </c>
      <c r="G514" s="1" t="str">
        <f t="shared" si="22"/>
        <v>Saturday</v>
      </c>
      <c r="X514" s="12">
        <f>'SCHOOL FEES PAYMENT'!D514</f>
        <v>0</v>
      </c>
    </row>
    <row r="515" spans="4:24" x14ac:dyDescent="0.25">
      <c r="D515" s="1" t="str">
        <f t="shared" si="23"/>
        <v xml:space="preserve"> </v>
      </c>
      <c r="G515" s="1" t="str">
        <f t="shared" si="22"/>
        <v>Saturday</v>
      </c>
      <c r="X515" s="12">
        <f>'SCHOOL FEES PAYMENT'!D515</f>
        <v>0</v>
      </c>
    </row>
    <row r="516" spans="4:24" x14ac:dyDescent="0.25">
      <c r="D516" s="1" t="str">
        <f t="shared" si="23"/>
        <v xml:space="preserve"> </v>
      </c>
      <c r="G516" s="1" t="str">
        <f t="shared" ref="G516:G579" si="24">TEXT(F516,"DDDDDDDDD")</f>
        <v>Saturday</v>
      </c>
      <c r="X516" s="12">
        <f>'SCHOOL FEES PAYMENT'!D516</f>
        <v>0</v>
      </c>
    </row>
    <row r="517" spans="4:24" x14ac:dyDescent="0.25">
      <c r="D517" s="1" t="str">
        <f t="shared" si="23"/>
        <v xml:space="preserve"> </v>
      </c>
      <c r="G517" s="1" t="str">
        <f t="shared" si="24"/>
        <v>Saturday</v>
      </c>
      <c r="X517" s="12">
        <f>'SCHOOL FEES PAYMENT'!D517</f>
        <v>0</v>
      </c>
    </row>
    <row r="518" spans="4:24" x14ac:dyDescent="0.25">
      <c r="D518" s="1" t="str">
        <f t="shared" si="23"/>
        <v xml:space="preserve"> </v>
      </c>
      <c r="G518" s="1" t="str">
        <f t="shared" si="24"/>
        <v>Saturday</v>
      </c>
      <c r="X518" s="12">
        <f>'SCHOOL FEES PAYMENT'!D518</f>
        <v>0</v>
      </c>
    </row>
    <row r="519" spans="4:24" x14ac:dyDescent="0.25">
      <c r="D519" s="1" t="str">
        <f t="shared" si="23"/>
        <v xml:space="preserve"> </v>
      </c>
      <c r="G519" s="1" t="str">
        <f t="shared" si="24"/>
        <v>Saturday</v>
      </c>
      <c r="X519" s="12">
        <f>'SCHOOL FEES PAYMENT'!D519</f>
        <v>0</v>
      </c>
    </row>
    <row r="520" spans="4:24" x14ac:dyDescent="0.25">
      <c r="D520" s="1" t="str">
        <f t="shared" si="23"/>
        <v xml:space="preserve"> </v>
      </c>
      <c r="G520" s="1" t="str">
        <f t="shared" si="24"/>
        <v>Saturday</v>
      </c>
      <c r="X520" s="12">
        <f>'SCHOOL FEES PAYMENT'!D520</f>
        <v>0</v>
      </c>
    </row>
    <row r="521" spans="4:24" x14ac:dyDescent="0.25">
      <c r="D521" s="1" t="str">
        <f t="shared" si="23"/>
        <v xml:space="preserve"> </v>
      </c>
      <c r="G521" s="1" t="str">
        <f t="shared" si="24"/>
        <v>Saturday</v>
      </c>
      <c r="X521" s="12">
        <f>'SCHOOL FEES PAYMENT'!D521</f>
        <v>0</v>
      </c>
    </row>
    <row r="522" spans="4:24" x14ac:dyDescent="0.25">
      <c r="D522" s="1" t="str">
        <f t="shared" si="23"/>
        <v xml:space="preserve"> </v>
      </c>
      <c r="G522" s="1" t="str">
        <f t="shared" si="24"/>
        <v>Saturday</v>
      </c>
      <c r="X522" s="12">
        <f>'SCHOOL FEES PAYMENT'!D522</f>
        <v>0</v>
      </c>
    </row>
    <row r="523" spans="4:24" x14ac:dyDescent="0.25">
      <c r="D523" s="1" t="str">
        <f t="shared" si="23"/>
        <v xml:space="preserve"> </v>
      </c>
      <c r="G523" s="1" t="str">
        <f t="shared" si="24"/>
        <v>Saturday</v>
      </c>
      <c r="X523" s="12">
        <f>'SCHOOL FEES PAYMENT'!D523</f>
        <v>0</v>
      </c>
    </row>
    <row r="524" spans="4:24" x14ac:dyDescent="0.25">
      <c r="D524" s="1" t="str">
        <f t="shared" si="23"/>
        <v xml:space="preserve"> </v>
      </c>
      <c r="G524" s="1" t="str">
        <f t="shared" si="24"/>
        <v>Saturday</v>
      </c>
      <c r="X524" s="12">
        <f>'SCHOOL FEES PAYMENT'!D524</f>
        <v>0</v>
      </c>
    </row>
    <row r="525" spans="4:24" x14ac:dyDescent="0.25">
      <c r="D525" s="1" t="str">
        <f t="shared" si="23"/>
        <v xml:space="preserve"> </v>
      </c>
      <c r="G525" s="1" t="str">
        <f t="shared" si="24"/>
        <v>Saturday</v>
      </c>
      <c r="X525" s="12">
        <f>'SCHOOL FEES PAYMENT'!D525</f>
        <v>0</v>
      </c>
    </row>
    <row r="526" spans="4:24" x14ac:dyDescent="0.25">
      <c r="D526" s="1" t="str">
        <f t="shared" si="23"/>
        <v xml:space="preserve"> </v>
      </c>
      <c r="G526" s="1" t="str">
        <f t="shared" si="24"/>
        <v>Saturday</v>
      </c>
      <c r="X526" s="12">
        <f>'SCHOOL FEES PAYMENT'!D526</f>
        <v>0</v>
      </c>
    </row>
    <row r="527" spans="4:24" x14ac:dyDescent="0.25">
      <c r="D527" s="1" t="str">
        <f t="shared" si="23"/>
        <v xml:space="preserve"> </v>
      </c>
      <c r="G527" s="1" t="str">
        <f t="shared" si="24"/>
        <v>Saturday</v>
      </c>
      <c r="X527" s="12">
        <f>'SCHOOL FEES PAYMENT'!D527</f>
        <v>0</v>
      </c>
    </row>
    <row r="528" spans="4:24" x14ac:dyDescent="0.25">
      <c r="D528" s="1" t="str">
        <f t="shared" si="23"/>
        <v xml:space="preserve"> </v>
      </c>
      <c r="G528" s="1" t="str">
        <f t="shared" si="24"/>
        <v>Saturday</v>
      </c>
      <c r="X528" s="12">
        <f>'SCHOOL FEES PAYMENT'!D528</f>
        <v>0</v>
      </c>
    </row>
    <row r="529" spans="4:24" x14ac:dyDescent="0.25">
      <c r="D529" s="1" t="str">
        <f t="shared" si="23"/>
        <v xml:space="preserve"> </v>
      </c>
      <c r="G529" s="1" t="str">
        <f t="shared" si="24"/>
        <v>Saturday</v>
      </c>
      <c r="X529" s="12">
        <f>'SCHOOL FEES PAYMENT'!D529</f>
        <v>0</v>
      </c>
    </row>
    <row r="530" spans="4:24" x14ac:dyDescent="0.25">
      <c r="D530" s="1" t="str">
        <f t="shared" si="23"/>
        <v xml:space="preserve"> </v>
      </c>
      <c r="G530" s="1" t="str">
        <f t="shared" si="24"/>
        <v>Saturday</v>
      </c>
      <c r="X530" s="12">
        <f>'SCHOOL FEES PAYMENT'!D530</f>
        <v>0</v>
      </c>
    </row>
    <row r="531" spans="4:24" x14ac:dyDescent="0.25">
      <c r="D531" s="1" t="str">
        <f t="shared" si="23"/>
        <v xml:space="preserve"> </v>
      </c>
      <c r="G531" s="1" t="str">
        <f t="shared" si="24"/>
        <v>Saturday</v>
      </c>
      <c r="X531" s="12">
        <f>'SCHOOL FEES PAYMENT'!D531</f>
        <v>0</v>
      </c>
    </row>
    <row r="532" spans="4:24" x14ac:dyDescent="0.25">
      <c r="D532" s="1" t="str">
        <f t="shared" si="23"/>
        <v xml:space="preserve"> </v>
      </c>
      <c r="G532" s="1" t="str">
        <f t="shared" si="24"/>
        <v>Saturday</v>
      </c>
      <c r="X532" s="12">
        <f>'SCHOOL FEES PAYMENT'!D532</f>
        <v>0</v>
      </c>
    </row>
    <row r="533" spans="4:24" x14ac:dyDescent="0.25">
      <c r="D533" s="1" t="str">
        <f t="shared" si="23"/>
        <v xml:space="preserve"> </v>
      </c>
      <c r="G533" s="1" t="str">
        <f t="shared" si="24"/>
        <v>Saturday</v>
      </c>
      <c r="X533" s="12">
        <f>'SCHOOL FEES PAYMENT'!D533</f>
        <v>0</v>
      </c>
    </row>
    <row r="534" spans="4:24" x14ac:dyDescent="0.25">
      <c r="D534" s="1" t="str">
        <f t="shared" si="23"/>
        <v xml:space="preserve"> </v>
      </c>
      <c r="G534" s="1" t="str">
        <f t="shared" si="24"/>
        <v>Saturday</v>
      </c>
      <c r="X534" s="12">
        <f>'SCHOOL FEES PAYMENT'!D534</f>
        <v>0</v>
      </c>
    </row>
    <row r="535" spans="4:24" x14ac:dyDescent="0.25">
      <c r="D535" s="1" t="str">
        <f t="shared" si="23"/>
        <v xml:space="preserve"> </v>
      </c>
      <c r="G535" s="1" t="str">
        <f t="shared" si="24"/>
        <v>Saturday</v>
      </c>
      <c r="X535" s="12">
        <f>'SCHOOL FEES PAYMENT'!D535</f>
        <v>0</v>
      </c>
    </row>
    <row r="536" spans="4:24" x14ac:dyDescent="0.25">
      <c r="D536" s="1" t="str">
        <f t="shared" si="23"/>
        <v xml:space="preserve"> </v>
      </c>
      <c r="G536" s="1" t="str">
        <f t="shared" si="24"/>
        <v>Saturday</v>
      </c>
      <c r="X536" s="12">
        <f>'SCHOOL FEES PAYMENT'!D536</f>
        <v>0</v>
      </c>
    </row>
    <row r="537" spans="4:24" x14ac:dyDescent="0.25">
      <c r="D537" s="1" t="str">
        <f t="shared" si="23"/>
        <v xml:space="preserve"> </v>
      </c>
      <c r="G537" s="1" t="str">
        <f t="shared" si="24"/>
        <v>Saturday</v>
      </c>
      <c r="X537" s="12">
        <f>'SCHOOL FEES PAYMENT'!D537</f>
        <v>0</v>
      </c>
    </row>
    <row r="538" spans="4:24" x14ac:dyDescent="0.25">
      <c r="D538" s="1" t="str">
        <f t="shared" si="23"/>
        <v xml:space="preserve"> </v>
      </c>
      <c r="G538" s="1" t="str">
        <f t="shared" si="24"/>
        <v>Saturday</v>
      </c>
      <c r="X538" s="12">
        <f>'SCHOOL FEES PAYMENT'!D538</f>
        <v>0</v>
      </c>
    </row>
    <row r="539" spans="4:24" x14ac:dyDescent="0.25">
      <c r="D539" s="1" t="str">
        <f t="shared" si="23"/>
        <v xml:space="preserve"> </v>
      </c>
      <c r="G539" s="1" t="str">
        <f t="shared" si="24"/>
        <v>Saturday</v>
      </c>
      <c r="X539" s="12">
        <f>'SCHOOL FEES PAYMENT'!D539</f>
        <v>0</v>
      </c>
    </row>
    <row r="540" spans="4:24" x14ac:dyDescent="0.25">
      <c r="D540" s="1" t="str">
        <f t="shared" si="23"/>
        <v xml:space="preserve"> </v>
      </c>
      <c r="G540" s="1" t="str">
        <f t="shared" si="24"/>
        <v>Saturday</v>
      </c>
      <c r="X540" s="12">
        <f>'SCHOOL FEES PAYMENT'!D540</f>
        <v>0</v>
      </c>
    </row>
    <row r="541" spans="4:24" x14ac:dyDescent="0.25">
      <c r="D541" s="1" t="str">
        <f t="shared" si="23"/>
        <v xml:space="preserve"> </v>
      </c>
      <c r="G541" s="1" t="str">
        <f t="shared" si="24"/>
        <v>Saturday</v>
      </c>
      <c r="X541" s="12">
        <f>'SCHOOL FEES PAYMENT'!D541</f>
        <v>0</v>
      </c>
    </row>
    <row r="542" spans="4:24" x14ac:dyDescent="0.25">
      <c r="D542" s="1" t="str">
        <f t="shared" si="23"/>
        <v xml:space="preserve"> </v>
      </c>
      <c r="G542" s="1" t="str">
        <f t="shared" si="24"/>
        <v>Saturday</v>
      </c>
      <c r="X542" s="12">
        <f>'SCHOOL FEES PAYMENT'!D542</f>
        <v>0</v>
      </c>
    </row>
    <row r="543" spans="4:24" x14ac:dyDescent="0.25">
      <c r="D543" s="1" t="str">
        <f t="shared" si="23"/>
        <v xml:space="preserve"> </v>
      </c>
      <c r="G543" s="1" t="str">
        <f t="shared" si="24"/>
        <v>Saturday</v>
      </c>
      <c r="X543" s="12">
        <f>'SCHOOL FEES PAYMENT'!D543</f>
        <v>0</v>
      </c>
    </row>
    <row r="544" spans="4:24" x14ac:dyDescent="0.25">
      <c r="D544" s="1" t="str">
        <f t="shared" si="23"/>
        <v xml:space="preserve"> </v>
      </c>
      <c r="G544" s="1" t="str">
        <f t="shared" si="24"/>
        <v>Saturday</v>
      </c>
      <c r="X544" s="12">
        <f>'SCHOOL FEES PAYMENT'!D544</f>
        <v>0</v>
      </c>
    </row>
    <row r="545" spans="4:24" x14ac:dyDescent="0.25">
      <c r="D545" s="1" t="str">
        <f t="shared" si="23"/>
        <v xml:space="preserve"> </v>
      </c>
      <c r="G545" s="1" t="str">
        <f t="shared" si="24"/>
        <v>Saturday</v>
      </c>
      <c r="X545" s="12">
        <f>'SCHOOL FEES PAYMENT'!D545</f>
        <v>0</v>
      </c>
    </row>
    <row r="546" spans="4:24" x14ac:dyDescent="0.25">
      <c r="D546" s="1" t="str">
        <f t="shared" si="23"/>
        <v xml:space="preserve"> </v>
      </c>
      <c r="G546" s="1" t="str">
        <f t="shared" si="24"/>
        <v>Saturday</v>
      </c>
      <c r="X546" s="12">
        <f>'SCHOOL FEES PAYMENT'!D546</f>
        <v>0</v>
      </c>
    </row>
    <row r="547" spans="4:24" x14ac:dyDescent="0.25">
      <c r="D547" s="1" t="str">
        <f t="shared" si="23"/>
        <v xml:space="preserve"> </v>
      </c>
      <c r="G547" s="1" t="str">
        <f t="shared" si="24"/>
        <v>Saturday</v>
      </c>
      <c r="X547" s="12">
        <f>'SCHOOL FEES PAYMENT'!D547</f>
        <v>0</v>
      </c>
    </row>
    <row r="548" spans="4:24" x14ac:dyDescent="0.25">
      <c r="D548" s="1" t="str">
        <f t="shared" si="23"/>
        <v xml:space="preserve"> </v>
      </c>
      <c r="G548" s="1" t="str">
        <f t="shared" si="24"/>
        <v>Saturday</v>
      </c>
      <c r="X548" s="12">
        <f>'SCHOOL FEES PAYMENT'!D548</f>
        <v>0</v>
      </c>
    </row>
    <row r="549" spans="4:24" x14ac:dyDescent="0.25">
      <c r="D549" s="1" t="str">
        <f t="shared" si="23"/>
        <v xml:space="preserve"> </v>
      </c>
      <c r="G549" s="1" t="str">
        <f t="shared" si="24"/>
        <v>Saturday</v>
      </c>
      <c r="X549" s="12">
        <f>'SCHOOL FEES PAYMENT'!D549</f>
        <v>0</v>
      </c>
    </row>
    <row r="550" spans="4:24" x14ac:dyDescent="0.25">
      <c r="D550" s="1" t="str">
        <f t="shared" si="23"/>
        <v xml:space="preserve"> </v>
      </c>
      <c r="G550" s="1" t="str">
        <f t="shared" si="24"/>
        <v>Saturday</v>
      </c>
      <c r="X550" s="12">
        <f>'SCHOOL FEES PAYMENT'!D550</f>
        <v>0</v>
      </c>
    </row>
    <row r="551" spans="4:24" x14ac:dyDescent="0.25">
      <c r="D551" s="1" t="str">
        <f t="shared" ref="D551:D614" si="25">CONCATENATE(B551, " ",C551)</f>
        <v xml:space="preserve"> </v>
      </c>
      <c r="G551" s="1" t="str">
        <f t="shared" si="24"/>
        <v>Saturday</v>
      </c>
      <c r="X551" s="12">
        <f>'SCHOOL FEES PAYMENT'!D551</f>
        <v>0</v>
      </c>
    </row>
    <row r="552" spans="4:24" x14ac:dyDescent="0.25">
      <c r="D552" s="1" t="str">
        <f t="shared" si="25"/>
        <v xml:space="preserve"> </v>
      </c>
      <c r="G552" s="1" t="str">
        <f t="shared" si="24"/>
        <v>Saturday</v>
      </c>
      <c r="X552" s="12">
        <f>'SCHOOL FEES PAYMENT'!D552</f>
        <v>0</v>
      </c>
    </row>
    <row r="553" spans="4:24" x14ac:dyDescent="0.25">
      <c r="D553" s="1" t="str">
        <f t="shared" si="25"/>
        <v xml:space="preserve"> </v>
      </c>
      <c r="G553" s="1" t="str">
        <f t="shared" si="24"/>
        <v>Saturday</v>
      </c>
      <c r="X553" s="12">
        <f>'SCHOOL FEES PAYMENT'!D553</f>
        <v>0</v>
      </c>
    </row>
    <row r="554" spans="4:24" x14ac:dyDescent="0.25">
      <c r="D554" s="1" t="str">
        <f t="shared" si="25"/>
        <v xml:space="preserve"> </v>
      </c>
      <c r="G554" s="1" t="str">
        <f t="shared" si="24"/>
        <v>Saturday</v>
      </c>
      <c r="X554" s="12">
        <f>'SCHOOL FEES PAYMENT'!D554</f>
        <v>0</v>
      </c>
    </row>
    <row r="555" spans="4:24" x14ac:dyDescent="0.25">
      <c r="D555" s="1" t="str">
        <f t="shared" si="25"/>
        <v xml:space="preserve"> </v>
      </c>
      <c r="G555" s="1" t="str">
        <f t="shared" si="24"/>
        <v>Saturday</v>
      </c>
      <c r="X555" s="12">
        <f>'SCHOOL FEES PAYMENT'!D555</f>
        <v>0</v>
      </c>
    </row>
    <row r="556" spans="4:24" x14ac:dyDescent="0.25">
      <c r="D556" s="1" t="str">
        <f t="shared" si="25"/>
        <v xml:space="preserve"> </v>
      </c>
      <c r="G556" s="1" t="str">
        <f t="shared" si="24"/>
        <v>Saturday</v>
      </c>
      <c r="X556" s="12">
        <f>'SCHOOL FEES PAYMENT'!D556</f>
        <v>0</v>
      </c>
    </row>
    <row r="557" spans="4:24" x14ac:dyDescent="0.25">
      <c r="D557" s="1" t="str">
        <f t="shared" si="25"/>
        <v xml:space="preserve"> </v>
      </c>
      <c r="G557" s="1" t="str">
        <f t="shared" si="24"/>
        <v>Saturday</v>
      </c>
      <c r="X557" s="12">
        <f>'SCHOOL FEES PAYMENT'!D557</f>
        <v>0</v>
      </c>
    </row>
    <row r="558" spans="4:24" x14ac:dyDescent="0.25">
      <c r="D558" s="1" t="str">
        <f t="shared" si="25"/>
        <v xml:space="preserve"> </v>
      </c>
      <c r="G558" s="1" t="str">
        <f t="shared" si="24"/>
        <v>Saturday</v>
      </c>
      <c r="X558" s="12">
        <f>'SCHOOL FEES PAYMENT'!D558</f>
        <v>0</v>
      </c>
    </row>
    <row r="559" spans="4:24" x14ac:dyDescent="0.25">
      <c r="D559" s="1" t="str">
        <f t="shared" si="25"/>
        <v xml:space="preserve"> </v>
      </c>
      <c r="G559" s="1" t="str">
        <f t="shared" si="24"/>
        <v>Saturday</v>
      </c>
      <c r="X559" s="12">
        <f>'SCHOOL FEES PAYMENT'!D559</f>
        <v>0</v>
      </c>
    </row>
    <row r="560" spans="4:24" x14ac:dyDescent="0.25">
      <c r="D560" s="1" t="str">
        <f t="shared" si="25"/>
        <v xml:space="preserve"> </v>
      </c>
      <c r="G560" s="1" t="str">
        <f t="shared" si="24"/>
        <v>Saturday</v>
      </c>
      <c r="X560" s="12">
        <f>'SCHOOL FEES PAYMENT'!D560</f>
        <v>0</v>
      </c>
    </row>
    <row r="561" spans="4:24" x14ac:dyDescent="0.25">
      <c r="D561" s="1" t="str">
        <f t="shared" si="25"/>
        <v xml:space="preserve"> </v>
      </c>
      <c r="G561" s="1" t="str">
        <f t="shared" si="24"/>
        <v>Saturday</v>
      </c>
      <c r="X561" s="12">
        <f>'SCHOOL FEES PAYMENT'!D561</f>
        <v>0</v>
      </c>
    </row>
    <row r="562" spans="4:24" x14ac:dyDescent="0.25">
      <c r="D562" s="1" t="str">
        <f t="shared" si="25"/>
        <v xml:space="preserve"> </v>
      </c>
      <c r="G562" s="1" t="str">
        <f t="shared" si="24"/>
        <v>Saturday</v>
      </c>
      <c r="X562" s="12">
        <f>'SCHOOL FEES PAYMENT'!D562</f>
        <v>0</v>
      </c>
    </row>
    <row r="563" spans="4:24" x14ac:dyDescent="0.25">
      <c r="D563" s="1" t="str">
        <f t="shared" si="25"/>
        <v xml:space="preserve"> </v>
      </c>
      <c r="G563" s="1" t="str">
        <f t="shared" si="24"/>
        <v>Saturday</v>
      </c>
      <c r="X563" s="12">
        <f>'SCHOOL FEES PAYMENT'!D563</f>
        <v>0</v>
      </c>
    </row>
    <row r="564" spans="4:24" x14ac:dyDescent="0.25">
      <c r="D564" s="1" t="str">
        <f t="shared" si="25"/>
        <v xml:space="preserve"> </v>
      </c>
      <c r="G564" s="1" t="str">
        <f t="shared" si="24"/>
        <v>Saturday</v>
      </c>
      <c r="X564" s="12">
        <f>'SCHOOL FEES PAYMENT'!D564</f>
        <v>0</v>
      </c>
    </row>
    <row r="565" spans="4:24" x14ac:dyDescent="0.25">
      <c r="D565" s="1" t="str">
        <f t="shared" si="25"/>
        <v xml:space="preserve"> </v>
      </c>
      <c r="G565" s="1" t="str">
        <f t="shared" si="24"/>
        <v>Saturday</v>
      </c>
      <c r="X565" s="12">
        <f>'SCHOOL FEES PAYMENT'!D565</f>
        <v>0</v>
      </c>
    </row>
    <row r="566" spans="4:24" x14ac:dyDescent="0.25">
      <c r="D566" s="1" t="str">
        <f t="shared" si="25"/>
        <v xml:space="preserve"> </v>
      </c>
      <c r="G566" s="1" t="str">
        <f t="shared" si="24"/>
        <v>Saturday</v>
      </c>
      <c r="X566" s="12">
        <f>'SCHOOL FEES PAYMENT'!D566</f>
        <v>0</v>
      </c>
    </row>
    <row r="567" spans="4:24" x14ac:dyDescent="0.25">
      <c r="D567" s="1" t="str">
        <f t="shared" si="25"/>
        <v xml:space="preserve"> </v>
      </c>
      <c r="G567" s="1" t="str">
        <f t="shared" si="24"/>
        <v>Saturday</v>
      </c>
      <c r="X567" s="12">
        <f>'SCHOOL FEES PAYMENT'!D567</f>
        <v>0</v>
      </c>
    </row>
    <row r="568" spans="4:24" x14ac:dyDescent="0.25">
      <c r="D568" s="1" t="str">
        <f t="shared" si="25"/>
        <v xml:space="preserve"> </v>
      </c>
      <c r="G568" s="1" t="str">
        <f t="shared" si="24"/>
        <v>Saturday</v>
      </c>
      <c r="X568" s="12">
        <f>'SCHOOL FEES PAYMENT'!D568</f>
        <v>0</v>
      </c>
    </row>
    <row r="569" spans="4:24" x14ac:dyDescent="0.25">
      <c r="D569" s="1" t="str">
        <f t="shared" si="25"/>
        <v xml:space="preserve"> </v>
      </c>
      <c r="G569" s="1" t="str">
        <f t="shared" si="24"/>
        <v>Saturday</v>
      </c>
      <c r="X569" s="12">
        <f>'SCHOOL FEES PAYMENT'!D569</f>
        <v>0</v>
      </c>
    </row>
    <row r="570" spans="4:24" x14ac:dyDescent="0.25">
      <c r="D570" s="1" t="str">
        <f t="shared" si="25"/>
        <v xml:space="preserve"> </v>
      </c>
      <c r="G570" s="1" t="str">
        <f t="shared" si="24"/>
        <v>Saturday</v>
      </c>
      <c r="X570" s="12">
        <f>'SCHOOL FEES PAYMENT'!D570</f>
        <v>0</v>
      </c>
    </row>
    <row r="571" spans="4:24" x14ac:dyDescent="0.25">
      <c r="D571" s="1" t="str">
        <f t="shared" si="25"/>
        <v xml:space="preserve"> </v>
      </c>
      <c r="G571" s="1" t="str">
        <f t="shared" si="24"/>
        <v>Saturday</v>
      </c>
      <c r="X571" s="12">
        <f>'SCHOOL FEES PAYMENT'!D571</f>
        <v>0</v>
      </c>
    </row>
    <row r="572" spans="4:24" x14ac:dyDescent="0.25">
      <c r="D572" s="1" t="str">
        <f t="shared" si="25"/>
        <v xml:space="preserve"> </v>
      </c>
      <c r="G572" s="1" t="str">
        <f t="shared" si="24"/>
        <v>Saturday</v>
      </c>
      <c r="X572" s="12">
        <f>'SCHOOL FEES PAYMENT'!D572</f>
        <v>0</v>
      </c>
    </row>
    <row r="573" spans="4:24" x14ac:dyDescent="0.25">
      <c r="D573" s="1" t="str">
        <f t="shared" si="25"/>
        <v xml:space="preserve"> </v>
      </c>
      <c r="G573" s="1" t="str">
        <f t="shared" si="24"/>
        <v>Saturday</v>
      </c>
      <c r="X573" s="12">
        <f>'SCHOOL FEES PAYMENT'!D573</f>
        <v>0</v>
      </c>
    </row>
    <row r="574" spans="4:24" x14ac:dyDescent="0.25">
      <c r="D574" s="1" t="str">
        <f t="shared" si="25"/>
        <v xml:space="preserve"> </v>
      </c>
      <c r="G574" s="1" t="str">
        <f t="shared" si="24"/>
        <v>Saturday</v>
      </c>
      <c r="X574" s="12">
        <f>'SCHOOL FEES PAYMENT'!D574</f>
        <v>0</v>
      </c>
    </row>
    <row r="575" spans="4:24" x14ac:dyDescent="0.25">
      <c r="D575" s="1" t="str">
        <f t="shared" si="25"/>
        <v xml:space="preserve"> </v>
      </c>
      <c r="G575" s="1" t="str">
        <f t="shared" si="24"/>
        <v>Saturday</v>
      </c>
      <c r="X575" s="12">
        <f>'SCHOOL FEES PAYMENT'!D575</f>
        <v>0</v>
      </c>
    </row>
    <row r="576" spans="4:24" x14ac:dyDescent="0.25">
      <c r="D576" s="1" t="str">
        <f t="shared" si="25"/>
        <v xml:space="preserve"> </v>
      </c>
      <c r="G576" s="1" t="str">
        <f t="shared" si="24"/>
        <v>Saturday</v>
      </c>
      <c r="X576" s="12">
        <f>'SCHOOL FEES PAYMENT'!D576</f>
        <v>0</v>
      </c>
    </row>
    <row r="577" spans="4:24" x14ac:dyDescent="0.25">
      <c r="D577" s="1" t="str">
        <f t="shared" si="25"/>
        <v xml:space="preserve"> </v>
      </c>
      <c r="G577" s="1" t="str">
        <f t="shared" si="24"/>
        <v>Saturday</v>
      </c>
      <c r="X577" s="12">
        <f>'SCHOOL FEES PAYMENT'!D577</f>
        <v>0</v>
      </c>
    </row>
    <row r="578" spans="4:24" x14ac:dyDescent="0.25">
      <c r="D578" s="1" t="str">
        <f t="shared" si="25"/>
        <v xml:space="preserve"> </v>
      </c>
      <c r="G578" s="1" t="str">
        <f t="shared" si="24"/>
        <v>Saturday</v>
      </c>
      <c r="X578" s="12">
        <f>'SCHOOL FEES PAYMENT'!D578</f>
        <v>0</v>
      </c>
    </row>
    <row r="579" spans="4:24" x14ac:dyDescent="0.25">
      <c r="D579" s="1" t="str">
        <f t="shared" si="25"/>
        <v xml:space="preserve"> </v>
      </c>
      <c r="G579" s="1" t="str">
        <f t="shared" si="24"/>
        <v>Saturday</v>
      </c>
      <c r="X579" s="12">
        <f>'SCHOOL FEES PAYMENT'!D579</f>
        <v>0</v>
      </c>
    </row>
    <row r="580" spans="4:24" x14ac:dyDescent="0.25">
      <c r="D580" s="1" t="str">
        <f t="shared" si="25"/>
        <v xml:space="preserve"> </v>
      </c>
      <c r="G580" s="1" t="str">
        <f t="shared" ref="G580:G643" si="26">TEXT(F580,"DDDDDDDDD")</f>
        <v>Saturday</v>
      </c>
      <c r="X580" s="12">
        <f>'SCHOOL FEES PAYMENT'!D580</f>
        <v>0</v>
      </c>
    </row>
    <row r="581" spans="4:24" x14ac:dyDescent="0.25">
      <c r="D581" s="1" t="str">
        <f t="shared" si="25"/>
        <v xml:space="preserve"> </v>
      </c>
      <c r="G581" s="1" t="str">
        <f t="shared" si="26"/>
        <v>Saturday</v>
      </c>
      <c r="X581" s="12">
        <f>'SCHOOL FEES PAYMENT'!D581</f>
        <v>0</v>
      </c>
    </row>
    <row r="582" spans="4:24" x14ac:dyDescent="0.25">
      <c r="D582" s="1" t="str">
        <f t="shared" si="25"/>
        <v xml:space="preserve"> </v>
      </c>
      <c r="G582" s="1" t="str">
        <f t="shared" si="26"/>
        <v>Saturday</v>
      </c>
      <c r="X582" s="12">
        <f>'SCHOOL FEES PAYMENT'!D582</f>
        <v>0</v>
      </c>
    </row>
    <row r="583" spans="4:24" x14ac:dyDescent="0.25">
      <c r="D583" s="1" t="str">
        <f t="shared" si="25"/>
        <v xml:space="preserve"> </v>
      </c>
      <c r="G583" s="1" t="str">
        <f t="shared" si="26"/>
        <v>Saturday</v>
      </c>
      <c r="X583" s="12">
        <f>'SCHOOL FEES PAYMENT'!D583</f>
        <v>0</v>
      </c>
    </row>
    <row r="584" spans="4:24" x14ac:dyDescent="0.25">
      <c r="D584" s="1" t="str">
        <f t="shared" si="25"/>
        <v xml:space="preserve"> </v>
      </c>
      <c r="G584" s="1" t="str">
        <f t="shared" si="26"/>
        <v>Saturday</v>
      </c>
      <c r="X584" s="12">
        <f>'SCHOOL FEES PAYMENT'!D584</f>
        <v>0</v>
      </c>
    </row>
    <row r="585" spans="4:24" x14ac:dyDescent="0.25">
      <c r="D585" s="1" t="str">
        <f t="shared" si="25"/>
        <v xml:space="preserve"> </v>
      </c>
      <c r="G585" s="1" t="str">
        <f t="shared" si="26"/>
        <v>Saturday</v>
      </c>
      <c r="X585" s="12">
        <f>'SCHOOL FEES PAYMENT'!D585</f>
        <v>0</v>
      </c>
    </row>
    <row r="586" spans="4:24" x14ac:dyDescent="0.25">
      <c r="D586" s="1" t="str">
        <f t="shared" si="25"/>
        <v xml:space="preserve"> </v>
      </c>
      <c r="G586" s="1" t="str">
        <f t="shared" si="26"/>
        <v>Saturday</v>
      </c>
      <c r="X586" s="12">
        <f>'SCHOOL FEES PAYMENT'!D586</f>
        <v>0</v>
      </c>
    </row>
    <row r="587" spans="4:24" x14ac:dyDescent="0.25">
      <c r="D587" s="1" t="str">
        <f t="shared" si="25"/>
        <v xml:space="preserve"> </v>
      </c>
      <c r="G587" s="1" t="str">
        <f t="shared" si="26"/>
        <v>Saturday</v>
      </c>
      <c r="X587" s="12">
        <f>'SCHOOL FEES PAYMENT'!D587</f>
        <v>0</v>
      </c>
    </row>
    <row r="588" spans="4:24" x14ac:dyDescent="0.25">
      <c r="D588" s="1" t="str">
        <f t="shared" si="25"/>
        <v xml:space="preserve"> </v>
      </c>
      <c r="G588" s="1" t="str">
        <f t="shared" si="26"/>
        <v>Saturday</v>
      </c>
      <c r="X588" s="12">
        <f>'SCHOOL FEES PAYMENT'!D588</f>
        <v>0</v>
      </c>
    </row>
    <row r="589" spans="4:24" x14ac:dyDescent="0.25">
      <c r="D589" s="1" t="str">
        <f t="shared" si="25"/>
        <v xml:space="preserve"> </v>
      </c>
      <c r="G589" s="1" t="str">
        <f t="shared" si="26"/>
        <v>Saturday</v>
      </c>
      <c r="X589" s="12">
        <f>'SCHOOL FEES PAYMENT'!D589</f>
        <v>0</v>
      </c>
    </row>
    <row r="590" spans="4:24" x14ac:dyDescent="0.25">
      <c r="D590" s="1" t="str">
        <f t="shared" si="25"/>
        <v xml:space="preserve"> </v>
      </c>
      <c r="G590" s="1" t="str">
        <f t="shared" si="26"/>
        <v>Saturday</v>
      </c>
      <c r="X590" s="12">
        <f>'SCHOOL FEES PAYMENT'!D590</f>
        <v>0</v>
      </c>
    </row>
    <row r="591" spans="4:24" x14ac:dyDescent="0.25">
      <c r="D591" s="1" t="str">
        <f t="shared" si="25"/>
        <v xml:space="preserve"> </v>
      </c>
      <c r="G591" s="1" t="str">
        <f t="shared" si="26"/>
        <v>Saturday</v>
      </c>
      <c r="X591" s="12">
        <f>'SCHOOL FEES PAYMENT'!D591</f>
        <v>0</v>
      </c>
    </row>
    <row r="592" spans="4:24" x14ac:dyDescent="0.25">
      <c r="D592" s="1" t="str">
        <f t="shared" si="25"/>
        <v xml:space="preserve"> </v>
      </c>
      <c r="G592" s="1" t="str">
        <f t="shared" si="26"/>
        <v>Saturday</v>
      </c>
      <c r="X592" s="12">
        <f>'SCHOOL FEES PAYMENT'!D592</f>
        <v>0</v>
      </c>
    </row>
    <row r="593" spans="4:24" x14ac:dyDescent="0.25">
      <c r="D593" s="1" t="str">
        <f t="shared" si="25"/>
        <v xml:space="preserve"> </v>
      </c>
      <c r="G593" s="1" t="str">
        <f t="shared" si="26"/>
        <v>Saturday</v>
      </c>
      <c r="X593" s="12">
        <f>'SCHOOL FEES PAYMENT'!D593</f>
        <v>0</v>
      </c>
    </row>
    <row r="594" spans="4:24" x14ac:dyDescent="0.25">
      <c r="D594" s="1" t="str">
        <f t="shared" si="25"/>
        <v xml:space="preserve"> </v>
      </c>
      <c r="G594" s="1" t="str">
        <f t="shared" si="26"/>
        <v>Saturday</v>
      </c>
      <c r="X594" s="12">
        <f>'SCHOOL FEES PAYMENT'!D594</f>
        <v>0</v>
      </c>
    </row>
    <row r="595" spans="4:24" x14ac:dyDescent="0.25">
      <c r="D595" s="1" t="str">
        <f t="shared" si="25"/>
        <v xml:space="preserve"> </v>
      </c>
      <c r="G595" s="1" t="str">
        <f t="shared" si="26"/>
        <v>Saturday</v>
      </c>
      <c r="X595" s="12">
        <f>'SCHOOL FEES PAYMENT'!D595</f>
        <v>0</v>
      </c>
    </row>
    <row r="596" spans="4:24" x14ac:dyDescent="0.25">
      <c r="D596" s="1" t="str">
        <f t="shared" si="25"/>
        <v xml:space="preserve"> </v>
      </c>
      <c r="G596" s="1" t="str">
        <f t="shared" si="26"/>
        <v>Saturday</v>
      </c>
      <c r="X596" s="12">
        <f>'SCHOOL FEES PAYMENT'!D596</f>
        <v>0</v>
      </c>
    </row>
    <row r="597" spans="4:24" x14ac:dyDescent="0.25">
      <c r="D597" s="1" t="str">
        <f t="shared" si="25"/>
        <v xml:space="preserve"> </v>
      </c>
      <c r="G597" s="1" t="str">
        <f t="shared" si="26"/>
        <v>Saturday</v>
      </c>
      <c r="X597" s="12">
        <f>'SCHOOL FEES PAYMENT'!D597</f>
        <v>0</v>
      </c>
    </row>
    <row r="598" spans="4:24" x14ac:dyDescent="0.25">
      <c r="D598" s="1" t="str">
        <f t="shared" si="25"/>
        <v xml:space="preserve"> </v>
      </c>
      <c r="G598" s="1" t="str">
        <f t="shared" si="26"/>
        <v>Saturday</v>
      </c>
      <c r="X598" s="12">
        <f>'SCHOOL FEES PAYMENT'!D598</f>
        <v>0</v>
      </c>
    </row>
    <row r="599" spans="4:24" x14ac:dyDescent="0.25">
      <c r="D599" s="1" t="str">
        <f t="shared" si="25"/>
        <v xml:space="preserve"> </v>
      </c>
      <c r="G599" s="1" t="str">
        <f t="shared" si="26"/>
        <v>Saturday</v>
      </c>
      <c r="X599" s="12">
        <f>'SCHOOL FEES PAYMENT'!D599</f>
        <v>0</v>
      </c>
    </row>
    <row r="600" spans="4:24" x14ac:dyDescent="0.25">
      <c r="D600" s="1" t="str">
        <f t="shared" si="25"/>
        <v xml:space="preserve"> </v>
      </c>
      <c r="G600" s="1" t="str">
        <f t="shared" si="26"/>
        <v>Saturday</v>
      </c>
      <c r="X600" s="12">
        <f>'SCHOOL FEES PAYMENT'!D600</f>
        <v>0</v>
      </c>
    </row>
    <row r="601" spans="4:24" x14ac:dyDescent="0.25">
      <c r="D601" s="1" t="str">
        <f t="shared" si="25"/>
        <v xml:space="preserve"> </v>
      </c>
      <c r="G601" s="1" t="str">
        <f t="shared" si="26"/>
        <v>Saturday</v>
      </c>
      <c r="X601" s="12">
        <f>'SCHOOL FEES PAYMENT'!D601</f>
        <v>0</v>
      </c>
    </row>
    <row r="602" spans="4:24" x14ac:dyDescent="0.25">
      <c r="D602" s="1" t="str">
        <f t="shared" si="25"/>
        <v xml:space="preserve"> </v>
      </c>
      <c r="G602" s="1" t="str">
        <f t="shared" si="26"/>
        <v>Saturday</v>
      </c>
      <c r="X602" s="12">
        <f>'SCHOOL FEES PAYMENT'!D602</f>
        <v>0</v>
      </c>
    </row>
    <row r="603" spans="4:24" x14ac:dyDescent="0.25">
      <c r="D603" s="1" t="str">
        <f t="shared" si="25"/>
        <v xml:space="preserve"> </v>
      </c>
      <c r="G603" s="1" t="str">
        <f t="shared" si="26"/>
        <v>Saturday</v>
      </c>
      <c r="X603" s="12">
        <f>'SCHOOL FEES PAYMENT'!D603</f>
        <v>0</v>
      </c>
    </row>
    <row r="604" spans="4:24" x14ac:dyDescent="0.25">
      <c r="D604" s="1" t="str">
        <f t="shared" si="25"/>
        <v xml:space="preserve"> </v>
      </c>
      <c r="G604" s="1" t="str">
        <f t="shared" si="26"/>
        <v>Saturday</v>
      </c>
      <c r="X604" s="12">
        <f>'SCHOOL FEES PAYMENT'!D604</f>
        <v>0</v>
      </c>
    </row>
    <row r="605" spans="4:24" x14ac:dyDescent="0.25">
      <c r="D605" s="1" t="str">
        <f t="shared" si="25"/>
        <v xml:space="preserve"> </v>
      </c>
      <c r="G605" s="1" t="str">
        <f t="shared" si="26"/>
        <v>Saturday</v>
      </c>
      <c r="X605" s="12">
        <f>'SCHOOL FEES PAYMENT'!D605</f>
        <v>0</v>
      </c>
    </row>
    <row r="606" spans="4:24" x14ac:dyDescent="0.25">
      <c r="D606" s="1" t="str">
        <f t="shared" si="25"/>
        <v xml:space="preserve"> </v>
      </c>
      <c r="G606" s="1" t="str">
        <f t="shared" si="26"/>
        <v>Saturday</v>
      </c>
      <c r="X606" s="12">
        <f>'SCHOOL FEES PAYMENT'!D606</f>
        <v>0</v>
      </c>
    </row>
    <row r="607" spans="4:24" x14ac:dyDescent="0.25">
      <c r="D607" s="1" t="str">
        <f t="shared" si="25"/>
        <v xml:space="preserve"> </v>
      </c>
      <c r="G607" s="1" t="str">
        <f t="shared" si="26"/>
        <v>Saturday</v>
      </c>
      <c r="X607" s="12">
        <f>'SCHOOL FEES PAYMENT'!D607</f>
        <v>0</v>
      </c>
    </row>
    <row r="608" spans="4:24" x14ac:dyDescent="0.25">
      <c r="D608" s="1" t="str">
        <f t="shared" si="25"/>
        <v xml:space="preserve"> </v>
      </c>
      <c r="G608" s="1" t="str">
        <f t="shared" si="26"/>
        <v>Saturday</v>
      </c>
      <c r="X608" s="12">
        <f>'SCHOOL FEES PAYMENT'!D608</f>
        <v>0</v>
      </c>
    </row>
    <row r="609" spans="4:24" x14ac:dyDescent="0.25">
      <c r="D609" s="1" t="str">
        <f t="shared" si="25"/>
        <v xml:space="preserve"> </v>
      </c>
      <c r="G609" s="1" t="str">
        <f t="shared" si="26"/>
        <v>Saturday</v>
      </c>
      <c r="X609" s="12">
        <f>'SCHOOL FEES PAYMENT'!D609</f>
        <v>0</v>
      </c>
    </row>
    <row r="610" spans="4:24" x14ac:dyDescent="0.25">
      <c r="D610" s="1" t="str">
        <f t="shared" si="25"/>
        <v xml:space="preserve"> </v>
      </c>
      <c r="G610" s="1" t="str">
        <f t="shared" si="26"/>
        <v>Saturday</v>
      </c>
      <c r="X610" s="12">
        <f>'SCHOOL FEES PAYMENT'!D610</f>
        <v>0</v>
      </c>
    </row>
    <row r="611" spans="4:24" x14ac:dyDescent="0.25">
      <c r="D611" s="1" t="str">
        <f t="shared" si="25"/>
        <v xml:space="preserve"> </v>
      </c>
      <c r="G611" s="1" t="str">
        <f t="shared" si="26"/>
        <v>Saturday</v>
      </c>
      <c r="X611" s="12">
        <f>'SCHOOL FEES PAYMENT'!D611</f>
        <v>0</v>
      </c>
    </row>
    <row r="612" spans="4:24" x14ac:dyDescent="0.25">
      <c r="D612" s="1" t="str">
        <f t="shared" si="25"/>
        <v xml:space="preserve"> </v>
      </c>
      <c r="G612" s="1" t="str">
        <f t="shared" si="26"/>
        <v>Saturday</v>
      </c>
      <c r="X612" s="12">
        <f>'SCHOOL FEES PAYMENT'!D612</f>
        <v>0</v>
      </c>
    </row>
    <row r="613" spans="4:24" x14ac:dyDescent="0.25">
      <c r="D613" s="1" t="str">
        <f t="shared" si="25"/>
        <v xml:space="preserve"> </v>
      </c>
      <c r="G613" s="1" t="str">
        <f t="shared" si="26"/>
        <v>Saturday</v>
      </c>
      <c r="X613" s="12">
        <f>'SCHOOL FEES PAYMENT'!D613</f>
        <v>0</v>
      </c>
    </row>
    <row r="614" spans="4:24" x14ac:dyDescent="0.25">
      <c r="D614" s="1" t="str">
        <f t="shared" si="25"/>
        <v xml:space="preserve"> </v>
      </c>
      <c r="G614" s="1" t="str">
        <f t="shared" si="26"/>
        <v>Saturday</v>
      </c>
      <c r="X614" s="12">
        <f>'SCHOOL FEES PAYMENT'!D614</f>
        <v>0</v>
      </c>
    </row>
    <row r="615" spans="4:24" x14ac:dyDescent="0.25">
      <c r="D615" s="1" t="str">
        <f t="shared" ref="D615:D678" si="27">CONCATENATE(B615, " ",C615)</f>
        <v xml:space="preserve"> </v>
      </c>
      <c r="G615" s="1" t="str">
        <f t="shared" si="26"/>
        <v>Saturday</v>
      </c>
      <c r="X615" s="12">
        <f>'SCHOOL FEES PAYMENT'!D615</f>
        <v>0</v>
      </c>
    </row>
    <row r="616" spans="4:24" x14ac:dyDescent="0.25">
      <c r="D616" s="1" t="str">
        <f t="shared" si="27"/>
        <v xml:space="preserve"> </v>
      </c>
      <c r="G616" s="1" t="str">
        <f t="shared" si="26"/>
        <v>Saturday</v>
      </c>
      <c r="X616" s="12">
        <f>'SCHOOL FEES PAYMENT'!D616</f>
        <v>0</v>
      </c>
    </row>
    <row r="617" spans="4:24" x14ac:dyDescent="0.25">
      <c r="D617" s="1" t="str">
        <f t="shared" si="27"/>
        <v xml:space="preserve"> </v>
      </c>
      <c r="G617" s="1" t="str">
        <f t="shared" si="26"/>
        <v>Saturday</v>
      </c>
      <c r="X617" s="12">
        <f>'SCHOOL FEES PAYMENT'!D617</f>
        <v>0</v>
      </c>
    </row>
    <row r="618" spans="4:24" x14ac:dyDescent="0.25">
      <c r="D618" s="1" t="str">
        <f t="shared" si="27"/>
        <v xml:space="preserve"> </v>
      </c>
      <c r="G618" s="1" t="str">
        <f t="shared" si="26"/>
        <v>Saturday</v>
      </c>
      <c r="X618" s="12">
        <f>'SCHOOL FEES PAYMENT'!D618</f>
        <v>0</v>
      </c>
    </row>
    <row r="619" spans="4:24" x14ac:dyDescent="0.25">
      <c r="D619" s="1" t="str">
        <f t="shared" si="27"/>
        <v xml:space="preserve"> </v>
      </c>
      <c r="G619" s="1" t="str">
        <f t="shared" si="26"/>
        <v>Saturday</v>
      </c>
      <c r="X619" s="12">
        <f>'SCHOOL FEES PAYMENT'!D619</f>
        <v>0</v>
      </c>
    </row>
    <row r="620" spans="4:24" x14ac:dyDescent="0.25">
      <c r="D620" s="1" t="str">
        <f t="shared" si="27"/>
        <v xml:space="preserve"> </v>
      </c>
      <c r="G620" s="1" t="str">
        <f t="shared" si="26"/>
        <v>Saturday</v>
      </c>
      <c r="X620" s="12">
        <f>'SCHOOL FEES PAYMENT'!D620</f>
        <v>0</v>
      </c>
    </row>
    <row r="621" spans="4:24" x14ac:dyDescent="0.25">
      <c r="D621" s="1" t="str">
        <f t="shared" si="27"/>
        <v xml:space="preserve"> </v>
      </c>
      <c r="G621" s="1" t="str">
        <f t="shared" si="26"/>
        <v>Saturday</v>
      </c>
      <c r="X621" s="12">
        <f>'SCHOOL FEES PAYMENT'!D621</f>
        <v>0</v>
      </c>
    </row>
    <row r="622" spans="4:24" x14ac:dyDescent="0.25">
      <c r="D622" s="1" t="str">
        <f t="shared" si="27"/>
        <v xml:space="preserve"> </v>
      </c>
      <c r="G622" s="1" t="str">
        <f t="shared" si="26"/>
        <v>Saturday</v>
      </c>
      <c r="X622" s="12">
        <f>'SCHOOL FEES PAYMENT'!D622</f>
        <v>0</v>
      </c>
    </row>
    <row r="623" spans="4:24" x14ac:dyDescent="0.25">
      <c r="D623" s="1" t="str">
        <f t="shared" si="27"/>
        <v xml:space="preserve"> </v>
      </c>
      <c r="G623" s="1" t="str">
        <f t="shared" si="26"/>
        <v>Saturday</v>
      </c>
      <c r="X623" s="12">
        <f>'SCHOOL FEES PAYMENT'!D623</f>
        <v>0</v>
      </c>
    </row>
    <row r="624" spans="4:24" x14ac:dyDescent="0.25">
      <c r="D624" s="1" t="str">
        <f t="shared" si="27"/>
        <v xml:space="preserve"> </v>
      </c>
      <c r="G624" s="1" t="str">
        <f t="shared" si="26"/>
        <v>Saturday</v>
      </c>
      <c r="X624" s="12">
        <f>'SCHOOL FEES PAYMENT'!D624</f>
        <v>0</v>
      </c>
    </row>
    <row r="625" spans="4:24" x14ac:dyDescent="0.25">
      <c r="D625" s="1" t="str">
        <f t="shared" si="27"/>
        <v xml:space="preserve"> </v>
      </c>
      <c r="G625" s="1" t="str">
        <f t="shared" si="26"/>
        <v>Saturday</v>
      </c>
      <c r="X625" s="12">
        <f>'SCHOOL FEES PAYMENT'!D625</f>
        <v>0</v>
      </c>
    </row>
    <row r="626" spans="4:24" x14ac:dyDescent="0.25">
      <c r="D626" s="1" t="str">
        <f t="shared" si="27"/>
        <v xml:space="preserve"> </v>
      </c>
      <c r="G626" s="1" t="str">
        <f t="shared" si="26"/>
        <v>Saturday</v>
      </c>
      <c r="X626" s="12">
        <f>'SCHOOL FEES PAYMENT'!D626</f>
        <v>0</v>
      </c>
    </row>
    <row r="627" spans="4:24" x14ac:dyDescent="0.25">
      <c r="D627" s="1" t="str">
        <f t="shared" si="27"/>
        <v xml:space="preserve"> </v>
      </c>
      <c r="G627" s="1" t="str">
        <f t="shared" si="26"/>
        <v>Saturday</v>
      </c>
      <c r="X627" s="12">
        <f>'SCHOOL FEES PAYMENT'!D627</f>
        <v>0</v>
      </c>
    </row>
    <row r="628" spans="4:24" x14ac:dyDescent="0.25">
      <c r="D628" s="1" t="str">
        <f t="shared" si="27"/>
        <v xml:space="preserve"> </v>
      </c>
      <c r="G628" s="1" t="str">
        <f t="shared" si="26"/>
        <v>Saturday</v>
      </c>
      <c r="X628" s="12">
        <f>'SCHOOL FEES PAYMENT'!D628</f>
        <v>0</v>
      </c>
    </row>
    <row r="629" spans="4:24" x14ac:dyDescent="0.25">
      <c r="D629" s="1" t="str">
        <f t="shared" si="27"/>
        <v xml:space="preserve"> </v>
      </c>
      <c r="G629" s="1" t="str">
        <f t="shared" si="26"/>
        <v>Saturday</v>
      </c>
      <c r="X629" s="12">
        <f>'SCHOOL FEES PAYMENT'!D629</f>
        <v>0</v>
      </c>
    </row>
    <row r="630" spans="4:24" x14ac:dyDescent="0.25">
      <c r="D630" s="1" t="str">
        <f t="shared" si="27"/>
        <v xml:space="preserve"> </v>
      </c>
      <c r="G630" s="1" t="str">
        <f t="shared" si="26"/>
        <v>Saturday</v>
      </c>
      <c r="X630" s="12">
        <f>'SCHOOL FEES PAYMENT'!D630</f>
        <v>0</v>
      </c>
    </row>
    <row r="631" spans="4:24" x14ac:dyDescent="0.25">
      <c r="D631" s="1" t="str">
        <f t="shared" si="27"/>
        <v xml:space="preserve"> </v>
      </c>
      <c r="G631" s="1" t="str">
        <f t="shared" si="26"/>
        <v>Saturday</v>
      </c>
      <c r="X631" s="12">
        <f>'SCHOOL FEES PAYMENT'!D631</f>
        <v>0</v>
      </c>
    </row>
    <row r="632" spans="4:24" x14ac:dyDescent="0.25">
      <c r="D632" s="1" t="str">
        <f t="shared" si="27"/>
        <v xml:space="preserve"> </v>
      </c>
      <c r="G632" s="1" t="str">
        <f t="shared" si="26"/>
        <v>Saturday</v>
      </c>
      <c r="X632" s="12">
        <f>'SCHOOL FEES PAYMENT'!D632</f>
        <v>0</v>
      </c>
    </row>
    <row r="633" spans="4:24" x14ac:dyDescent="0.25">
      <c r="D633" s="1" t="str">
        <f t="shared" si="27"/>
        <v xml:space="preserve"> </v>
      </c>
      <c r="G633" s="1" t="str">
        <f t="shared" si="26"/>
        <v>Saturday</v>
      </c>
      <c r="X633" s="12">
        <f>'SCHOOL FEES PAYMENT'!D633</f>
        <v>0</v>
      </c>
    </row>
    <row r="634" spans="4:24" x14ac:dyDescent="0.25">
      <c r="D634" s="1" t="str">
        <f t="shared" si="27"/>
        <v xml:space="preserve"> </v>
      </c>
      <c r="G634" s="1" t="str">
        <f t="shared" si="26"/>
        <v>Saturday</v>
      </c>
      <c r="X634" s="12">
        <f>'SCHOOL FEES PAYMENT'!D634</f>
        <v>0</v>
      </c>
    </row>
    <row r="635" spans="4:24" x14ac:dyDescent="0.25">
      <c r="D635" s="1" t="str">
        <f t="shared" si="27"/>
        <v xml:space="preserve"> </v>
      </c>
      <c r="G635" s="1" t="str">
        <f t="shared" si="26"/>
        <v>Saturday</v>
      </c>
      <c r="X635" s="12">
        <f>'SCHOOL FEES PAYMENT'!D635</f>
        <v>0</v>
      </c>
    </row>
    <row r="636" spans="4:24" x14ac:dyDescent="0.25">
      <c r="D636" s="1" t="str">
        <f t="shared" si="27"/>
        <v xml:space="preserve"> </v>
      </c>
      <c r="G636" s="1" t="str">
        <f t="shared" si="26"/>
        <v>Saturday</v>
      </c>
      <c r="X636" s="12">
        <f>'SCHOOL FEES PAYMENT'!D636</f>
        <v>0</v>
      </c>
    </row>
    <row r="637" spans="4:24" x14ac:dyDescent="0.25">
      <c r="D637" s="1" t="str">
        <f t="shared" si="27"/>
        <v xml:space="preserve"> </v>
      </c>
      <c r="G637" s="1" t="str">
        <f t="shared" si="26"/>
        <v>Saturday</v>
      </c>
      <c r="X637" s="12">
        <f>'SCHOOL FEES PAYMENT'!D637</f>
        <v>0</v>
      </c>
    </row>
    <row r="638" spans="4:24" x14ac:dyDescent="0.25">
      <c r="D638" s="1" t="str">
        <f t="shared" si="27"/>
        <v xml:space="preserve"> </v>
      </c>
      <c r="G638" s="1" t="str">
        <f t="shared" si="26"/>
        <v>Saturday</v>
      </c>
      <c r="X638" s="12">
        <f>'SCHOOL FEES PAYMENT'!D638</f>
        <v>0</v>
      </c>
    </row>
    <row r="639" spans="4:24" x14ac:dyDescent="0.25">
      <c r="D639" s="1" t="str">
        <f t="shared" si="27"/>
        <v xml:space="preserve"> </v>
      </c>
      <c r="G639" s="1" t="str">
        <f t="shared" si="26"/>
        <v>Saturday</v>
      </c>
      <c r="X639" s="12">
        <f>'SCHOOL FEES PAYMENT'!D639</f>
        <v>0</v>
      </c>
    </row>
    <row r="640" spans="4:24" x14ac:dyDescent="0.25">
      <c r="D640" s="1" t="str">
        <f t="shared" si="27"/>
        <v xml:space="preserve"> </v>
      </c>
      <c r="G640" s="1" t="str">
        <f t="shared" si="26"/>
        <v>Saturday</v>
      </c>
      <c r="X640" s="12">
        <f>'SCHOOL FEES PAYMENT'!D640</f>
        <v>0</v>
      </c>
    </row>
    <row r="641" spans="4:24" x14ac:dyDescent="0.25">
      <c r="D641" s="1" t="str">
        <f t="shared" si="27"/>
        <v xml:space="preserve"> </v>
      </c>
      <c r="G641" s="1" t="str">
        <f t="shared" si="26"/>
        <v>Saturday</v>
      </c>
      <c r="X641" s="12">
        <f>'SCHOOL FEES PAYMENT'!D641</f>
        <v>0</v>
      </c>
    </row>
    <row r="642" spans="4:24" x14ac:dyDescent="0.25">
      <c r="D642" s="1" t="str">
        <f t="shared" si="27"/>
        <v xml:space="preserve"> </v>
      </c>
      <c r="G642" s="1" t="str">
        <f t="shared" si="26"/>
        <v>Saturday</v>
      </c>
      <c r="X642" s="12">
        <f>'SCHOOL FEES PAYMENT'!D642</f>
        <v>0</v>
      </c>
    </row>
    <row r="643" spans="4:24" x14ac:dyDescent="0.25">
      <c r="D643" s="1" t="str">
        <f t="shared" si="27"/>
        <v xml:space="preserve"> </v>
      </c>
      <c r="G643" s="1" t="str">
        <f t="shared" si="26"/>
        <v>Saturday</v>
      </c>
      <c r="X643" s="12">
        <f>'SCHOOL FEES PAYMENT'!D643</f>
        <v>0</v>
      </c>
    </row>
    <row r="644" spans="4:24" x14ac:dyDescent="0.25">
      <c r="D644" s="1" t="str">
        <f t="shared" si="27"/>
        <v xml:space="preserve"> </v>
      </c>
      <c r="G644" s="1" t="str">
        <f t="shared" ref="G644:G707" si="28">TEXT(F644,"DDDDDDDDD")</f>
        <v>Saturday</v>
      </c>
      <c r="X644" s="12">
        <f>'SCHOOL FEES PAYMENT'!D644</f>
        <v>0</v>
      </c>
    </row>
    <row r="645" spans="4:24" x14ac:dyDescent="0.25">
      <c r="D645" s="1" t="str">
        <f t="shared" si="27"/>
        <v xml:space="preserve"> </v>
      </c>
      <c r="G645" s="1" t="str">
        <f t="shared" si="28"/>
        <v>Saturday</v>
      </c>
      <c r="X645" s="12">
        <f>'SCHOOL FEES PAYMENT'!D645</f>
        <v>0</v>
      </c>
    </row>
    <row r="646" spans="4:24" x14ac:dyDescent="0.25">
      <c r="D646" s="1" t="str">
        <f t="shared" si="27"/>
        <v xml:space="preserve"> </v>
      </c>
      <c r="G646" s="1" t="str">
        <f t="shared" si="28"/>
        <v>Saturday</v>
      </c>
      <c r="X646" s="12">
        <f>'SCHOOL FEES PAYMENT'!D646</f>
        <v>0</v>
      </c>
    </row>
    <row r="647" spans="4:24" x14ac:dyDescent="0.25">
      <c r="D647" s="1" t="str">
        <f t="shared" si="27"/>
        <v xml:space="preserve"> </v>
      </c>
      <c r="G647" s="1" t="str">
        <f t="shared" si="28"/>
        <v>Saturday</v>
      </c>
      <c r="X647" s="12">
        <f>'SCHOOL FEES PAYMENT'!D647</f>
        <v>0</v>
      </c>
    </row>
    <row r="648" spans="4:24" x14ac:dyDescent="0.25">
      <c r="D648" s="1" t="str">
        <f t="shared" si="27"/>
        <v xml:space="preserve"> </v>
      </c>
      <c r="G648" s="1" t="str">
        <f t="shared" si="28"/>
        <v>Saturday</v>
      </c>
      <c r="X648" s="12">
        <f>'SCHOOL FEES PAYMENT'!D648</f>
        <v>0</v>
      </c>
    </row>
    <row r="649" spans="4:24" x14ac:dyDescent="0.25">
      <c r="D649" s="1" t="str">
        <f t="shared" si="27"/>
        <v xml:space="preserve"> </v>
      </c>
      <c r="G649" s="1" t="str">
        <f t="shared" si="28"/>
        <v>Saturday</v>
      </c>
      <c r="X649" s="12">
        <f>'SCHOOL FEES PAYMENT'!D649</f>
        <v>0</v>
      </c>
    </row>
    <row r="650" spans="4:24" x14ac:dyDescent="0.25">
      <c r="D650" s="1" t="str">
        <f t="shared" si="27"/>
        <v xml:space="preserve"> </v>
      </c>
      <c r="G650" s="1" t="str">
        <f t="shared" si="28"/>
        <v>Saturday</v>
      </c>
      <c r="X650" s="12">
        <f>'SCHOOL FEES PAYMENT'!D650</f>
        <v>0</v>
      </c>
    </row>
    <row r="651" spans="4:24" x14ac:dyDescent="0.25">
      <c r="D651" s="1" t="str">
        <f t="shared" si="27"/>
        <v xml:space="preserve"> </v>
      </c>
      <c r="G651" s="1" t="str">
        <f t="shared" si="28"/>
        <v>Saturday</v>
      </c>
      <c r="X651" s="12">
        <f>'SCHOOL FEES PAYMENT'!D651</f>
        <v>0</v>
      </c>
    </row>
    <row r="652" spans="4:24" x14ac:dyDescent="0.25">
      <c r="D652" s="1" t="str">
        <f t="shared" si="27"/>
        <v xml:space="preserve"> </v>
      </c>
      <c r="G652" s="1" t="str">
        <f t="shared" si="28"/>
        <v>Saturday</v>
      </c>
      <c r="X652" s="12">
        <f>'SCHOOL FEES PAYMENT'!D652</f>
        <v>0</v>
      </c>
    </row>
    <row r="653" spans="4:24" x14ac:dyDescent="0.25">
      <c r="D653" s="1" t="str">
        <f t="shared" si="27"/>
        <v xml:space="preserve"> </v>
      </c>
      <c r="G653" s="1" t="str">
        <f t="shared" si="28"/>
        <v>Saturday</v>
      </c>
      <c r="X653" s="12">
        <f>'SCHOOL FEES PAYMENT'!D653</f>
        <v>0</v>
      </c>
    </row>
    <row r="654" spans="4:24" x14ac:dyDescent="0.25">
      <c r="D654" s="1" t="str">
        <f t="shared" si="27"/>
        <v xml:space="preserve"> </v>
      </c>
      <c r="G654" s="1" t="str">
        <f t="shared" si="28"/>
        <v>Saturday</v>
      </c>
      <c r="X654" s="12">
        <f>'SCHOOL FEES PAYMENT'!D654</f>
        <v>0</v>
      </c>
    </row>
    <row r="655" spans="4:24" x14ac:dyDescent="0.25">
      <c r="D655" s="1" t="str">
        <f t="shared" si="27"/>
        <v xml:space="preserve"> </v>
      </c>
      <c r="G655" s="1" t="str">
        <f t="shared" si="28"/>
        <v>Saturday</v>
      </c>
      <c r="X655" s="12">
        <f>'SCHOOL FEES PAYMENT'!D655</f>
        <v>0</v>
      </c>
    </row>
    <row r="656" spans="4:24" x14ac:dyDescent="0.25">
      <c r="D656" s="1" t="str">
        <f t="shared" si="27"/>
        <v xml:space="preserve"> </v>
      </c>
      <c r="G656" s="1" t="str">
        <f t="shared" si="28"/>
        <v>Saturday</v>
      </c>
      <c r="X656" s="12">
        <f>'SCHOOL FEES PAYMENT'!D656</f>
        <v>0</v>
      </c>
    </row>
    <row r="657" spans="4:24" x14ac:dyDescent="0.25">
      <c r="D657" s="1" t="str">
        <f t="shared" si="27"/>
        <v xml:space="preserve"> </v>
      </c>
      <c r="G657" s="1" t="str">
        <f t="shared" si="28"/>
        <v>Saturday</v>
      </c>
      <c r="X657" s="12">
        <f>'SCHOOL FEES PAYMENT'!D657</f>
        <v>0</v>
      </c>
    </row>
    <row r="658" spans="4:24" x14ac:dyDescent="0.25">
      <c r="D658" s="1" t="str">
        <f t="shared" si="27"/>
        <v xml:space="preserve"> </v>
      </c>
      <c r="G658" s="1" t="str">
        <f t="shared" si="28"/>
        <v>Saturday</v>
      </c>
      <c r="X658" s="12">
        <f>'SCHOOL FEES PAYMENT'!D658</f>
        <v>0</v>
      </c>
    </row>
    <row r="659" spans="4:24" x14ac:dyDescent="0.25">
      <c r="D659" s="1" t="str">
        <f t="shared" si="27"/>
        <v xml:space="preserve"> </v>
      </c>
      <c r="G659" s="1" t="str">
        <f t="shared" si="28"/>
        <v>Saturday</v>
      </c>
      <c r="X659" s="12">
        <f>'SCHOOL FEES PAYMENT'!D659</f>
        <v>0</v>
      </c>
    </row>
    <row r="660" spans="4:24" x14ac:dyDescent="0.25">
      <c r="D660" s="1" t="str">
        <f t="shared" si="27"/>
        <v xml:space="preserve"> </v>
      </c>
      <c r="G660" s="1" t="str">
        <f t="shared" si="28"/>
        <v>Saturday</v>
      </c>
      <c r="X660" s="12">
        <f>'SCHOOL FEES PAYMENT'!D660</f>
        <v>0</v>
      </c>
    </row>
    <row r="661" spans="4:24" x14ac:dyDescent="0.25">
      <c r="D661" s="1" t="str">
        <f t="shared" si="27"/>
        <v xml:space="preserve"> </v>
      </c>
      <c r="G661" s="1" t="str">
        <f t="shared" si="28"/>
        <v>Saturday</v>
      </c>
      <c r="X661" s="12">
        <f>'SCHOOL FEES PAYMENT'!D661</f>
        <v>0</v>
      </c>
    </row>
    <row r="662" spans="4:24" x14ac:dyDescent="0.25">
      <c r="D662" s="1" t="str">
        <f t="shared" si="27"/>
        <v xml:space="preserve"> </v>
      </c>
      <c r="G662" s="1" t="str">
        <f t="shared" si="28"/>
        <v>Saturday</v>
      </c>
      <c r="X662" s="12">
        <f>'SCHOOL FEES PAYMENT'!D662</f>
        <v>0</v>
      </c>
    </row>
    <row r="663" spans="4:24" x14ac:dyDescent="0.25">
      <c r="D663" s="1" t="str">
        <f t="shared" si="27"/>
        <v xml:space="preserve"> </v>
      </c>
      <c r="G663" s="1" t="str">
        <f t="shared" si="28"/>
        <v>Saturday</v>
      </c>
      <c r="X663" s="12">
        <f>'SCHOOL FEES PAYMENT'!D663</f>
        <v>0</v>
      </c>
    </row>
    <row r="664" spans="4:24" x14ac:dyDescent="0.25">
      <c r="D664" s="1" t="str">
        <f t="shared" si="27"/>
        <v xml:space="preserve"> </v>
      </c>
      <c r="G664" s="1" t="str">
        <f t="shared" si="28"/>
        <v>Saturday</v>
      </c>
      <c r="X664" s="12">
        <f>'SCHOOL FEES PAYMENT'!D664</f>
        <v>0</v>
      </c>
    </row>
    <row r="665" spans="4:24" x14ac:dyDescent="0.25">
      <c r="D665" s="1" t="str">
        <f t="shared" si="27"/>
        <v xml:space="preserve"> </v>
      </c>
      <c r="G665" s="1" t="str">
        <f t="shared" si="28"/>
        <v>Saturday</v>
      </c>
      <c r="X665" s="12">
        <f>'SCHOOL FEES PAYMENT'!D665</f>
        <v>0</v>
      </c>
    </row>
    <row r="666" spans="4:24" x14ac:dyDescent="0.25">
      <c r="D666" s="1" t="str">
        <f t="shared" si="27"/>
        <v xml:space="preserve"> </v>
      </c>
      <c r="G666" s="1" t="str">
        <f t="shared" si="28"/>
        <v>Saturday</v>
      </c>
      <c r="X666" s="12">
        <f>'SCHOOL FEES PAYMENT'!D666</f>
        <v>0</v>
      </c>
    </row>
    <row r="667" spans="4:24" x14ac:dyDescent="0.25">
      <c r="D667" s="1" t="str">
        <f t="shared" si="27"/>
        <v xml:space="preserve"> </v>
      </c>
      <c r="G667" s="1" t="str">
        <f t="shared" si="28"/>
        <v>Saturday</v>
      </c>
      <c r="X667" s="12">
        <f>'SCHOOL FEES PAYMENT'!D667</f>
        <v>0</v>
      </c>
    </row>
    <row r="668" spans="4:24" x14ac:dyDescent="0.25">
      <c r="D668" s="1" t="str">
        <f t="shared" si="27"/>
        <v xml:space="preserve"> </v>
      </c>
      <c r="G668" s="1" t="str">
        <f t="shared" si="28"/>
        <v>Saturday</v>
      </c>
      <c r="X668" s="12">
        <f>'SCHOOL FEES PAYMENT'!D668</f>
        <v>0</v>
      </c>
    </row>
    <row r="669" spans="4:24" x14ac:dyDescent="0.25">
      <c r="D669" s="1" t="str">
        <f t="shared" si="27"/>
        <v xml:space="preserve"> </v>
      </c>
      <c r="G669" s="1" t="str">
        <f t="shared" si="28"/>
        <v>Saturday</v>
      </c>
      <c r="X669" s="12">
        <f>'SCHOOL FEES PAYMENT'!D669</f>
        <v>0</v>
      </c>
    </row>
    <row r="670" spans="4:24" x14ac:dyDescent="0.25">
      <c r="D670" s="1" t="str">
        <f t="shared" si="27"/>
        <v xml:space="preserve"> </v>
      </c>
      <c r="G670" s="1" t="str">
        <f t="shared" si="28"/>
        <v>Saturday</v>
      </c>
      <c r="X670" s="12">
        <f>'SCHOOL FEES PAYMENT'!D670</f>
        <v>0</v>
      </c>
    </row>
    <row r="671" spans="4:24" x14ac:dyDescent="0.25">
      <c r="D671" s="1" t="str">
        <f t="shared" si="27"/>
        <v xml:space="preserve"> </v>
      </c>
      <c r="G671" s="1" t="str">
        <f t="shared" si="28"/>
        <v>Saturday</v>
      </c>
      <c r="X671" s="12">
        <f>'SCHOOL FEES PAYMENT'!D671</f>
        <v>0</v>
      </c>
    </row>
    <row r="672" spans="4:24" x14ac:dyDescent="0.25">
      <c r="D672" s="1" t="str">
        <f t="shared" si="27"/>
        <v xml:space="preserve"> </v>
      </c>
      <c r="G672" s="1" t="str">
        <f t="shared" si="28"/>
        <v>Saturday</v>
      </c>
      <c r="X672" s="12">
        <f>'SCHOOL FEES PAYMENT'!D672</f>
        <v>0</v>
      </c>
    </row>
    <row r="673" spans="4:24" x14ac:dyDescent="0.25">
      <c r="D673" s="1" t="str">
        <f t="shared" si="27"/>
        <v xml:space="preserve"> </v>
      </c>
      <c r="G673" s="1" t="str">
        <f t="shared" si="28"/>
        <v>Saturday</v>
      </c>
      <c r="X673" s="12">
        <f>'SCHOOL FEES PAYMENT'!D673</f>
        <v>0</v>
      </c>
    </row>
    <row r="674" spans="4:24" x14ac:dyDescent="0.25">
      <c r="D674" s="1" t="str">
        <f t="shared" si="27"/>
        <v xml:space="preserve"> </v>
      </c>
      <c r="G674" s="1" t="str">
        <f t="shared" si="28"/>
        <v>Saturday</v>
      </c>
      <c r="X674" s="12">
        <f>'SCHOOL FEES PAYMENT'!D674</f>
        <v>0</v>
      </c>
    </row>
    <row r="675" spans="4:24" x14ac:dyDescent="0.25">
      <c r="D675" s="1" t="str">
        <f t="shared" si="27"/>
        <v xml:space="preserve"> </v>
      </c>
      <c r="G675" s="1" t="str">
        <f t="shared" si="28"/>
        <v>Saturday</v>
      </c>
      <c r="X675" s="12">
        <f>'SCHOOL FEES PAYMENT'!D675</f>
        <v>0</v>
      </c>
    </row>
    <row r="676" spans="4:24" x14ac:dyDescent="0.25">
      <c r="D676" s="1" t="str">
        <f t="shared" si="27"/>
        <v xml:space="preserve"> </v>
      </c>
      <c r="G676" s="1" t="str">
        <f t="shared" si="28"/>
        <v>Saturday</v>
      </c>
      <c r="X676" s="12">
        <f>'SCHOOL FEES PAYMENT'!D676</f>
        <v>0</v>
      </c>
    </row>
    <row r="677" spans="4:24" x14ac:dyDescent="0.25">
      <c r="D677" s="1" t="str">
        <f t="shared" si="27"/>
        <v xml:space="preserve"> </v>
      </c>
      <c r="G677" s="1" t="str">
        <f t="shared" si="28"/>
        <v>Saturday</v>
      </c>
      <c r="X677" s="12">
        <f>'SCHOOL FEES PAYMENT'!D677</f>
        <v>0</v>
      </c>
    </row>
    <row r="678" spans="4:24" x14ac:dyDescent="0.25">
      <c r="D678" s="1" t="str">
        <f t="shared" si="27"/>
        <v xml:space="preserve"> </v>
      </c>
      <c r="G678" s="1" t="str">
        <f t="shared" si="28"/>
        <v>Saturday</v>
      </c>
      <c r="X678" s="12">
        <f>'SCHOOL FEES PAYMENT'!D678</f>
        <v>0</v>
      </c>
    </row>
    <row r="679" spans="4:24" x14ac:dyDescent="0.25">
      <c r="D679" s="1" t="str">
        <f t="shared" ref="D679:D742" si="29">CONCATENATE(B679, " ",C679)</f>
        <v xml:space="preserve"> </v>
      </c>
      <c r="G679" s="1" t="str">
        <f t="shared" si="28"/>
        <v>Saturday</v>
      </c>
      <c r="X679" s="12">
        <f>'SCHOOL FEES PAYMENT'!D679</f>
        <v>0</v>
      </c>
    </row>
    <row r="680" spans="4:24" x14ac:dyDescent="0.25">
      <c r="D680" s="1" t="str">
        <f t="shared" si="29"/>
        <v xml:space="preserve"> </v>
      </c>
      <c r="G680" s="1" t="str">
        <f t="shared" si="28"/>
        <v>Saturday</v>
      </c>
      <c r="X680" s="12">
        <f>'SCHOOL FEES PAYMENT'!D680</f>
        <v>0</v>
      </c>
    </row>
    <row r="681" spans="4:24" x14ac:dyDescent="0.25">
      <c r="D681" s="1" t="str">
        <f t="shared" si="29"/>
        <v xml:space="preserve"> </v>
      </c>
      <c r="G681" s="1" t="str">
        <f t="shared" si="28"/>
        <v>Saturday</v>
      </c>
      <c r="X681" s="12">
        <f>'SCHOOL FEES PAYMENT'!D681</f>
        <v>0</v>
      </c>
    </row>
    <row r="682" spans="4:24" x14ac:dyDescent="0.25">
      <c r="D682" s="1" t="str">
        <f t="shared" si="29"/>
        <v xml:space="preserve"> </v>
      </c>
      <c r="G682" s="1" t="str">
        <f t="shared" si="28"/>
        <v>Saturday</v>
      </c>
      <c r="X682" s="12">
        <f>'SCHOOL FEES PAYMENT'!D682</f>
        <v>0</v>
      </c>
    </row>
    <row r="683" spans="4:24" x14ac:dyDescent="0.25">
      <c r="D683" s="1" t="str">
        <f t="shared" si="29"/>
        <v xml:space="preserve"> </v>
      </c>
      <c r="G683" s="1" t="str">
        <f t="shared" si="28"/>
        <v>Saturday</v>
      </c>
      <c r="X683" s="12">
        <f>'SCHOOL FEES PAYMENT'!D683</f>
        <v>0</v>
      </c>
    </row>
    <row r="684" spans="4:24" x14ac:dyDescent="0.25">
      <c r="D684" s="1" t="str">
        <f t="shared" si="29"/>
        <v xml:space="preserve"> </v>
      </c>
      <c r="G684" s="1" t="str">
        <f t="shared" si="28"/>
        <v>Saturday</v>
      </c>
      <c r="X684" s="12">
        <f>'SCHOOL FEES PAYMENT'!D684</f>
        <v>0</v>
      </c>
    </row>
    <row r="685" spans="4:24" x14ac:dyDescent="0.25">
      <c r="D685" s="1" t="str">
        <f t="shared" si="29"/>
        <v xml:space="preserve"> </v>
      </c>
      <c r="G685" s="1" t="str">
        <f t="shared" si="28"/>
        <v>Saturday</v>
      </c>
      <c r="X685" s="12">
        <f>'SCHOOL FEES PAYMENT'!D685</f>
        <v>0</v>
      </c>
    </row>
    <row r="686" spans="4:24" x14ac:dyDescent="0.25">
      <c r="D686" s="1" t="str">
        <f t="shared" si="29"/>
        <v xml:space="preserve"> </v>
      </c>
      <c r="G686" s="1" t="str">
        <f t="shared" si="28"/>
        <v>Saturday</v>
      </c>
      <c r="X686" s="12">
        <f>'SCHOOL FEES PAYMENT'!D686</f>
        <v>0</v>
      </c>
    </row>
    <row r="687" spans="4:24" x14ac:dyDescent="0.25">
      <c r="D687" s="1" t="str">
        <f t="shared" si="29"/>
        <v xml:space="preserve"> </v>
      </c>
      <c r="G687" s="1" t="str">
        <f t="shared" si="28"/>
        <v>Saturday</v>
      </c>
      <c r="X687" s="12">
        <f>'SCHOOL FEES PAYMENT'!D687</f>
        <v>0</v>
      </c>
    </row>
    <row r="688" spans="4:24" x14ac:dyDescent="0.25">
      <c r="D688" s="1" t="str">
        <f t="shared" si="29"/>
        <v xml:space="preserve"> </v>
      </c>
      <c r="G688" s="1" t="str">
        <f t="shared" si="28"/>
        <v>Saturday</v>
      </c>
      <c r="X688" s="12">
        <f>'SCHOOL FEES PAYMENT'!D688</f>
        <v>0</v>
      </c>
    </row>
    <row r="689" spans="4:24" x14ac:dyDescent="0.25">
      <c r="D689" s="1" t="str">
        <f t="shared" si="29"/>
        <v xml:space="preserve"> </v>
      </c>
      <c r="G689" s="1" t="str">
        <f t="shared" si="28"/>
        <v>Saturday</v>
      </c>
      <c r="X689" s="12">
        <f>'SCHOOL FEES PAYMENT'!D689</f>
        <v>0</v>
      </c>
    </row>
    <row r="690" spans="4:24" x14ac:dyDescent="0.25">
      <c r="D690" s="1" t="str">
        <f t="shared" si="29"/>
        <v xml:space="preserve"> </v>
      </c>
      <c r="G690" s="1" t="str">
        <f t="shared" si="28"/>
        <v>Saturday</v>
      </c>
      <c r="X690" s="12">
        <f>'SCHOOL FEES PAYMENT'!D690</f>
        <v>0</v>
      </c>
    </row>
    <row r="691" spans="4:24" x14ac:dyDescent="0.25">
      <c r="D691" s="1" t="str">
        <f t="shared" si="29"/>
        <v xml:space="preserve"> </v>
      </c>
      <c r="G691" s="1" t="str">
        <f t="shared" si="28"/>
        <v>Saturday</v>
      </c>
      <c r="X691" s="12">
        <f>'SCHOOL FEES PAYMENT'!D691</f>
        <v>0</v>
      </c>
    </row>
    <row r="692" spans="4:24" x14ac:dyDescent="0.25">
      <c r="D692" s="1" t="str">
        <f t="shared" si="29"/>
        <v xml:space="preserve"> </v>
      </c>
      <c r="G692" s="1" t="str">
        <f t="shared" si="28"/>
        <v>Saturday</v>
      </c>
      <c r="X692" s="12">
        <f>'SCHOOL FEES PAYMENT'!D692</f>
        <v>0</v>
      </c>
    </row>
    <row r="693" spans="4:24" x14ac:dyDescent="0.25">
      <c r="D693" s="1" t="str">
        <f t="shared" si="29"/>
        <v xml:space="preserve"> </v>
      </c>
      <c r="G693" s="1" t="str">
        <f t="shared" si="28"/>
        <v>Saturday</v>
      </c>
      <c r="X693" s="12">
        <f>'SCHOOL FEES PAYMENT'!D693</f>
        <v>0</v>
      </c>
    </row>
    <row r="694" spans="4:24" x14ac:dyDescent="0.25">
      <c r="D694" s="1" t="str">
        <f t="shared" si="29"/>
        <v xml:space="preserve"> </v>
      </c>
      <c r="G694" s="1" t="str">
        <f t="shared" si="28"/>
        <v>Saturday</v>
      </c>
      <c r="X694" s="12">
        <f>'SCHOOL FEES PAYMENT'!D694</f>
        <v>0</v>
      </c>
    </row>
    <row r="695" spans="4:24" x14ac:dyDescent="0.25">
      <c r="D695" s="1" t="str">
        <f t="shared" si="29"/>
        <v xml:space="preserve"> </v>
      </c>
      <c r="G695" s="1" t="str">
        <f t="shared" si="28"/>
        <v>Saturday</v>
      </c>
      <c r="X695" s="12">
        <f>'SCHOOL FEES PAYMENT'!D695</f>
        <v>0</v>
      </c>
    </row>
    <row r="696" spans="4:24" x14ac:dyDescent="0.25">
      <c r="D696" s="1" t="str">
        <f t="shared" si="29"/>
        <v xml:space="preserve"> </v>
      </c>
      <c r="G696" s="1" t="str">
        <f t="shared" si="28"/>
        <v>Saturday</v>
      </c>
      <c r="X696" s="12">
        <f>'SCHOOL FEES PAYMENT'!D696</f>
        <v>0</v>
      </c>
    </row>
    <row r="697" spans="4:24" x14ac:dyDescent="0.25">
      <c r="D697" s="1" t="str">
        <f t="shared" si="29"/>
        <v xml:space="preserve"> </v>
      </c>
      <c r="G697" s="1" t="str">
        <f t="shared" si="28"/>
        <v>Saturday</v>
      </c>
      <c r="X697" s="12">
        <f>'SCHOOL FEES PAYMENT'!D697</f>
        <v>0</v>
      </c>
    </row>
    <row r="698" spans="4:24" x14ac:dyDescent="0.25">
      <c r="D698" s="1" t="str">
        <f t="shared" si="29"/>
        <v xml:space="preserve"> </v>
      </c>
      <c r="G698" s="1" t="str">
        <f t="shared" si="28"/>
        <v>Saturday</v>
      </c>
      <c r="X698" s="12">
        <f>'SCHOOL FEES PAYMENT'!D698</f>
        <v>0</v>
      </c>
    </row>
    <row r="699" spans="4:24" x14ac:dyDescent="0.25">
      <c r="D699" s="1" t="str">
        <f t="shared" si="29"/>
        <v xml:space="preserve"> </v>
      </c>
      <c r="G699" s="1" t="str">
        <f t="shared" si="28"/>
        <v>Saturday</v>
      </c>
      <c r="X699" s="12">
        <f>'SCHOOL FEES PAYMENT'!D699</f>
        <v>0</v>
      </c>
    </row>
    <row r="700" spans="4:24" x14ac:dyDescent="0.25">
      <c r="D700" s="1" t="str">
        <f t="shared" si="29"/>
        <v xml:space="preserve"> </v>
      </c>
      <c r="G700" s="1" t="str">
        <f t="shared" si="28"/>
        <v>Saturday</v>
      </c>
      <c r="X700" s="12">
        <f>'SCHOOL FEES PAYMENT'!D700</f>
        <v>0</v>
      </c>
    </row>
    <row r="701" spans="4:24" x14ac:dyDescent="0.25">
      <c r="D701" s="1" t="str">
        <f t="shared" si="29"/>
        <v xml:space="preserve"> </v>
      </c>
      <c r="G701" s="1" t="str">
        <f t="shared" si="28"/>
        <v>Saturday</v>
      </c>
      <c r="X701" s="12">
        <f>'SCHOOL FEES PAYMENT'!D701</f>
        <v>0</v>
      </c>
    </row>
    <row r="702" spans="4:24" x14ac:dyDescent="0.25">
      <c r="D702" s="1" t="str">
        <f t="shared" si="29"/>
        <v xml:space="preserve"> </v>
      </c>
      <c r="G702" s="1" t="str">
        <f t="shared" si="28"/>
        <v>Saturday</v>
      </c>
      <c r="X702" s="12">
        <f>'SCHOOL FEES PAYMENT'!D702</f>
        <v>0</v>
      </c>
    </row>
    <row r="703" spans="4:24" x14ac:dyDescent="0.25">
      <c r="D703" s="1" t="str">
        <f t="shared" si="29"/>
        <v xml:space="preserve"> </v>
      </c>
      <c r="G703" s="1" t="str">
        <f t="shared" si="28"/>
        <v>Saturday</v>
      </c>
      <c r="X703" s="12">
        <f>'SCHOOL FEES PAYMENT'!D703</f>
        <v>0</v>
      </c>
    </row>
    <row r="704" spans="4:24" x14ac:dyDescent="0.25">
      <c r="D704" s="1" t="str">
        <f t="shared" si="29"/>
        <v xml:space="preserve"> </v>
      </c>
      <c r="G704" s="1" t="str">
        <f t="shared" si="28"/>
        <v>Saturday</v>
      </c>
      <c r="X704" s="12">
        <f>'SCHOOL FEES PAYMENT'!D704</f>
        <v>0</v>
      </c>
    </row>
    <row r="705" spans="4:24" x14ac:dyDescent="0.25">
      <c r="D705" s="1" t="str">
        <f t="shared" si="29"/>
        <v xml:space="preserve"> </v>
      </c>
      <c r="G705" s="1" t="str">
        <f t="shared" si="28"/>
        <v>Saturday</v>
      </c>
      <c r="X705" s="12">
        <f>'SCHOOL FEES PAYMENT'!D705</f>
        <v>0</v>
      </c>
    </row>
    <row r="706" spans="4:24" x14ac:dyDescent="0.25">
      <c r="D706" s="1" t="str">
        <f t="shared" si="29"/>
        <v xml:space="preserve"> </v>
      </c>
      <c r="G706" s="1" t="str">
        <f t="shared" si="28"/>
        <v>Saturday</v>
      </c>
      <c r="X706" s="12">
        <f>'SCHOOL FEES PAYMENT'!D706</f>
        <v>0</v>
      </c>
    </row>
    <row r="707" spans="4:24" x14ac:dyDescent="0.25">
      <c r="D707" s="1" t="str">
        <f t="shared" si="29"/>
        <v xml:space="preserve"> </v>
      </c>
      <c r="G707" s="1" t="str">
        <f t="shared" si="28"/>
        <v>Saturday</v>
      </c>
      <c r="X707" s="12">
        <f>'SCHOOL FEES PAYMENT'!D707</f>
        <v>0</v>
      </c>
    </row>
    <row r="708" spans="4:24" x14ac:dyDescent="0.25">
      <c r="D708" s="1" t="str">
        <f t="shared" si="29"/>
        <v xml:space="preserve"> </v>
      </c>
      <c r="G708" s="1" t="str">
        <f t="shared" ref="G708:G771" si="30">TEXT(F708,"DDDDDDDDD")</f>
        <v>Saturday</v>
      </c>
      <c r="X708" s="12">
        <f>'SCHOOL FEES PAYMENT'!D708</f>
        <v>0</v>
      </c>
    </row>
    <row r="709" spans="4:24" x14ac:dyDescent="0.25">
      <c r="D709" s="1" t="str">
        <f t="shared" si="29"/>
        <v xml:space="preserve"> </v>
      </c>
      <c r="G709" s="1" t="str">
        <f t="shared" si="30"/>
        <v>Saturday</v>
      </c>
      <c r="X709" s="12">
        <f>'SCHOOL FEES PAYMENT'!D709</f>
        <v>0</v>
      </c>
    </row>
    <row r="710" spans="4:24" x14ac:dyDescent="0.25">
      <c r="D710" s="1" t="str">
        <f t="shared" si="29"/>
        <v xml:space="preserve"> </v>
      </c>
      <c r="G710" s="1" t="str">
        <f t="shared" si="30"/>
        <v>Saturday</v>
      </c>
      <c r="X710" s="12">
        <f>'SCHOOL FEES PAYMENT'!D710</f>
        <v>0</v>
      </c>
    </row>
    <row r="711" spans="4:24" x14ac:dyDescent="0.25">
      <c r="D711" s="1" t="str">
        <f t="shared" si="29"/>
        <v xml:space="preserve"> </v>
      </c>
      <c r="G711" s="1" t="str">
        <f t="shared" si="30"/>
        <v>Saturday</v>
      </c>
      <c r="X711" s="12">
        <f>'SCHOOL FEES PAYMENT'!D711</f>
        <v>0</v>
      </c>
    </row>
    <row r="712" spans="4:24" x14ac:dyDescent="0.25">
      <c r="D712" s="1" t="str">
        <f t="shared" si="29"/>
        <v xml:space="preserve"> </v>
      </c>
      <c r="G712" s="1" t="str">
        <f t="shared" si="30"/>
        <v>Saturday</v>
      </c>
      <c r="X712" s="12">
        <f>'SCHOOL FEES PAYMENT'!D712</f>
        <v>0</v>
      </c>
    </row>
    <row r="713" spans="4:24" x14ac:dyDescent="0.25">
      <c r="D713" s="1" t="str">
        <f t="shared" si="29"/>
        <v xml:space="preserve"> </v>
      </c>
      <c r="G713" s="1" t="str">
        <f t="shared" si="30"/>
        <v>Saturday</v>
      </c>
      <c r="X713" s="12">
        <f>'SCHOOL FEES PAYMENT'!D713</f>
        <v>0</v>
      </c>
    </row>
    <row r="714" spans="4:24" x14ac:dyDescent="0.25">
      <c r="D714" s="1" t="str">
        <f t="shared" si="29"/>
        <v xml:space="preserve"> </v>
      </c>
      <c r="G714" s="1" t="str">
        <f t="shared" si="30"/>
        <v>Saturday</v>
      </c>
      <c r="X714" s="12">
        <f>'SCHOOL FEES PAYMENT'!D714</f>
        <v>0</v>
      </c>
    </row>
    <row r="715" spans="4:24" x14ac:dyDescent="0.25">
      <c r="D715" s="1" t="str">
        <f t="shared" si="29"/>
        <v xml:space="preserve"> </v>
      </c>
      <c r="G715" s="1" t="str">
        <f t="shared" si="30"/>
        <v>Saturday</v>
      </c>
      <c r="X715" s="12">
        <f>'SCHOOL FEES PAYMENT'!D715</f>
        <v>0</v>
      </c>
    </row>
    <row r="716" spans="4:24" x14ac:dyDescent="0.25">
      <c r="D716" s="1" t="str">
        <f t="shared" si="29"/>
        <v xml:space="preserve"> </v>
      </c>
      <c r="G716" s="1" t="str">
        <f t="shared" si="30"/>
        <v>Saturday</v>
      </c>
      <c r="X716" s="12">
        <f>'SCHOOL FEES PAYMENT'!D716</f>
        <v>0</v>
      </c>
    </row>
    <row r="717" spans="4:24" x14ac:dyDescent="0.25">
      <c r="D717" s="1" t="str">
        <f t="shared" si="29"/>
        <v xml:space="preserve"> </v>
      </c>
      <c r="G717" s="1" t="str">
        <f t="shared" si="30"/>
        <v>Saturday</v>
      </c>
      <c r="X717" s="12">
        <f>'SCHOOL FEES PAYMENT'!D717</f>
        <v>0</v>
      </c>
    </row>
    <row r="718" spans="4:24" x14ac:dyDescent="0.25">
      <c r="D718" s="1" t="str">
        <f t="shared" si="29"/>
        <v xml:space="preserve"> </v>
      </c>
      <c r="G718" s="1" t="str">
        <f t="shared" si="30"/>
        <v>Saturday</v>
      </c>
      <c r="X718" s="12">
        <f>'SCHOOL FEES PAYMENT'!D718</f>
        <v>0</v>
      </c>
    </row>
    <row r="719" spans="4:24" x14ac:dyDescent="0.25">
      <c r="D719" s="1" t="str">
        <f t="shared" si="29"/>
        <v xml:space="preserve"> </v>
      </c>
      <c r="G719" s="1" t="str">
        <f t="shared" si="30"/>
        <v>Saturday</v>
      </c>
      <c r="X719" s="12">
        <f>'SCHOOL FEES PAYMENT'!D719</f>
        <v>0</v>
      </c>
    </row>
    <row r="720" spans="4:24" x14ac:dyDescent="0.25">
      <c r="D720" s="1" t="str">
        <f t="shared" si="29"/>
        <v xml:space="preserve"> </v>
      </c>
      <c r="G720" s="1" t="str">
        <f t="shared" si="30"/>
        <v>Saturday</v>
      </c>
      <c r="X720" s="12">
        <f>'SCHOOL FEES PAYMENT'!D720</f>
        <v>0</v>
      </c>
    </row>
    <row r="721" spans="4:24" x14ac:dyDescent="0.25">
      <c r="D721" s="1" t="str">
        <f t="shared" si="29"/>
        <v xml:space="preserve"> </v>
      </c>
      <c r="G721" s="1" t="str">
        <f t="shared" si="30"/>
        <v>Saturday</v>
      </c>
      <c r="X721" s="12">
        <f>'SCHOOL FEES PAYMENT'!D721</f>
        <v>0</v>
      </c>
    </row>
    <row r="722" spans="4:24" x14ac:dyDescent="0.25">
      <c r="D722" s="1" t="str">
        <f t="shared" si="29"/>
        <v xml:space="preserve"> </v>
      </c>
      <c r="G722" s="1" t="str">
        <f t="shared" si="30"/>
        <v>Saturday</v>
      </c>
      <c r="X722" s="12">
        <f>'SCHOOL FEES PAYMENT'!D722</f>
        <v>0</v>
      </c>
    </row>
    <row r="723" spans="4:24" x14ac:dyDescent="0.25">
      <c r="D723" s="1" t="str">
        <f t="shared" si="29"/>
        <v xml:space="preserve"> </v>
      </c>
      <c r="G723" s="1" t="str">
        <f t="shared" si="30"/>
        <v>Saturday</v>
      </c>
      <c r="X723" s="12">
        <f>'SCHOOL FEES PAYMENT'!D723</f>
        <v>0</v>
      </c>
    </row>
    <row r="724" spans="4:24" x14ac:dyDescent="0.25">
      <c r="D724" s="1" t="str">
        <f t="shared" si="29"/>
        <v xml:space="preserve"> </v>
      </c>
      <c r="G724" s="1" t="str">
        <f t="shared" si="30"/>
        <v>Saturday</v>
      </c>
      <c r="X724" s="12">
        <f>'SCHOOL FEES PAYMENT'!D724</f>
        <v>0</v>
      </c>
    </row>
    <row r="725" spans="4:24" x14ac:dyDescent="0.25">
      <c r="D725" s="1" t="str">
        <f t="shared" si="29"/>
        <v xml:space="preserve"> </v>
      </c>
      <c r="G725" s="1" t="str">
        <f t="shared" si="30"/>
        <v>Saturday</v>
      </c>
      <c r="X725" s="12">
        <f>'SCHOOL FEES PAYMENT'!D725</f>
        <v>0</v>
      </c>
    </row>
    <row r="726" spans="4:24" x14ac:dyDescent="0.25">
      <c r="D726" s="1" t="str">
        <f t="shared" si="29"/>
        <v xml:space="preserve"> </v>
      </c>
      <c r="G726" s="1" t="str">
        <f t="shared" si="30"/>
        <v>Saturday</v>
      </c>
      <c r="X726" s="12">
        <f>'SCHOOL FEES PAYMENT'!D726</f>
        <v>0</v>
      </c>
    </row>
    <row r="727" spans="4:24" x14ac:dyDescent="0.25">
      <c r="D727" s="1" t="str">
        <f t="shared" si="29"/>
        <v xml:space="preserve"> </v>
      </c>
      <c r="G727" s="1" t="str">
        <f t="shared" si="30"/>
        <v>Saturday</v>
      </c>
      <c r="X727" s="12">
        <f>'SCHOOL FEES PAYMENT'!D727</f>
        <v>0</v>
      </c>
    </row>
    <row r="728" spans="4:24" x14ac:dyDescent="0.25">
      <c r="D728" s="1" t="str">
        <f t="shared" si="29"/>
        <v xml:space="preserve"> </v>
      </c>
      <c r="G728" s="1" t="str">
        <f t="shared" si="30"/>
        <v>Saturday</v>
      </c>
      <c r="X728" s="12">
        <f>'SCHOOL FEES PAYMENT'!D728</f>
        <v>0</v>
      </c>
    </row>
    <row r="729" spans="4:24" x14ac:dyDescent="0.25">
      <c r="D729" s="1" t="str">
        <f t="shared" si="29"/>
        <v xml:space="preserve"> </v>
      </c>
      <c r="G729" s="1" t="str">
        <f t="shared" si="30"/>
        <v>Saturday</v>
      </c>
      <c r="X729" s="12">
        <f>'SCHOOL FEES PAYMENT'!D729</f>
        <v>0</v>
      </c>
    </row>
    <row r="730" spans="4:24" x14ac:dyDescent="0.25">
      <c r="D730" s="1" t="str">
        <f t="shared" si="29"/>
        <v xml:space="preserve"> </v>
      </c>
      <c r="G730" s="1" t="str">
        <f t="shared" si="30"/>
        <v>Saturday</v>
      </c>
      <c r="X730" s="12">
        <f>'SCHOOL FEES PAYMENT'!D730</f>
        <v>0</v>
      </c>
    </row>
    <row r="731" spans="4:24" x14ac:dyDescent="0.25">
      <c r="D731" s="1" t="str">
        <f t="shared" si="29"/>
        <v xml:space="preserve"> </v>
      </c>
      <c r="G731" s="1" t="str">
        <f t="shared" si="30"/>
        <v>Saturday</v>
      </c>
      <c r="X731" s="12">
        <f>'SCHOOL FEES PAYMENT'!D731</f>
        <v>0</v>
      </c>
    </row>
    <row r="732" spans="4:24" x14ac:dyDescent="0.25">
      <c r="D732" s="1" t="str">
        <f t="shared" si="29"/>
        <v xml:space="preserve"> </v>
      </c>
      <c r="G732" s="1" t="str">
        <f t="shared" si="30"/>
        <v>Saturday</v>
      </c>
      <c r="X732" s="12">
        <f>'SCHOOL FEES PAYMENT'!D732</f>
        <v>0</v>
      </c>
    </row>
    <row r="733" spans="4:24" x14ac:dyDescent="0.25">
      <c r="D733" s="1" t="str">
        <f t="shared" si="29"/>
        <v xml:space="preserve"> </v>
      </c>
      <c r="G733" s="1" t="str">
        <f t="shared" si="30"/>
        <v>Saturday</v>
      </c>
      <c r="X733" s="12">
        <f>'SCHOOL FEES PAYMENT'!D733</f>
        <v>0</v>
      </c>
    </row>
    <row r="734" spans="4:24" x14ac:dyDescent="0.25">
      <c r="D734" s="1" t="str">
        <f t="shared" si="29"/>
        <v xml:space="preserve"> </v>
      </c>
      <c r="G734" s="1" t="str">
        <f t="shared" si="30"/>
        <v>Saturday</v>
      </c>
      <c r="X734" s="12">
        <f>'SCHOOL FEES PAYMENT'!D734</f>
        <v>0</v>
      </c>
    </row>
    <row r="735" spans="4:24" x14ac:dyDescent="0.25">
      <c r="D735" s="1" t="str">
        <f t="shared" si="29"/>
        <v xml:space="preserve"> </v>
      </c>
      <c r="G735" s="1" t="str">
        <f t="shared" si="30"/>
        <v>Saturday</v>
      </c>
      <c r="X735" s="12">
        <f>'SCHOOL FEES PAYMENT'!D735</f>
        <v>0</v>
      </c>
    </row>
    <row r="736" spans="4:24" x14ac:dyDescent="0.25">
      <c r="D736" s="1" t="str">
        <f t="shared" si="29"/>
        <v xml:space="preserve"> </v>
      </c>
      <c r="G736" s="1" t="str">
        <f t="shared" si="30"/>
        <v>Saturday</v>
      </c>
      <c r="X736" s="12">
        <f>'SCHOOL FEES PAYMENT'!D736</f>
        <v>0</v>
      </c>
    </row>
    <row r="737" spans="4:24" x14ac:dyDescent="0.25">
      <c r="D737" s="1" t="str">
        <f t="shared" si="29"/>
        <v xml:space="preserve"> </v>
      </c>
      <c r="G737" s="1" t="str">
        <f t="shared" si="30"/>
        <v>Saturday</v>
      </c>
      <c r="X737" s="12">
        <f>'SCHOOL FEES PAYMENT'!D737</f>
        <v>0</v>
      </c>
    </row>
    <row r="738" spans="4:24" x14ac:dyDescent="0.25">
      <c r="D738" s="1" t="str">
        <f t="shared" si="29"/>
        <v xml:space="preserve"> </v>
      </c>
      <c r="G738" s="1" t="str">
        <f t="shared" si="30"/>
        <v>Saturday</v>
      </c>
      <c r="X738" s="12">
        <f>'SCHOOL FEES PAYMENT'!D738</f>
        <v>0</v>
      </c>
    </row>
    <row r="739" spans="4:24" x14ac:dyDescent="0.25">
      <c r="D739" s="1" t="str">
        <f t="shared" si="29"/>
        <v xml:space="preserve"> </v>
      </c>
      <c r="G739" s="1" t="str">
        <f t="shared" si="30"/>
        <v>Saturday</v>
      </c>
      <c r="X739" s="12">
        <f>'SCHOOL FEES PAYMENT'!D739</f>
        <v>0</v>
      </c>
    </row>
    <row r="740" spans="4:24" x14ac:dyDescent="0.25">
      <c r="D740" s="1" t="str">
        <f t="shared" si="29"/>
        <v xml:space="preserve"> </v>
      </c>
      <c r="G740" s="1" t="str">
        <f t="shared" si="30"/>
        <v>Saturday</v>
      </c>
    </row>
    <row r="741" spans="4:24" x14ac:dyDescent="0.25">
      <c r="D741" s="1" t="str">
        <f t="shared" si="29"/>
        <v xml:space="preserve"> </v>
      </c>
      <c r="G741" s="1" t="str">
        <f t="shared" si="30"/>
        <v>Saturday</v>
      </c>
    </row>
    <row r="742" spans="4:24" x14ac:dyDescent="0.25">
      <c r="D742" s="1" t="str">
        <f t="shared" si="29"/>
        <v xml:space="preserve"> </v>
      </c>
      <c r="G742" s="1" t="str">
        <f t="shared" si="30"/>
        <v>Saturday</v>
      </c>
    </row>
    <row r="743" spans="4:24" x14ac:dyDescent="0.25">
      <c r="D743" s="1" t="str">
        <f t="shared" ref="D743:D806" si="31">CONCATENATE(B743, " ",C743)</f>
        <v xml:space="preserve"> </v>
      </c>
      <c r="G743" s="1" t="str">
        <f t="shared" si="30"/>
        <v>Saturday</v>
      </c>
    </row>
    <row r="744" spans="4:24" x14ac:dyDescent="0.25">
      <c r="D744" s="1" t="str">
        <f t="shared" si="31"/>
        <v xml:space="preserve"> </v>
      </c>
      <c r="G744" s="1" t="str">
        <f t="shared" si="30"/>
        <v>Saturday</v>
      </c>
    </row>
    <row r="745" spans="4:24" x14ac:dyDescent="0.25">
      <c r="D745" s="1" t="str">
        <f t="shared" si="31"/>
        <v xml:space="preserve"> </v>
      </c>
      <c r="G745" s="1" t="str">
        <f t="shared" si="30"/>
        <v>Saturday</v>
      </c>
    </row>
    <row r="746" spans="4:24" x14ac:dyDescent="0.25">
      <c r="D746" s="1" t="str">
        <f t="shared" si="31"/>
        <v xml:space="preserve"> </v>
      </c>
      <c r="G746" s="1" t="str">
        <f t="shared" si="30"/>
        <v>Saturday</v>
      </c>
    </row>
    <row r="747" spans="4:24" x14ac:dyDescent="0.25">
      <c r="D747" s="1" t="str">
        <f t="shared" si="31"/>
        <v xml:space="preserve"> </v>
      </c>
      <c r="G747" s="1" t="str">
        <f t="shared" si="30"/>
        <v>Saturday</v>
      </c>
    </row>
    <row r="748" spans="4:24" x14ac:dyDescent="0.25">
      <c r="D748" s="1" t="str">
        <f t="shared" si="31"/>
        <v xml:space="preserve"> </v>
      </c>
      <c r="G748" s="1" t="str">
        <f t="shared" si="30"/>
        <v>Saturday</v>
      </c>
    </row>
    <row r="749" spans="4:24" x14ac:dyDescent="0.25">
      <c r="D749" s="1" t="str">
        <f t="shared" si="31"/>
        <v xml:space="preserve"> </v>
      </c>
      <c r="G749" s="1" t="str">
        <f t="shared" si="30"/>
        <v>Saturday</v>
      </c>
    </row>
    <row r="750" spans="4:24" x14ac:dyDescent="0.25">
      <c r="D750" s="1" t="str">
        <f t="shared" si="31"/>
        <v xml:space="preserve"> </v>
      </c>
      <c r="G750" s="1" t="str">
        <f t="shared" si="30"/>
        <v>Saturday</v>
      </c>
    </row>
    <row r="751" spans="4:24" x14ac:dyDescent="0.25">
      <c r="D751" s="1" t="str">
        <f t="shared" si="31"/>
        <v xml:space="preserve"> </v>
      </c>
      <c r="G751" s="1" t="str">
        <f t="shared" si="30"/>
        <v>Saturday</v>
      </c>
    </row>
    <row r="752" spans="4:24" x14ac:dyDescent="0.25">
      <c r="D752" s="1" t="str">
        <f t="shared" si="31"/>
        <v xml:space="preserve"> </v>
      </c>
      <c r="G752" s="1" t="str">
        <f t="shared" si="30"/>
        <v>Saturday</v>
      </c>
    </row>
    <row r="753" spans="4:7" x14ac:dyDescent="0.25">
      <c r="D753" s="1" t="str">
        <f t="shared" si="31"/>
        <v xml:space="preserve"> </v>
      </c>
      <c r="G753" s="1" t="str">
        <f t="shared" si="30"/>
        <v>Saturday</v>
      </c>
    </row>
    <row r="754" spans="4:7" x14ac:dyDescent="0.25">
      <c r="D754" s="1" t="str">
        <f t="shared" si="31"/>
        <v xml:space="preserve"> </v>
      </c>
      <c r="G754" s="1" t="str">
        <f t="shared" si="30"/>
        <v>Saturday</v>
      </c>
    </row>
    <row r="755" spans="4:7" x14ac:dyDescent="0.25">
      <c r="D755" s="1" t="str">
        <f t="shared" si="31"/>
        <v xml:space="preserve"> </v>
      </c>
      <c r="G755" s="1" t="str">
        <f t="shared" si="30"/>
        <v>Saturday</v>
      </c>
    </row>
    <row r="756" spans="4:7" x14ac:dyDescent="0.25">
      <c r="D756" s="1" t="str">
        <f t="shared" si="31"/>
        <v xml:space="preserve"> </v>
      </c>
      <c r="G756" s="1" t="str">
        <f t="shared" si="30"/>
        <v>Saturday</v>
      </c>
    </row>
    <row r="757" spans="4:7" x14ac:dyDescent="0.25">
      <c r="D757" s="1" t="str">
        <f t="shared" si="31"/>
        <v xml:space="preserve"> </v>
      </c>
      <c r="G757" s="1" t="str">
        <f t="shared" si="30"/>
        <v>Saturday</v>
      </c>
    </row>
    <row r="758" spans="4:7" x14ac:dyDescent="0.25">
      <c r="D758" s="1" t="str">
        <f t="shared" si="31"/>
        <v xml:space="preserve"> </v>
      </c>
      <c r="G758" s="1" t="str">
        <f t="shared" si="30"/>
        <v>Saturday</v>
      </c>
    </row>
    <row r="759" spans="4:7" x14ac:dyDescent="0.25">
      <c r="D759" s="1" t="str">
        <f t="shared" si="31"/>
        <v xml:space="preserve"> </v>
      </c>
      <c r="G759" s="1" t="str">
        <f t="shared" si="30"/>
        <v>Saturday</v>
      </c>
    </row>
    <row r="760" spans="4:7" x14ac:dyDescent="0.25">
      <c r="D760" s="1" t="str">
        <f t="shared" si="31"/>
        <v xml:space="preserve"> </v>
      </c>
      <c r="G760" s="1" t="str">
        <f t="shared" si="30"/>
        <v>Saturday</v>
      </c>
    </row>
    <row r="761" spans="4:7" x14ac:dyDescent="0.25">
      <c r="D761" s="1" t="str">
        <f t="shared" si="31"/>
        <v xml:space="preserve"> </v>
      </c>
      <c r="G761" s="1" t="str">
        <f t="shared" si="30"/>
        <v>Saturday</v>
      </c>
    </row>
    <row r="762" spans="4:7" x14ac:dyDescent="0.25">
      <c r="D762" s="1" t="str">
        <f t="shared" si="31"/>
        <v xml:space="preserve"> </v>
      </c>
      <c r="G762" s="1" t="str">
        <f t="shared" si="30"/>
        <v>Saturday</v>
      </c>
    </row>
    <row r="763" spans="4:7" x14ac:dyDescent="0.25">
      <c r="D763" s="1" t="str">
        <f t="shared" si="31"/>
        <v xml:space="preserve"> </v>
      </c>
      <c r="G763" s="1" t="str">
        <f t="shared" si="30"/>
        <v>Saturday</v>
      </c>
    </row>
    <row r="764" spans="4:7" x14ac:dyDescent="0.25">
      <c r="D764" s="1" t="str">
        <f t="shared" si="31"/>
        <v xml:space="preserve"> </v>
      </c>
      <c r="G764" s="1" t="str">
        <f t="shared" si="30"/>
        <v>Saturday</v>
      </c>
    </row>
    <row r="765" spans="4:7" x14ac:dyDescent="0.25">
      <c r="D765" s="1" t="str">
        <f t="shared" si="31"/>
        <v xml:space="preserve"> </v>
      </c>
      <c r="G765" s="1" t="str">
        <f t="shared" si="30"/>
        <v>Saturday</v>
      </c>
    </row>
    <row r="766" spans="4:7" x14ac:dyDescent="0.25">
      <c r="D766" s="1" t="str">
        <f t="shared" si="31"/>
        <v xml:space="preserve"> </v>
      </c>
      <c r="G766" s="1" t="str">
        <f t="shared" si="30"/>
        <v>Saturday</v>
      </c>
    </row>
    <row r="767" spans="4:7" x14ac:dyDescent="0.25">
      <c r="D767" s="1" t="str">
        <f t="shared" si="31"/>
        <v xml:space="preserve"> </v>
      </c>
      <c r="G767" s="1" t="str">
        <f t="shared" si="30"/>
        <v>Saturday</v>
      </c>
    </row>
    <row r="768" spans="4:7" x14ac:dyDescent="0.25">
      <c r="D768" s="1" t="str">
        <f t="shared" si="31"/>
        <v xml:space="preserve"> </v>
      </c>
      <c r="G768" s="1" t="str">
        <f t="shared" si="30"/>
        <v>Saturday</v>
      </c>
    </row>
    <row r="769" spans="4:7" x14ac:dyDescent="0.25">
      <c r="D769" s="1" t="str">
        <f t="shared" si="31"/>
        <v xml:space="preserve"> </v>
      </c>
      <c r="G769" s="1" t="str">
        <f t="shared" si="30"/>
        <v>Saturday</v>
      </c>
    </row>
    <row r="770" spans="4:7" x14ac:dyDescent="0.25">
      <c r="D770" s="1" t="str">
        <f t="shared" si="31"/>
        <v xml:space="preserve"> </v>
      </c>
      <c r="G770" s="1" t="str">
        <f t="shared" si="30"/>
        <v>Saturday</v>
      </c>
    </row>
    <row r="771" spans="4:7" x14ac:dyDescent="0.25">
      <c r="D771" s="1" t="str">
        <f t="shared" si="31"/>
        <v xml:space="preserve"> </v>
      </c>
      <c r="G771" s="1" t="str">
        <f t="shared" si="30"/>
        <v>Saturday</v>
      </c>
    </row>
    <row r="772" spans="4:7" x14ac:dyDescent="0.25">
      <c r="D772" s="1" t="str">
        <f t="shared" si="31"/>
        <v xml:space="preserve"> </v>
      </c>
      <c r="G772" s="1" t="str">
        <f t="shared" ref="G772:G835" si="32">TEXT(F772,"DDDDDDDDD")</f>
        <v>Saturday</v>
      </c>
    </row>
    <row r="773" spans="4:7" x14ac:dyDescent="0.25">
      <c r="D773" s="1" t="str">
        <f t="shared" si="31"/>
        <v xml:space="preserve"> </v>
      </c>
      <c r="G773" s="1" t="str">
        <f t="shared" si="32"/>
        <v>Saturday</v>
      </c>
    </row>
    <row r="774" spans="4:7" x14ac:dyDescent="0.25">
      <c r="D774" s="1" t="str">
        <f t="shared" si="31"/>
        <v xml:space="preserve"> </v>
      </c>
      <c r="G774" s="1" t="str">
        <f t="shared" si="32"/>
        <v>Saturday</v>
      </c>
    </row>
    <row r="775" spans="4:7" x14ac:dyDescent="0.25">
      <c r="D775" s="1" t="str">
        <f t="shared" si="31"/>
        <v xml:space="preserve"> </v>
      </c>
      <c r="G775" s="1" t="str">
        <f t="shared" si="32"/>
        <v>Saturday</v>
      </c>
    </row>
    <row r="776" spans="4:7" x14ac:dyDescent="0.25">
      <c r="D776" s="1" t="str">
        <f t="shared" si="31"/>
        <v xml:space="preserve"> </v>
      </c>
      <c r="G776" s="1" t="str">
        <f t="shared" si="32"/>
        <v>Saturday</v>
      </c>
    </row>
    <row r="777" spans="4:7" x14ac:dyDescent="0.25">
      <c r="D777" s="1" t="str">
        <f t="shared" si="31"/>
        <v xml:space="preserve"> </v>
      </c>
      <c r="G777" s="1" t="str">
        <f t="shared" si="32"/>
        <v>Saturday</v>
      </c>
    </row>
    <row r="778" spans="4:7" x14ac:dyDescent="0.25">
      <c r="D778" s="1" t="str">
        <f t="shared" si="31"/>
        <v xml:space="preserve"> </v>
      </c>
      <c r="G778" s="1" t="str">
        <f t="shared" si="32"/>
        <v>Saturday</v>
      </c>
    </row>
    <row r="779" spans="4:7" x14ac:dyDescent="0.25">
      <c r="D779" s="1" t="str">
        <f t="shared" si="31"/>
        <v xml:space="preserve"> </v>
      </c>
      <c r="G779" s="1" t="str">
        <f t="shared" si="32"/>
        <v>Saturday</v>
      </c>
    </row>
    <row r="780" spans="4:7" x14ac:dyDescent="0.25">
      <c r="D780" s="1" t="str">
        <f t="shared" si="31"/>
        <v xml:space="preserve"> </v>
      </c>
      <c r="G780" s="1" t="str">
        <f t="shared" si="32"/>
        <v>Saturday</v>
      </c>
    </row>
    <row r="781" spans="4:7" x14ac:dyDescent="0.25">
      <c r="D781" s="1" t="str">
        <f t="shared" si="31"/>
        <v xml:space="preserve"> </v>
      </c>
      <c r="G781" s="1" t="str">
        <f t="shared" si="32"/>
        <v>Saturday</v>
      </c>
    </row>
    <row r="782" spans="4:7" x14ac:dyDescent="0.25">
      <c r="D782" s="1" t="str">
        <f t="shared" si="31"/>
        <v xml:space="preserve"> </v>
      </c>
      <c r="G782" s="1" t="str">
        <f t="shared" si="32"/>
        <v>Saturday</v>
      </c>
    </row>
    <row r="783" spans="4:7" x14ac:dyDescent="0.25">
      <c r="D783" s="1" t="str">
        <f t="shared" si="31"/>
        <v xml:space="preserve"> </v>
      </c>
      <c r="G783" s="1" t="str">
        <f t="shared" si="32"/>
        <v>Saturday</v>
      </c>
    </row>
    <row r="784" spans="4:7" x14ac:dyDescent="0.25">
      <c r="D784" s="1" t="str">
        <f t="shared" si="31"/>
        <v xml:space="preserve"> </v>
      </c>
      <c r="G784" s="1" t="str">
        <f t="shared" si="32"/>
        <v>Saturday</v>
      </c>
    </row>
    <row r="785" spans="4:7" x14ac:dyDescent="0.25">
      <c r="D785" s="1" t="str">
        <f t="shared" si="31"/>
        <v xml:space="preserve"> </v>
      </c>
      <c r="G785" s="1" t="str">
        <f t="shared" si="32"/>
        <v>Saturday</v>
      </c>
    </row>
    <row r="786" spans="4:7" x14ac:dyDescent="0.25">
      <c r="D786" s="1" t="str">
        <f t="shared" si="31"/>
        <v xml:space="preserve"> </v>
      </c>
      <c r="G786" s="1" t="str">
        <f t="shared" si="32"/>
        <v>Saturday</v>
      </c>
    </row>
    <row r="787" spans="4:7" x14ac:dyDescent="0.25">
      <c r="D787" s="1" t="str">
        <f t="shared" si="31"/>
        <v xml:space="preserve"> </v>
      </c>
      <c r="G787" s="1" t="str">
        <f t="shared" si="32"/>
        <v>Saturday</v>
      </c>
    </row>
    <row r="788" spans="4:7" x14ac:dyDescent="0.25">
      <c r="D788" s="1" t="str">
        <f t="shared" si="31"/>
        <v xml:space="preserve"> </v>
      </c>
      <c r="G788" s="1" t="str">
        <f t="shared" si="32"/>
        <v>Saturday</v>
      </c>
    </row>
    <row r="789" spans="4:7" x14ac:dyDescent="0.25">
      <c r="D789" s="1" t="str">
        <f t="shared" si="31"/>
        <v xml:space="preserve"> </v>
      </c>
      <c r="G789" s="1" t="str">
        <f t="shared" si="32"/>
        <v>Saturday</v>
      </c>
    </row>
    <row r="790" spans="4:7" x14ac:dyDescent="0.25">
      <c r="D790" s="1" t="str">
        <f t="shared" si="31"/>
        <v xml:space="preserve"> </v>
      </c>
      <c r="G790" s="1" t="str">
        <f t="shared" si="32"/>
        <v>Saturday</v>
      </c>
    </row>
    <row r="791" spans="4:7" x14ac:dyDescent="0.25">
      <c r="D791" s="1" t="str">
        <f t="shared" si="31"/>
        <v xml:space="preserve"> </v>
      </c>
      <c r="G791" s="1" t="str">
        <f t="shared" si="32"/>
        <v>Saturday</v>
      </c>
    </row>
    <row r="792" spans="4:7" x14ac:dyDescent="0.25">
      <c r="D792" s="1" t="str">
        <f t="shared" si="31"/>
        <v xml:space="preserve"> </v>
      </c>
      <c r="G792" s="1" t="str">
        <f t="shared" si="32"/>
        <v>Saturday</v>
      </c>
    </row>
    <row r="793" spans="4:7" x14ac:dyDescent="0.25">
      <c r="D793" s="1" t="str">
        <f t="shared" si="31"/>
        <v xml:space="preserve"> </v>
      </c>
      <c r="G793" s="1" t="str">
        <f t="shared" si="32"/>
        <v>Saturday</v>
      </c>
    </row>
    <row r="794" spans="4:7" x14ac:dyDescent="0.25">
      <c r="D794" s="1" t="str">
        <f t="shared" si="31"/>
        <v xml:space="preserve"> </v>
      </c>
      <c r="G794" s="1" t="str">
        <f t="shared" si="32"/>
        <v>Saturday</v>
      </c>
    </row>
    <row r="795" spans="4:7" x14ac:dyDescent="0.25">
      <c r="D795" s="1" t="str">
        <f t="shared" si="31"/>
        <v xml:space="preserve"> </v>
      </c>
      <c r="G795" s="1" t="str">
        <f t="shared" si="32"/>
        <v>Saturday</v>
      </c>
    </row>
    <row r="796" spans="4:7" x14ac:dyDescent="0.25">
      <c r="D796" s="1" t="str">
        <f t="shared" si="31"/>
        <v xml:space="preserve"> </v>
      </c>
      <c r="G796" s="1" t="str">
        <f t="shared" si="32"/>
        <v>Saturday</v>
      </c>
    </row>
    <row r="797" spans="4:7" x14ac:dyDescent="0.25">
      <c r="D797" s="1" t="str">
        <f t="shared" si="31"/>
        <v xml:space="preserve"> </v>
      </c>
      <c r="G797" s="1" t="str">
        <f t="shared" si="32"/>
        <v>Saturday</v>
      </c>
    </row>
    <row r="798" spans="4:7" x14ac:dyDescent="0.25">
      <c r="D798" s="1" t="str">
        <f t="shared" si="31"/>
        <v xml:space="preserve"> </v>
      </c>
      <c r="G798" s="1" t="str">
        <f t="shared" si="32"/>
        <v>Saturday</v>
      </c>
    </row>
    <row r="799" spans="4:7" x14ac:dyDescent="0.25">
      <c r="D799" s="1" t="str">
        <f t="shared" si="31"/>
        <v xml:space="preserve"> </v>
      </c>
      <c r="G799" s="1" t="str">
        <f t="shared" si="32"/>
        <v>Saturday</v>
      </c>
    </row>
    <row r="800" spans="4:7" x14ac:dyDescent="0.25">
      <c r="D800" s="1" t="str">
        <f t="shared" si="31"/>
        <v xml:space="preserve"> </v>
      </c>
      <c r="G800" s="1" t="str">
        <f t="shared" si="32"/>
        <v>Saturday</v>
      </c>
    </row>
    <row r="801" spans="4:7" x14ac:dyDescent="0.25">
      <c r="D801" s="1" t="str">
        <f t="shared" si="31"/>
        <v xml:space="preserve"> </v>
      </c>
      <c r="G801" s="1" t="str">
        <f t="shared" si="32"/>
        <v>Saturday</v>
      </c>
    </row>
    <row r="802" spans="4:7" x14ac:dyDescent="0.25">
      <c r="D802" s="1" t="str">
        <f t="shared" si="31"/>
        <v xml:space="preserve"> </v>
      </c>
      <c r="G802" s="1" t="str">
        <f t="shared" si="32"/>
        <v>Saturday</v>
      </c>
    </row>
    <row r="803" spans="4:7" x14ac:dyDescent="0.25">
      <c r="D803" s="1" t="str">
        <f t="shared" si="31"/>
        <v xml:space="preserve"> </v>
      </c>
      <c r="G803" s="1" t="str">
        <f t="shared" si="32"/>
        <v>Saturday</v>
      </c>
    </row>
    <row r="804" spans="4:7" x14ac:dyDescent="0.25">
      <c r="D804" s="1" t="str">
        <f t="shared" si="31"/>
        <v xml:space="preserve"> </v>
      </c>
      <c r="G804" s="1" t="str">
        <f t="shared" si="32"/>
        <v>Saturday</v>
      </c>
    </row>
    <row r="805" spans="4:7" x14ac:dyDescent="0.25">
      <c r="D805" s="1" t="str">
        <f t="shared" si="31"/>
        <v xml:space="preserve"> </v>
      </c>
      <c r="G805" s="1" t="str">
        <f t="shared" si="32"/>
        <v>Saturday</v>
      </c>
    </row>
    <row r="806" spans="4:7" x14ac:dyDescent="0.25">
      <c r="D806" s="1" t="str">
        <f t="shared" si="31"/>
        <v xml:space="preserve"> </v>
      </c>
      <c r="G806" s="1" t="str">
        <f t="shared" si="32"/>
        <v>Saturday</v>
      </c>
    </row>
    <row r="807" spans="4:7" x14ac:dyDescent="0.25">
      <c r="D807" s="1" t="str">
        <f t="shared" ref="D807:D870" si="33">CONCATENATE(B807, " ",C807)</f>
        <v xml:space="preserve"> </v>
      </c>
      <c r="G807" s="1" t="str">
        <f t="shared" si="32"/>
        <v>Saturday</v>
      </c>
    </row>
    <row r="808" spans="4:7" x14ac:dyDescent="0.25">
      <c r="D808" s="1" t="str">
        <f t="shared" si="33"/>
        <v xml:space="preserve"> </v>
      </c>
      <c r="G808" s="1" t="str">
        <f t="shared" si="32"/>
        <v>Saturday</v>
      </c>
    </row>
    <row r="809" spans="4:7" x14ac:dyDescent="0.25">
      <c r="D809" s="1" t="str">
        <f t="shared" si="33"/>
        <v xml:space="preserve"> </v>
      </c>
      <c r="G809" s="1" t="str">
        <f t="shared" si="32"/>
        <v>Saturday</v>
      </c>
    </row>
    <row r="810" spans="4:7" x14ac:dyDescent="0.25">
      <c r="D810" s="1" t="str">
        <f t="shared" si="33"/>
        <v xml:space="preserve"> </v>
      </c>
      <c r="G810" s="1" t="str">
        <f t="shared" si="32"/>
        <v>Saturday</v>
      </c>
    </row>
    <row r="811" spans="4:7" x14ac:dyDescent="0.25">
      <c r="D811" s="1" t="str">
        <f t="shared" si="33"/>
        <v xml:space="preserve"> </v>
      </c>
      <c r="G811" s="1" t="str">
        <f t="shared" si="32"/>
        <v>Saturday</v>
      </c>
    </row>
    <row r="812" spans="4:7" x14ac:dyDescent="0.25">
      <c r="D812" s="1" t="str">
        <f t="shared" si="33"/>
        <v xml:space="preserve"> </v>
      </c>
      <c r="G812" s="1" t="str">
        <f t="shared" si="32"/>
        <v>Saturday</v>
      </c>
    </row>
    <row r="813" spans="4:7" x14ac:dyDescent="0.25">
      <c r="D813" s="1" t="str">
        <f t="shared" si="33"/>
        <v xml:space="preserve"> </v>
      </c>
      <c r="G813" s="1" t="str">
        <f t="shared" si="32"/>
        <v>Saturday</v>
      </c>
    </row>
    <row r="814" spans="4:7" x14ac:dyDescent="0.25">
      <c r="D814" s="1" t="str">
        <f t="shared" si="33"/>
        <v xml:space="preserve"> </v>
      </c>
      <c r="G814" s="1" t="str">
        <f t="shared" si="32"/>
        <v>Saturday</v>
      </c>
    </row>
    <row r="815" spans="4:7" x14ac:dyDescent="0.25">
      <c r="D815" s="1" t="str">
        <f t="shared" si="33"/>
        <v xml:space="preserve"> </v>
      </c>
      <c r="G815" s="1" t="str">
        <f t="shared" si="32"/>
        <v>Saturday</v>
      </c>
    </row>
    <row r="816" spans="4:7" x14ac:dyDescent="0.25">
      <c r="D816" s="1" t="str">
        <f t="shared" si="33"/>
        <v xml:space="preserve"> </v>
      </c>
      <c r="G816" s="1" t="str">
        <f t="shared" si="32"/>
        <v>Saturday</v>
      </c>
    </row>
    <row r="817" spans="4:7" x14ac:dyDescent="0.25">
      <c r="D817" s="1" t="str">
        <f t="shared" si="33"/>
        <v xml:space="preserve"> </v>
      </c>
      <c r="G817" s="1" t="str">
        <f t="shared" si="32"/>
        <v>Saturday</v>
      </c>
    </row>
    <row r="818" spans="4:7" x14ac:dyDescent="0.25">
      <c r="D818" s="1" t="str">
        <f t="shared" si="33"/>
        <v xml:space="preserve"> </v>
      </c>
      <c r="G818" s="1" t="str">
        <f t="shared" si="32"/>
        <v>Saturday</v>
      </c>
    </row>
    <row r="819" spans="4:7" x14ac:dyDescent="0.25">
      <c r="D819" s="1" t="str">
        <f t="shared" si="33"/>
        <v xml:space="preserve"> </v>
      </c>
      <c r="G819" s="1" t="str">
        <f t="shared" si="32"/>
        <v>Saturday</v>
      </c>
    </row>
    <row r="820" spans="4:7" x14ac:dyDescent="0.25">
      <c r="D820" s="1" t="str">
        <f t="shared" si="33"/>
        <v xml:space="preserve"> </v>
      </c>
      <c r="G820" s="1" t="str">
        <f t="shared" si="32"/>
        <v>Saturday</v>
      </c>
    </row>
    <row r="821" spans="4:7" x14ac:dyDescent="0.25">
      <c r="D821" s="1" t="str">
        <f t="shared" si="33"/>
        <v xml:space="preserve"> </v>
      </c>
      <c r="G821" s="1" t="str">
        <f t="shared" si="32"/>
        <v>Saturday</v>
      </c>
    </row>
    <row r="822" spans="4:7" x14ac:dyDescent="0.25">
      <c r="D822" s="1" t="str">
        <f t="shared" si="33"/>
        <v xml:space="preserve"> </v>
      </c>
      <c r="G822" s="1" t="str">
        <f t="shared" si="32"/>
        <v>Saturday</v>
      </c>
    </row>
    <row r="823" spans="4:7" x14ac:dyDescent="0.25">
      <c r="D823" s="1" t="str">
        <f t="shared" si="33"/>
        <v xml:space="preserve"> </v>
      </c>
      <c r="G823" s="1" t="str">
        <f t="shared" si="32"/>
        <v>Saturday</v>
      </c>
    </row>
    <row r="824" spans="4:7" x14ac:dyDescent="0.25">
      <c r="D824" s="1" t="str">
        <f t="shared" si="33"/>
        <v xml:space="preserve"> </v>
      </c>
      <c r="G824" s="1" t="str">
        <f t="shared" si="32"/>
        <v>Saturday</v>
      </c>
    </row>
    <row r="825" spans="4:7" x14ac:dyDescent="0.25">
      <c r="D825" s="1" t="str">
        <f t="shared" si="33"/>
        <v xml:space="preserve"> </v>
      </c>
      <c r="G825" s="1" t="str">
        <f t="shared" si="32"/>
        <v>Saturday</v>
      </c>
    </row>
    <row r="826" spans="4:7" x14ac:dyDescent="0.25">
      <c r="D826" s="1" t="str">
        <f t="shared" si="33"/>
        <v xml:space="preserve"> </v>
      </c>
      <c r="G826" s="1" t="str">
        <f t="shared" si="32"/>
        <v>Saturday</v>
      </c>
    </row>
    <row r="827" spans="4:7" x14ac:dyDescent="0.25">
      <c r="D827" s="1" t="str">
        <f t="shared" si="33"/>
        <v xml:space="preserve"> </v>
      </c>
      <c r="G827" s="1" t="str">
        <f t="shared" si="32"/>
        <v>Saturday</v>
      </c>
    </row>
    <row r="828" spans="4:7" x14ac:dyDescent="0.25">
      <c r="D828" s="1" t="str">
        <f t="shared" si="33"/>
        <v xml:space="preserve"> </v>
      </c>
      <c r="G828" s="1" t="str">
        <f t="shared" si="32"/>
        <v>Saturday</v>
      </c>
    </row>
    <row r="829" spans="4:7" x14ac:dyDescent="0.25">
      <c r="D829" s="1" t="str">
        <f t="shared" si="33"/>
        <v xml:space="preserve"> </v>
      </c>
      <c r="G829" s="1" t="str">
        <f t="shared" si="32"/>
        <v>Saturday</v>
      </c>
    </row>
    <row r="830" spans="4:7" x14ac:dyDescent="0.25">
      <c r="D830" s="1" t="str">
        <f t="shared" si="33"/>
        <v xml:space="preserve"> </v>
      </c>
      <c r="G830" s="1" t="str">
        <f t="shared" si="32"/>
        <v>Saturday</v>
      </c>
    </row>
    <row r="831" spans="4:7" x14ac:dyDescent="0.25">
      <c r="D831" s="1" t="str">
        <f t="shared" si="33"/>
        <v xml:space="preserve"> </v>
      </c>
      <c r="G831" s="1" t="str">
        <f t="shared" si="32"/>
        <v>Saturday</v>
      </c>
    </row>
    <row r="832" spans="4:7" x14ac:dyDescent="0.25">
      <c r="D832" s="1" t="str">
        <f t="shared" si="33"/>
        <v xml:space="preserve"> </v>
      </c>
      <c r="G832" s="1" t="str">
        <f t="shared" si="32"/>
        <v>Saturday</v>
      </c>
    </row>
    <row r="833" spans="4:7" x14ac:dyDescent="0.25">
      <c r="D833" s="1" t="str">
        <f t="shared" si="33"/>
        <v xml:space="preserve"> </v>
      </c>
      <c r="G833" s="1" t="str">
        <f t="shared" si="32"/>
        <v>Saturday</v>
      </c>
    </row>
    <row r="834" spans="4:7" x14ac:dyDescent="0.25">
      <c r="D834" s="1" t="str">
        <f t="shared" si="33"/>
        <v xml:space="preserve"> </v>
      </c>
      <c r="G834" s="1" t="str">
        <f t="shared" si="32"/>
        <v>Saturday</v>
      </c>
    </row>
    <row r="835" spans="4:7" x14ac:dyDescent="0.25">
      <c r="D835" s="1" t="str">
        <f t="shared" si="33"/>
        <v xml:space="preserve"> </v>
      </c>
      <c r="G835" s="1" t="str">
        <f t="shared" si="32"/>
        <v>Saturday</v>
      </c>
    </row>
    <row r="836" spans="4:7" x14ac:dyDescent="0.25">
      <c r="D836" s="1" t="str">
        <f t="shared" si="33"/>
        <v xml:space="preserve"> </v>
      </c>
      <c r="G836" s="1" t="str">
        <f t="shared" ref="G836:G899" si="34">TEXT(F836,"DDDDDDDDD")</f>
        <v>Saturday</v>
      </c>
    </row>
    <row r="837" spans="4:7" x14ac:dyDescent="0.25">
      <c r="D837" s="1" t="str">
        <f t="shared" si="33"/>
        <v xml:space="preserve"> </v>
      </c>
      <c r="G837" s="1" t="str">
        <f t="shared" si="34"/>
        <v>Saturday</v>
      </c>
    </row>
    <row r="838" spans="4:7" x14ac:dyDescent="0.25">
      <c r="D838" s="1" t="str">
        <f t="shared" si="33"/>
        <v xml:space="preserve"> </v>
      </c>
      <c r="G838" s="1" t="str">
        <f t="shared" si="34"/>
        <v>Saturday</v>
      </c>
    </row>
    <row r="839" spans="4:7" x14ac:dyDescent="0.25">
      <c r="D839" s="1" t="str">
        <f t="shared" si="33"/>
        <v xml:space="preserve"> </v>
      </c>
      <c r="G839" s="1" t="str">
        <f t="shared" si="34"/>
        <v>Saturday</v>
      </c>
    </row>
    <row r="840" spans="4:7" x14ac:dyDescent="0.25">
      <c r="D840" s="1" t="str">
        <f t="shared" si="33"/>
        <v xml:space="preserve"> </v>
      </c>
      <c r="G840" s="1" t="str">
        <f t="shared" si="34"/>
        <v>Saturday</v>
      </c>
    </row>
    <row r="841" spans="4:7" x14ac:dyDescent="0.25">
      <c r="D841" s="1" t="str">
        <f t="shared" si="33"/>
        <v xml:space="preserve"> </v>
      </c>
      <c r="G841" s="1" t="str">
        <f t="shared" si="34"/>
        <v>Saturday</v>
      </c>
    </row>
    <row r="842" spans="4:7" x14ac:dyDescent="0.25">
      <c r="D842" s="1" t="str">
        <f t="shared" si="33"/>
        <v xml:space="preserve"> </v>
      </c>
      <c r="G842" s="1" t="str">
        <f t="shared" si="34"/>
        <v>Saturday</v>
      </c>
    </row>
    <row r="843" spans="4:7" x14ac:dyDescent="0.25">
      <c r="D843" s="1" t="str">
        <f t="shared" si="33"/>
        <v xml:space="preserve"> </v>
      </c>
      <c r="G843" s="1" t="str">
        <f t="shared" si="34"/>
        <v>Saturday</v>
      </c>
    </row>
    <row r="844" spans="4:7" x14ac:dyDescent="0.25">
      <c r="D844" s="1" t="str">
        <f t="shared" si="33"/>
        <v xml:space="preserve"> </v>
      </c>
      <c r="G844" s="1" t="str">
        <f t="shared" si="34"/>
        <v>Saturday</v>
      </c>
    </row>
    <row r="845" spans="4:7" x14ac:dyDescent="0.25">
      <c r="D845" s="1" t="str">
        <f t="shared" si="33"/>
        <v xml:space="preserve"> </v>
      </c>
      <c r="G845" s="1" t="str">
        <f t="shared" si="34"/>
        <v>Saturday</v>
      </c>
    </row>
    <row r="846" spans="4:7" x14ac:dyDescent="0.25">
      <c r="D846" s="1" t="str">
        <f t="shared" si="33"/>
        <v xml:space="preserve"> </v>
      </c>
      <c r="G846" s="1" t="str">
        <f t="shared" si="34"/>
        <v>Saturday</v>
      </c>
    </row>
    <row r="847" spans="4:7" x14ac:dyDescent="0.25">
      <c r="D847" s="1" t="str">
        <f t="shared" si="33"/>
        <v xml:space="preserve"> </v>
      </c>
      <c r="G847" s="1" t="str">
        <f t="shared" si="34"/>
        <v>Saturday</v>
      </c>
    </row>
    <row r="848" spans="4:7" x14ac:dyDescent="0.25">
      <c r="D848" s="1" t="str">
        <f t="shared" si="33"/>
        <v xml:space="preserve"> </v>
      </c>
      <c r="G848" s="1" t="str">
        <f t="shared" si="34"/>
        <v>Saturday</v>
      </c>
    </row>
    <row r="849" spans="4:7" x14ac:dyDescent="0.25">
      <c r="D849" s="1" t="str">
        <f t="shared" si="33"/>
        <v xml:space="preserve"> </v>
      </c>
      <c r="G849" s="1" t="str">
        <f t="shared" si="34"/>
        <v>Saturday</v>
      </c>
    </row>
    <row r="850" spans="4:7" x14ac:dyDescent="0.25">
      <c r="D850" s="1" t="str">
        <f t="shared" si="33"/>
        <v xml:space="preserve"> </v>
      </c>
      <c r="G850" s="1" t="str">
        <f t="shared" si="34"/>
        <v>Saturday</v>
      </c>
    </row>
    <row r="851" spans="4:7" x14ac:dyDescent="0.25">
      <c r="D851" s="1" t="str">
        <f t="shared" si="33"/>
        <v xml:space="preserve"> </v>
      </c>
      <c r="G851" s="1" t="str">
        <f t="shared" si="34"/>
        <v>Saturday</v>
      </c>
    </row>
    <row r="852" spans="4:7" x14ac:dyDescent="0.25">
      <c r="D852" s="1" t="str">
        <f t="shared" si="33"/>
        <v xml:space="preserve"> </v>
      </c>
      <c r="G852" s="1" t="str">
        <f t="shared" si="34"/>
        <v>Saturday</v>
      </c>
    </row>
    <row r="853" spans="4:7" x14ac:dyDescent="0.25">
      <c r="D853" s="1" t="str">
        <f t="shared" si="33"/>
        <v xml:space="preserve"> </v>
      </c>
      <c r="G853" s="1" t="str">
        <f t="shared" si="34"/>
        <v>Saturday</v>
      </c>
    </row>
    <row r="854" spans="4:7" x14ac:dyDescent="0.25">
      <c r="D854" s="1" t="str">
        <f t="shared" si="33"/>
        <v xml:space="preserve"> </v>
      </c>
      <c r="G854" s="1" t="str">
        <f t="shared" si="34"/>
        <v>Saturday</v>
      </c>
    </row>
    <row r="855" spans="4:7" x14ac:dyDescent="0.25">
      <c r="D855" s="1" t="str">
        <f t="shared" si="33"/>
        <v xml:space="preserve"> </v>
      </c>
      <c r="G855" s="1" t="str">
        <f t="shared" si="34"/>
        <v>Saturday</v>
      </c>
    </row>
    <row r="856" spans="4:7" x14ac:dyDescent="0.25">
      <c r="D856" s="1" t="str">
        <f t="shared" si="33"/>
        <v xml:space="preserve"> </v>
      </c>
      <c r="G856" s="1" t="str">
        <f t="shared" si="34"/>
        <v>Saturday</v>
      </c>
    </row>
    <row r="857" spans="4:7" x14ac:dyDescent="0.25">
      <c r="D857" s="1" t="str">
        <f t="shared" si="33"/>
        <v xml:space="preserve"> </v>
      </c>
      <c r="G857" s="1" t="str">
        <f t="shared" si="34"/>
        <v>Saturday</v>
      </c>
    </row>
    <row r="858" spans="4:7" x14ac:dyDescent="0.25">
      <c r="D858" s="1" t="str">
        <f t="shared" si="33"/>
        <v xml:space="preserve"> </v>
      </c>
      <c r="G858" s="1" t="str">
        <f t="shared" si="34"/>
        <v>Saturday</v>
      </c>
    </row>
    <row r="859" spans="4:7" x14ac:dyDescent="0.25">
      <c r="D859" s="1" t="str">
        <f t="shared" si="33"/>
        <v xml:space="preserve"> </v>
      </c>
      <c r="G859" s="1" t="str">
        <f t="shared" si="34"/>
        <v>Saturday</v>
      </c>
    </row>
    <row r="860" spans="4:7" x14ac:dyDescent="0.25">
      <c r="D860" s="1" t="str">
        <f t="shared" si="33"/>
        <v xml:space="preserve"> </v>
      </c>
      <c r="G860" s="1" t="str">
        <f t="shared" si="34"/>
        <v>Saturday</v>
      </c>
    </row>
    <row r="861" spans="4:7" x14ac:dyDescent="0.25">
      <c r="D861" s="1" t="str">
        <f t="shared" si="33"/>
        <v xml:space="preserve"> </v>
      </c>
      <c r="G861" s="1" t="str">
        <f t="shared" si="34"/>
        <v>Saturday</v>
      </c>
    </row>
    <row r="862" spans="4:7" x14ac:dyDescent="0.25">
      <c r="D862" s="1" t="str">
        <f t="shared" si="33"/>
        <v xml:space="preserve"> </v>
      </c>
      <c r="G862" s="1" t="str">
        <f t="shared" si="34"/>
        <v>Saturday</v>
      </c>
    </row>
    <row r="863" spans="4:7" x14ac:dyDescent="0.25">
      <c r="D863" s="1" t="str">
        <f t="shared" si="33"/>
        <v xml:space="preserve"> </v>
      </c>
      <c r="G863" s="1" t="str">
        <f t="shared" si="34"/>
        <v>Saturday</v>
      </c>
    </row>
    <row r="864" spans="4:7" x14ac:dyDescent="0.25">
      <c r="D864" s="1" t="str">
        <f t="shared" si="33"/>
        <v xml:space="preserve"> </v>
      </c>
      <c r="G864" s="1" t="str">
        <f t="shared" si="34"/>
        <v>Saturday</v>
      </c>
    </row>
    <row r="865" spans="4:7" x14ac:dyDescent="0.25">
      <c r="D865" s="1" t="str">
        <f t="shared" si="33"/>
        <v xml:space="preserve"> </v>
      </c>
      <c r="G865" s="1" t="str">
        <f t="shared" si="34"/>
        <v>Saturday</v>
      </c>
    </row>
    <row r="866" spans="4:7" x14ac:dyDescent="0.25">
      <c r="D866" s="1" t="str">
        <f t="shared" si="33"/>
        <v xml:space="preserve"> </v>
      </c>
      <c r="G866" s="1" t="str">
        <f t="shared" si="34"/>
        <v>Saturday</v>
      </c>
    </row>
    <row r="867" spans="4:7" x14ac:dyDescent="0.25">
      <c r="D867" s="1" t="str">
        <f t="shared" si="33"/>
        <v xml:space="preserve"> </v>
      </c>
      <c r="G867" s="1" t="str">
        <f t="shared" si="34"/>
        <v>Saturday</v>
      </c>
    </row>
    <row r="868" spans="4:7" x14ac:dyDescent="0.25">
      <c r="D868" s="1" t="str">
        <f t="shared" si="33"/>
        <v xml:space="preserve"> </v>
      </c>
      <c r="G868" s="1" t="str">
        <f t="shared" si="34"/>
        <v>Saturday</v>
      </c>
    </row>
    <row r="869" spans="4:7" x14ac:dyDescent="0.25">
      <c r="D869" s="1" t="str">
        <f t="shared" si="33"/>
        <v xml:space="preserve"> </v>
      </c>
      <c r="G869" s="1" t="str">
        <f t="shared" si="34"/>
        <v>Saturday</v>
      </c>
    </row>
    <row r="870" spans="4:7" x14ac:dyDescent="0.25">
      <c r="D870" s="1" t="str">
        <f t="shared" si="33"/>
        <v xml:space="preserve"> </v>
      </c>
      <c r="G870" s="1" t="str">
        <f t="shared" si="34"/>
        <v>Saturday</v>
      </c>
    </row>
    <row r="871" spans="4:7" x14ac:dyDescent="0.25">
      <c r="D871" s="1" t="str">
        <f t="shared" ref="D871:D934" si="35">CONCATENATE(B871, " ",C871)</f>
        <v xml:space="preserve"> </v>
      </c>
      <c r="G871" s="1" t="str">
        <f t="shared" si="34"/>
        <v>Saturday</v>
      </c>
    </row>
    <row r="872" spans="4:7" x14ac:dyDescent="0.25">
      <c r="D872" s="1" t="str">
        <f t="shared" si="35"/>
        <v xml:space="preserve"> </v>
      </c>
      <c r="G872" s="1" t="str">
        <f t="shared" si="34"/>
        <v>Saturday</v>
      </c>
    </row>
    <row r="873" spans="4:7" x14ac:dyDescent="0.25">
      <c r="D873" s="1" t="str">
        <f t="shared" si="35"/>
        <v xml:space="preserve"> </v>
      </c>
      <c r="G873" s="1" t="str">
        <f t="shared" si="34"/>
        <v>Saturday</v>
      </c>
    </row>
    <row r="874" spans="4:7" x14ac:dyDescent="0.25">
      <c r="D874" s="1" t="str">
        <f t="shared" si="35"/>
        <v xml:space="preserve"> </v>
      </c>
      <c r="G874" s="1" t="str">
        <f t="shared" si="34"/>
        <v>Saturday</v>
      </c>
    </row>
    <row r="875" spans="4:7" x14ac:dyDescent="0.25">
      <c r="D875" s="1" t="str">
        <f t="shared" si="35"/>
        <v xml:space="preserve"> </v>
      </c>
      <c r="G875" s="1" t="str">
        <f t="shared" si="34"/>
        <v>Saturday</v>
      </c>
    </row>
    <row r="876" spans="4:7" x14ac:dyDescent="0.25">
      <c r="D876" s="1" t="str">
        <f t="shared" si="35"/>
        <v xml:space="preserve"> </v>
      </c>
      <c r="G876" s="1" t="str">
        <f t="shared" si="34"/>
        <v>Saturday</v>
      </c>
    </row>
    <row r="877" spans="4:7" x14ac:dyDescent="0.25">
      <c r="D877" s="1" t="str">
        <f t="shared" si="35"/>
        <v xml:space="preserve"> </v>
      </c>
      <c r="G877" s="1" t="str">
        <f t="shared" si="34"/>
        <v>Saturday</v>
      </c>
    </row>
    <row r="878" spans="4:7" x14ac:dyDescent="0.25">
      <c r="D878" s="1" t="str">
        <f t="shared" si="35"/>
        <v xml:space="preserve"> </v>
      </c>
      <c r="G878" s="1" t="str">
        <f t="shared" si="34"/>
        <v>Saturday</v>
      </c>
    </row>
    <row r="879" spans="4:7" x14ac:dyDescent="0.25">
      <c r="D879" s="1" t="str">
        <f t="shared" si="35"/>
        <v xml:space="preserve"> </v>
      </c>
      <c r="G879" s="1" t="str">
        <f t="shared" si="34"/>
        <v>Saturday</v>
      </c>
    </row>
    <row r="880" spans="4:7" x14ac:dyDescent="0.25">
      <c r="D880" s="1" t="str">
        <f t="shared" si="35"/>
        <v xml:space="preserve"> </v>
      </c>
      <c r="G880" s="1" t="str">
        <f t="shared" si="34"/>
        <v>Saturday</v>
      </c>
    </row>
    <row r="881" spans="4:7" x14ac:dyDescent="0.25">
      <c r="D881" s="1" t="str">
        <f t="shared" si="35"/>
        <v xml:space="preserve"> </v>
      </c>
      <c r="G881" s="1" t="str">
        <f t="shared" si="34"/>
        <v>Saturday</v>
      </c>
    </row>
    <row r="882" spans="4:7" x14ac:dyDescent="0.25">
      <c r="D882" s="1" t="str">
        <f t="shared" si="35"/>
        <v xml:space="preserve"> </v>
      </c>
      <c r="G882" s="1" t="str">
        <f t="shared" si="34"/>
        <v>Saturday</v>
      </c>
    </row>
    <row r="883" spans="4:7" x14ac:dyDescent="0.25">
      <c r="D883" s="1" t="str">
        <f t="shared" si="35"/>
        <v xml:space="preserve"> </v>
      </c>
      <c r="G883" s="1" t="str">
        <f t="shared" si="34"/>
        <v>Saturday</v>
      </c>
    </row>
    <row r="884" spans="4:7" x14ac:dyDescent="0.25">
      <c r="D884" s="1" t="str">
        <f t="shared" si="35"/>
        <v xml:space="preserve"> </v>
      </c>
      <c r="G884" s="1" t="str">
        <f t="shared" si="34"/>
        <v>Saturday</v>
      </c>
    </row>
    <row r="885" spans="4:7" x14ac:dyDescent="0.25">
      <c r="D885" s="1" t="str">
        <f t="shared" si="35"/>
        <v xml:space="preserve"> </v>
      </c>
      <c r="G885" s="1" t="str">
        <f t="shared" si="34"/>
        <v>Saturday</v>
      </c>
    </row>
    <row r="886" spans="4:7" x14ac:dyDescent="0.25">
      <c r="D886" s="1" t="str">
        <f t="shared" si="35"/>
        <v xml:space="preserve"> </v>
      </c>
      <c r="G886" s="1" t="str">
        <f t="shared" si="34"/>
        <v>Saturday</v>
      </c>
    </row>
    <row r="887" spans="4:7" x14ac:dyDescent="0.25">
      <c r="D887" s="1" t="str">
        <f t="shared" si="35"/>
        <v xml:space="preserve"> </v>
      </c>
      <c r="G887" s="1" t="str">
        <f t="shared" si="34"/>
        <v>Saturday</v>
      </c>
    </row>
    <row r="888" spans="4:7" x14ac:dyDescent="0.25">
      <c r="D888" s="1" t="str">
        <f t="shared" si="35"/>
        <v xml:space="preserve"> </v>
      </c>
      <c r="G888" s="1" t="str">
        <f t="shared" si="34"/>
        <v>Saturday</v>
      </c>
    </row>
    <row r="889" spans="4:7" x14ac:dyDescent="0.25">
      <c r="D889" s="1" t="str">
        <f t="shared" si="35"/>
        <v xml:space="preserve"> </v>
      </c>
      <c r="G889" s="1" t="str">
        <f t="shared" si="34"/>
        <v>Saturday</v>
      </c>
    </row>
    <row r="890" spans="4:7" x14ac:dyDescent="0.25">
      <c r="D890" s="1" t="str">
        <f t="shared" si="35"/>
        <v xml:space="preserve"> </v>
      </c>
      <c r="G890" s="1" t="str">
        <f t="shared" si="34"/>
        <v>Saturday</v>
      </c>
    </row>
    <row r="891" spans="4:7" x14ac:dyDescent="0.25">
      <c r="D891" s="1" t="str">
        <f t="shared" si="35"/>
        <v xml:space="preserve"> </v>
      </c>
      <c r="G891" s="1" t="str">
        <f t="shared" si="34"/>
        <v>Saturday</v>
      </c>
    </row>
    <row r="892" spans="4:7" x14ac:dyDescent="0.25">
      <c r="D892" s="1" t="str">
        <f t="shared" si="35"/>
        <v xml:space="preserve"> </v>
      </c>
      <c r="G892" s="1" t="str">
        <f t="shared" si="34"/>
        <v>Saturday</v>
      </c>
    </row>
    <row r="893" spans="4:7" x14ac:dyDescent="0.25">
      <c r="D893" s="1" t="str">
        <f t="shared" si="35"/>
        <v xml:space="preserve"> </v>
      </c>
      <c r="G893" s="1" t="str">
        <f t="shared" si="34"/>
        <v>Saturday</v>
      </c>
    </row>
    <row r="894" spans="4:7" x14ac:dyDescent="0.25">
      <c r="D894" s="1" t="str">
        <f t="shared" si="35"/>
        <v xml:space="preserve"> </v>
      </c>
      <c r="G894" s="1" t="str">
        <f t="shared" si="34"/>
        <v>Saturday</v>
      </c>
    </row>
    <row r="895" spans="4:7" x14ac:dyDescent="0.25">
      <c r="D895" s="1" t="str">
        <f t="shared" si="35"/>
        <v xml:space="preserve"> </v>
      </c>
      <c r="G895" s="1" t="str">
        <f t="shared" si="34"/>
        <v>Saturday</v>
      </c>
    </row>
    <row r="896" spans="4:7" x14ac:dyDescent="0.25">
      <c r="D896" s="1" t="str">
        <f t="shared" si="35"/>
        <v xml:space="preserve"> </v>
      </c>
      <c r="G896" s="1" t="str">
        <f t="shared" si="34"/>
        <v>Saturday</v>
      </c>
    </row>
    <row r="897" spans="4:7" x14ac:dyDescent="0.25">
      <c r="D897" s="1" t="str">
        <f t="shared" si="35"/>
        <v xml:space="preserve"> </v>
      </c>
      <c r="G897" s="1" t="str">
        <f t="shared" si="34"/>
        <v>Saturday</v>
      </c>
    </row>
    <row r="898" spans="4:7" x14ac:dyDescent="0.25">
      <c r="D898" s="1" t="str">
        <f t="shared" si="35"/>
        <v xml:space="preserve"> </v>
      </c>
      <c r="G898" s="1" t="str">
        <f t="shared" si="34"/>
        <v>Saturday</v>
      </c>
    </row>
    <row r="899" spans="4:7" x14ac:dyDescent="0.25">
      <c r="D899" s="1" t="str">
        <f t="shared" si="35"/>
        <v xml:space="preserve"> </v>
      </c>
      <c r="G899" s="1" t="str">
        <f t="shared" si="34"/>
        <v>Saturday</v>
      </c>
    </row>
    <row r="900" spans="4:7" x14ac:dyDescent="0.25">
      <c r="D900" s="1" t="str">
        <f t="shared" si="35"/>
        <v xml:space="preserve"> </v>
      </c>
      <c r="G900" s="1" t="str">
        <f t="shared" ref="G900:G963" si="36">TEXT(F900,"DDDDDDDDD")</f>
        <v>Saturday</v>
      </c>
    </row>
    <row r="901" spans="4:7" x14ac:dyDescent="0.25">
      <c r="D901" s="1" t="str">
        <f t="shared" si="35"/>
        <v xml:space="preserve"> </v>
      </c>
      <c r="G901" s="1" t="str">
        <f t="shared" si="36"/>
        <v>Saturday</v>
      </c>
    </row>
    <row r="902" spans="4:7" x14ac:dyDescent="0.25">
      <c r="D902" s="1" t="str">
        <f t="shared" si="35"/>
        <v xml:space="preserve"> </v>
      </c>
      <c r="G902" s="1" t="str">
        <f t="shared" si="36"/>
        <v>Saturday</v>
      </c>
    </row>
    <row r="903" spans="4:7" x14ac:dyDescent="0.25">
      <c r="D903" s="1" t="str">
        <f t="shared" si="35"/>
        <v xml:space="preserve"> </v>
      </c>
      <c r="G903" s="1" t="str">
        <f t="shared" si="36"/>
        <v>Saturday</v>
      </c>
    </row>
    <row r="904" spans="4:7" x14ac:dyDescent="0.25">
      <c r="D904" s="1" t="str">
        <f t="shared" si="35"/>
        <v xml:space="preserve"> </v>
      </c>
      <c r="G904" s="1" t="str">
        <f t="shared" si="36"/>
        <v>Saturday</v>
      </c>
    </row>
    <row r="905" spans="4:7" x14ac:dyDescent="0.25">
      <c r="D905" s="1" t="str">
        <f t="shared" si="35"/>
        <v xml:space="preserve"> </v>
      </c>
      <c r="G905" s="1" t="str">
        <f t="shared" si="36"/>
        <v>Saturday</v>
      </c>
    </row>
    <row r="906" spans="4:7" x14ac:dyDescent="0.25">
      <c r="D906" s="1" t="str">
        <f t="shared" si="35"/>
        <v xml:space="preserve"> </v>
      </c>
      <c r="G906" s="1" t="str">
        <f t="shared" si="36"/>
        <v>Saturday</v>
      </c>
    </row>
    <row r="907" spans="4:7" x14ac:dyDescent="0.25">
      <c r="D907" s="1" t="str">
        <f t="shared" si="35"/>
        <v xml:space="preserve"> </v>
      </c>
      <c r="G907" s="1" t="str">
        <f t="shared" si="36"/>
        <v>Saturday</v>
      </c>
    </row>
    <row r="908" spans="4:7" x14ac:dyDescent="0.25">
      <c r="D908" s="1" t="str">
        <f t="shared" si="35"/>
        <v xml:space="preserve"> </v>
      </c>
      <c r="G908" s="1" t="str">
        <f t="shared" si="36"/>
        <v>Saturday</v>
      </c>
    </row>
    <row r="909" spans="4:7" x14ac:dyDescent="0.25">
      <c r="D909" s="1" t="str">
        <f t="shared" si="35"/>
        <v xml:space="preserve"> </v>
      </c>
      <c r="G909" s="1" t="str">
        <f t="shared" si="36"/>
        <v>Saturday</v>
      </c>
    </row>
    <row r="910" spans="4:7" x14ac:dyDescent="0.25">
      <c r="D910" s="1" t="str">
        <f t="shared" si="35"/>
        <v xml:space="preserve"> </v>
      </c>
      <c r="G910" s="1" t="str">
        <f t="shared" si="36"/>
        <v>Saturday</v>
      </c>
    </row>
    <row r="911" spans="4:7" x14ac:dyDescent="0.25">
      <c r="D911" s="1" t="str">
        <f t="shared" si="35"/>
        <v xml:space="preserve"> </v>
      </c>
      <c r="G911" s="1" t="str">
        <f t="shared" si="36"/>
        <v>Saturday</v>
      </c>
    </row>
    <row r="912" spans="4:7" x14ac:dyDescent="0.25">
      <c r="D912" s="1" t="str">
        <f t="shared" si="35"/>
        <v xml:space="preserve"> </v>
      </c>
      <c r="G912" s="1" t="str">
        <f t="shared" si="36"/>
        <v>Saturday</v>
      </c>
    </row>
    <row r="913" spans="4:7" x14ac:dyDescent="0.25">
      <c r="D913" s="1" t="str">
        <f t="shared" si="35"/>
        <v xml:space="preserve"> </v>
      </c>
      <c r="G913" s="1" t="str">
        <f t="shared" si="36"/>
        <v>Saturday</v>
      </c>
    </row>
    <row r="914" spans="4:7" x14ac:dyDescent="0.25">
      <c r="D914" s="1" t="str">
        <f t="shared" si="35"/>
        <v xml:space="preserve"> </v>
      </c>
      <c r="G914" s="1" t="str">
        <f t="shared" si="36"/>
        <v>Saturday</v>
      </c>
    </row>
    <row r="915" spans="4:7" x14ac:dyDescent="0.25">
      <c r="D915" s="1" t="str">
        <f t="shared" si="35"/>
        <v xml:space="preserve"> </v>
      </c>
      <c r="G915" s="1" t="str">
        <f t="shared" si="36"/>
        <v>Saturday</v>
      </c>
    </row>
    <row r="916" spans="4:7" x14ac:dyDescent="0.25">
      <c r="D916" s="1" t="str">
        <f t="shared" si="35"/>
        <v xml:space="preserve"> </v>
      </c>
      <c r="G916" s="1" t="str">
        <f t="shared" si="36"/>
        <v>Saturday</v>
      </c>
    </row>
    <row r="917" spans="4:7" x14ac:dyDescent="0.25">
      <c r="D917" s="1" t="str">
        <f t="shared" si="35"/>
        <v xml:space="preserve"> </v>
      </c>
      <c r="G917" s="1" t="str">
        <f t="shared" si="36"/>
        <v>Saturday</v>
      </c>
    </row>
    <row r="918" spans="4:7" x14ac:dyDescent="0.25">
      <c r="D918" s="1" t="str">
        <f t="shared" si="35"/>
        <v xml:space="preserve"> </v>
      </c>
      <c r="G918" s="1" t="str">
        <f t="shared" si="36"/>
        <v>Saturday</v>
      </c>
    </row>
    <row r="919" spans="4:7" x14ac:dyDescent="0.25">
      <c r="D919" s="1" t="str">
        <f t="shared" si="35"/>
        <v xml:space="preserve"> </v>
      </c>
      <c r="G919" s="1" t="str">
        <f t="shared" si="36"/>
        <v>Saturday</v>
      </c>
    </row>
    <row r="920" spans="4:7" x14ac:dyDescent="0.25">
      <c r="D920" s="1" t="str">
        <f t="shared" si="35"/>
        <v xml:space="preserve"> </v>
      </c>
      <c r="G920" s="1" t="str">
        <f t="shared" si="36"/>
        <v>Saturday</v>
      </c>
    </row>
    <row r="921" spans="4:7" x14ac:dyDescent="0.25">
      <c r="D921" s="1" t="str">
        <f t="shared" si="35"/>
        <v xml:space="preserve"> </v>
      </c>
      <c r="G921" s="1" t="str">
        <f t="shared" si="36"/>
        <v>Saturday</v>
      </c>
    </row>
    <row r="922" spans="4:7" x14ac:dyDescent="0.25">
      <c r="D922" s="1" t="str">
        <f t="shared" si="35"/>
        <v xml:space="preserve"> </v>
      </c>
      <c r="G922" s="1" t="str">
        <f t="shared" si="36"/>
        <v>Saturday</v>
      </c>
    </row>
    <row r="923" spans="4:7" x14ac:dyDescent="0.25">
      <c r="D923" s="1" t="str">
        <f t="shared" si="35"/>
        <v xml:space="preserve"> </v>
      </c>
      <c r="G923" s="1" t="str">
        <f t="shared" si="36"/>
        <v>Saturday</v>
      </c>
    </row>
    <row r="924" spans="4:7" x14ac:dyDescent="0.25">
      <c r="D924" s="1" t="str">
        <f t="shared" si="35"/>
        <v xml:space="preserve"> </v>
      </c>
      <c r="G924" s="1" t="str">
        <f t="shared" si="36"/>
        <v>Saturday</v>
      </c>
    </row>
    <row r="925" spans="4:7" x14ac:dyDescent="0.25">
      <c r="D925" s="1" t="str">
        <f t="shared" si="35"/>
        <v xml:space="preserve"> </v>
      </c>
      <c r="G925" s="1" t="str">
        <f t="shared" si="36"/>
        <v>Saturday</v>
      </c>
    </row>
    <row r="926" spans="4:7" x14ac:dyDescent="0.25">
      <c r="D926" s="1" t="str">
        <f t="shared" si="35"/>
        <v xml:space="preserve"> </v>
      </c>
      <c r="G926" s="1" t="str">
        <f t="shared" si="36"/>
        <v>Saturday</v>
      </c>
    </row>
    <row r="927" spans="4:7" x14ac:dyDescent="0.25">
      <c r="D927" s="1" t="str">
        <f t="shared" si="35"/>
        <v xml:space="preserve"> </v>
      </c>
      <c r="G927" s="1" t="str">
        <f t="shared" si="36"/>
        <v>Saturday</v>
      </c>
    </row>
    <row r="928" spans="4:7" x14ac:dyDescent="0.25">
      <c r="D928" s="1" t="str">
        <f t="shared" si="35"/>
        <v xml:space="preserve"> </v>
      </c>
      <c r="G928" s="1" t="str">
        <f t="shared" si="36"/>
        <v>Saturday</v>
      </c>
    </row>
    <row r="929" spans="4:7" x14ac:dyDescent="0.25">
      <c r="D929" s="1" t="str">
        <f t="shared" si="35"/>
        <v xml:space="preserve"> </v>
      </c>
      <c r="G929" s="1" t="str">
        <f t="shared" si="36"/>
        <v>Saturday</v>
      </c>
    </row>
    <row r="930" spans="4:7" x14ac:dyDescent="0.25">
      <c r="D930" s="1" t="str">
        <f t="shared" si="35"/>
        <v xml:space="preserve"> </v>
      </c>
      <c r="G930" s="1" t="str">
        <f t="shared" si="36"/>
        <v>Saturday</v>
      </c>
    </row>
    <row r="931" spans="4:7" x14ac:dyDescent="0.25">
      <c r="D931" s="1" t="str">
        <f t="shared" si="35"/>
        <v xml:space="preserve"> </v>
      </c>
      <c r="G931" s="1" t="str">
        <f t="shared" si="36"/>
        <v>Saturday</v>
      </c>
    </row>
    <row r="932" spans="4:7" x14ac:dyDescent="0.25">
      <c r="D932" s="1" t="str">
        <f t="shared" si="35"/>
        <v xml:space="preserve"> </v>
      </c>
      <c r="G932" s="1" t="str">
        <f t="shared" si="36"/>
        <v>Saturday</v>
      </c>
    </row>
    <row r="933" spans="4:7" x14ac:dyDescent="0.25">
      <c r="D933" s="1" t="str">
        <f t="shared" si="35"/>
        <v xml:space="preserve"> </v>
      </c>
      <c r="G933" s="1" t="str">
        <f t="shared" si="36"/>
        <v>Saturday</v>
      </c>
    </row>
    <row r="934" spans="4:7" x14ac:dyDescent="0.25">
      <c r="D934" s="1" t="str">
        <f t="shared" si="35"/>
        <v xml:space="preserve"> </v>
      </c>
      <c r="G934" s="1" t="str">
        <f t="shared" si="36"/>
        <v>Saturday</v>
      </c>
    </row>
    <row r="935" spans="4:7" x14ac:dyDescent="0.25">
      <c r="D935" s="1" t="str">
        <f t="shared" ref="D935:D998" si="37">CONCATENATE(B935, " ",C935)</f>
        <v xml:space="preserve"> </v>
      </c>
      <c r="G935" s="1" t="str">
        <f t="shared" si="36"/>
        <v>Saturday</v>
      </c>
    </row>
    <row r="936" spans="4:7" x14ac:dyDescent="0.25">
      <c r="D936" s="1" t="str">
        <f t="shared" si="37"/>
        <v xml:space="preserve"> </v>
      </c>
      <c r="G936" s="1" t="str">
        <f t="shared" si="36"/>
        <v>Saturday</v>
      </c>
    </row>
    <row r="937" spans="4:7" x14ac:dyDescent="0.25">
      <c r="D937" s="1" t="str">
        <f t="shared" si="37"/>
        <v xml:space="preserve"> </v>
      </c>
      <c r="G937" s="1" t="str">
        <f t="shared" si="36"/>
        <v>Saturday</v>
      </c>
    </row>
    <row r="938" spans="4:7" x14ac:dyDescent="0.25">
      <c r="D938" s="1" t="str">
        <f t="shared" si="37"/>
        <v xml:space="preserve"> </v>
      </c>
      <c r="G938" s="1" t="str">
        <f t="shared" si="36"/>
        <v>Saturday</v>
      </c>
    </row>
    <row r="939" spans="4:7" x14ac:dyDescent="0.25">
      <c r="D939" s="1" t="str">
        <f t="shared" si="37"/>
        <v xml:space="preserve"> </v>
      </c>
      <c r="G939" s="1" t="str">
        <f t="shared" si="36"/>
        <v>Saturday</v>
      </c>
    </row>
    <row r="940" spans="4:7" x14ac:dyDescent="0.25">
      <c r="D940" s="1" t="str">
        <f t="shared" si="37"/>
        <v xml:space="preserve"> </v>
      </c>
      <c r="G940" s="1" t="str">
        <f t="shared" si="36"/>
        <v>Saturday</v>
      </c>
    </row>
    <row r="941" spans="4:7" x14ac:dyDescent="0.25">
      <c r="D941" s="1" t="str">
        <f t="shared" si="37"/>
        <v xml:space="preserve"> </v>
      </c>
      <c r="G941" s="1" t="str">
        <f t="shared" si="36"/>
        <v>Saturday</v>
      </c>
    </row>
    <row r="942" spans="4:7" x14ac:dyDescent="0.25">
      <c r="D942" s="1" t="str">
        <f t="shared" si="37"/>
        <v xml:space="preserve"> </v>
      </c>
      <c r="G942" s="1" t="str">
        <f t="shared" si="36"/>
        <v>Saturday</v>
      </c>
    </row>
    <row r="943" spans="4:7" x14ac:dyDescent="0.25">
      <c r="D943" s="1" t="str">
        <f t="shared" si="37"/>
        <v xml:space="preserve"> </v>
      </c>
      <c r="G943" s="1" t="str">
        <f t="shared" si="36"/>
        <v>Saturday</v>
      </c>
    </row>
    <row r="944" spans="4:7" x14ac:dyDescent="0.25">
      <c r="D944" s="1" t="str">
        <f t="shared" si="37"/>
        <v xml:space="preserve"> </v>
      </c>
      <c r="G944" s="1" t="str">
        <f t="shared" si="36"/>
        <v>Saturday</v>
      </c>
    </row>
    <row r="945" spans="4:7" x14ac:dyDescent="0.25">
      <c r="D945" s="1" t="str">
        <f t="shared" si="37"/>
        <v xml:space="preserve"> </v>
      </c>
      <c r="G945" s="1" t="str">
        <f t="shared" si="36"/>
        <v>Saturday</v>
      </c>
    </row>
    <row r="946" spans="4:7" x14ac:dyDescent="0.25">
      <c r="D946" s="1" t="str">
        <f t="shared" si="37"/>
        <v xml:space="preserve"> </v>
      </c>
      <c r="G946" s="1" t="str">
        <f t="shared" si="36"/>
        <v>Saturday</v>
      </c>
    </row>
    <row r="947" spans="4:7" x14ac:dyDescent="0.25">
      <c r="D947" s="1" t="str">
        <f t="shared" si="37"/>
        <v xml:space="preserve"> </v>
      </c>
      <c r="G947" s="1" t="str">
        <f t="shared" si="36"/>
        <v>Saturday</v>
      </c>
    </row>
    <row r="948" spans="4:7" x14ac:dyDescent="0.25">
      <c r="D948" s="1" t="str">
        <f t="shared" si="37"/>
        <v xml:space="preserve"> </v>
      </c>
      <c r="G948" s="1" t="str">
        <f t="shared" si="36"/>
        <v>Saturday</v>
      </c>
    </row>
    <row r="949" spans="4:7" x14ac:dyDescent="0.25">
      <c r="D949" s="1" t="str">
        <f t="shared" si="37"/>
        <v xml:space="preserve"> </v>
      </c>
      <c r="G949" s="1" t="str">
        <f t="shared" si="36"/>
        <v>Saturday</v>
      </c>
    </row>
    <row r="950" spans="4:7" x14ac:dyDescent="0.25">
      <c r="D950" s="1" t="str">
        <f t="shared" si="37"/>
        <v xml:space="preserve"> </v>
      </c>
      <c r="G950" s="1" t="str">
        <f t="shared" si="36"/>
        <v>Saturday</v>
      </c>
    </row>
    <row r="951" spans="4:7" x14ac:dyDescent="0.25">
      <c r="D951" s="1" t="str">
        <f t="shared" si="37"/>
        <v xml:space="preserve"> </v>
      </c>
      <c r="G951" s="1" t="str">
        <f t="shared" si="36"/>
        <v>Saturday</v>
      </c>
    </row>
    <row r="952" spans="4:7" x14ac:dyDescent="0.25">
      <c r="D952" s="1" t="str">
        <f t="shared" si="37"/>
        <v xml:space="preserve"> </v>
      </c>
      <c r="G952" s="1" t="str">
        <f t="shared" si="36"/>
        <v>Saturday</v>
      </c>
    </row>
    <row r="953" spans="4:7" x14ac:dyDescent="0.25">
      <c r="D953" s="1" t="str">
        <f t="shared" si="37"/>
        <v xml:space="preserve"> </v>
      </c>
      <c r="G953" s="1" t="str">
        <f t="shared" si="36"/>
        <v>Saturday</v>
      </c>
    </row>
    <row r="954" spans="4:7" x14ac:dyDescent="0.25">
      <c r="D954" s="1" t="str">
        <f t="shared" si="37"/>
        <v xml:space="preserve"> </v>
      </c>
      <c r="G954" s="1" t="str">
        <f t="shared" si="36"/>
        <v>Saturday</v>
      </c>
    </row>
    <row r="955" spans="4:7" x14ac:dyDescent="0.25">
      <c r="D955" s="1" t="str">
        <f t="shared" si="37"/>
        <v xml:space="preserve"> </v>
      </c>
      <c r="G955" s="1" t="str">
        <f t="shared" si="36"/>
        <v>Saturday</v>
      </c>
    </row>
    <row r="956" spans="4:7" x14ac:dyDescent="0.25">
      <c r="D956" s="1" t="str">
        <f t="shared" si="37"/>
        <v xml:space="preserve"> </v>
      </c>
      <c r="G956" s="1" t="str">
        <f t="shared" si="36"/>
        <v>Saturday</v>
      </c>
    </row>
    <row r="957" spans="4:7" x14ac:dyDescent="0.25">
      <c r="D957" s="1" t="str">
        <f t="shared" si="37"/>
        <v xml:space="preserve"> </v>
      </c>
      <c r="G957" s="1" t="str">
        <f t="shared" si="36"/>
        <v>Saturday</v>
      </c>
    </row>
    <row r="958" spans="4:7" x14ac:dyDescent="0.25">
      <c r="D958" s="1" t="str">
        <f t="shared" si="37"/>
        <v xml:space="preserve"> </v>
      </c>
      <c r="G958" s="1" t="str">
        <f t="shared" si="36"/>
        <v>Saturday</v>
      </c>
    </row>
    <row r="959" spans="4:7" x14ac:dyDescent="0.25">
      <c r="D959" s="1" t="str">
        <f t="shared" si="37"/>
        <v xml:space="preserve"> </v>
      </c>
      <c r="G959" s="1" t="str">
        <f t="shared" si="36"/>
        <v>Saturday</v>
      </c>
    </row>
    <row r="960" spans="4:7" x14ac:dyDescent="0.25">
      <c r="D960" s="1" t="str">
        <f t="shared" si="37"/>
        <v xml:space="preserve"> </v>
      </c>
      <c r="G960" s="1" t="str">
        <f t="shared" si="36"/>
        <v>Saturday</v>
      </c>
    </row>
    <row r="961" spans="4:7" x14ac:dyDescent="0.25">
      <c r="D961" s="1" t="str">
        <f t="shared" si="37"/>
        <v xml:space="preserve"> </v>
      </c>
      <c r="G961" s="1" t="str">
        <f t="shared" si="36"/>
        <v>Saturday</v>
      </c>
    </row>
    <row r="962" spans="4:7" x14ac:dyDescent="0.25">
      <c r="D962" s="1" t="str">
        <f t="shared" si="37"/>
        <v xml:space="preserve"> </v>
      </c>
      <c r="G962" s="1" t="str">
        <f t="shared" si="36"/>
        <v>Saturday</v>
      </c>
    </row>
    <row r="963" spans="4:7" x14ac:dyDescent="0.25">
      <c r="D963" s="1" t="str">
        <f t="shared" si="37"/>
        <v xml:space="preserve"> </v>
      </c>
      <c r="G963" s="1" t="str">
        <f t="shared" si="36"/>
        <v>Saturday</v>
      </c>
    </row>
    <row r="964" spans="4:7" x14ac:dyDescent="0.25">
      <c r="D964" s="1" t="str">
        <f t="shared" si="37"/>
        <v xml:space="preserve"> </v>
      </c>
      <c r="G964" s="1" t="str">
        <f t="shared" ref="G964:G1027" si="38">TEXT(F964,"DDDDDDDDD")</f>
        <v>Saturday</v>
      </c>
    </row>
    <row r="965" spans="4:7" x14ac:dyDescent="0.25">
      <c r="D965" s="1" t="str">
        <f t="shared" si="37"/>
        <v xml:space="preserve"> </v>
      </c>
      <c r="G965" s="1" t="str">
        <f t="shared" si="38"/>
        <v>Saturday</v>
      </c>
    </row>
    <row r="966" spans="4:7" x14ac:dyDescent="0.25">
      <c r="D966" s="1" t="str">
        <f t="shared" si="37"/>
        <v xml:space="preserve"> </v>
      </c>
      <c r="G966" s="1" t="str">
        <f t="shared" si="38"/>
        <v>Saturday</v>
      </c>
    </row>
    <row r="967" spans="4:7" x14ac:dyDescent="0.25">
      <c r="D967" s="1" t="str">
        <f t="shared" si="37"/>
        <v xml:space="preserve"> </v>
      </c>
      <c r="G967" s="1" t="str">
        <f t="shared" si="38"/>
        <v>Saturday</v>
      </c>
    </row>
    <row r="968" spans="4:7" x14ac:dyDescent="0.25">
      <c r="D968" s="1" t="str">
        <f t="shared" si="37"/>
        <v xml:space="preserve"> </v>
      </c>
      <c r="G968" s="1" t="str">
        <f t="shared" si="38"/>
        <v>Saturday</v>
      </c>
    </row>
    <row r="969" spans="4:7" x14ac:dyDescent="0.25">
      <c r="D969" s="1" t="str">
        <f t="shared" si="37"/>
        <v xml:space="preserve"> </v>
      </c>
      <c r="G969" s="1" t="str">
        <f t="shared" si="38"/>
        <v>Saturday</v>
      </c>
    </row>
    <row r="970" spans="4:7" x14ac:dyDescent="0.25">
      <c r="D970" s="1" t="str">
        <f t="shared" si="37"/>
        <v xml:space="preserve"> </v>
      </c>
      <c r="G970" s="1" t="str">
        <f t="shared" si="38"/>
        <v>Saturday</v>
      </c>
    </row>
    <row r="971" spans="4:7" x14ac:dyDescent="0.25">
      <c r="D971" s="1" t="str">
        <f t="shared" si="37"/>
        <v xml:space="preserve"> </v>
      </c>
      <c r="G971" s="1" t="str">
        <f t="shared" si="38"/>
        <v>Saturday</v>
      </c>
    </row>
    <row r="972" spans="4:7" x14ac:dyDescent="0.25">
      <c r="D972" s="1" t="str">
        <f t="shared" si="37"/>
        <v xml:space="preserve"> </v>
      </c>
      <c r="G972" s="1" t="str">
        <f t="shared" si="38"/>
        <v>Saturday</v>
      </c>
    </row>
    <row r="973" spans="4:7" x14ac:dyDescent="0.25">
      <c r="D973" s="1" t="str">
        <f t="shared" si="37"/>
        <v xml:space="preserve"> </v>
      </c>
      <c r="G973" s="1" t="str">
        <f t="shared" si="38"/>
        <v>Saturday</v>
      </c>
    </row>
    <row r="974" spans="4:7" x14ac:dyDescent="0.25">
      <c r="D974" s="1" t="str">
        <f t="shared" si="37"/>
        <v xml:space="preserve"> </v>
      </c>
      <c r="G974" s="1" t="str">
        <f t="shared" si="38"/>
        <v>Saturday</v>
      </c>
    </row>
    <row r="975" spans="4:7" x14ac:dyDescent="0.25">
      <c r="D975" s="1" t="str">
        <f t="shared" si="37"/>
        <v xml:space="preserve"> </v>
      </c>
      <c r="G975" s="1" t="str">
        <f t="shared" si="38"/>
        <v>Saturday</v>
      </c>
    </row>
    <row r="976" spans="4:7" x14ac:dyDescent="0.25">
      <c r="D976" s="1" t="str">
        <f t="shared" si="37"/>
        <v xml:space="preserve"> </v>
      </c>
      <c r="G976" s="1" t="str">
        <f t="shared" si="38"/>
        <v>Saturday</v>
      </c>
    </row>
    <row r="977" spans="4:7" x14ac:dyDescent="0.25">
      <c r="D977" s="1" t="str">
        <f t="shared" si="37"/>
        <v xml:space="preserve"> </v>
      </c>
      <c r="G977" s="1" t="str">
        <f t="shared" si="38"/>
        <v>Saturday</v>
      </c>
    </row>
    <row r="978" spans="4:7" x14ac:dyDescent="0.25">
      <c r="D978" s="1" t="str">
        <f t="shared" si="37"/>
        <v xml:space="preserve"> </v>
      </c>
      <c r="G978" s="1" t="str">
        <f t="shared" si="38"/>
        <v>Saturday</v>
      </c>
    </row>
    <row r="979" spans="4:7" x14ac:dyDescent="0.25">
      <c r="D979" s="1" t="str">
        <f t="shared" si="37"/>
        <v xml:space="preserve"> </v>
      </c>
      <c r="G979" s="1" t="str">
        <f t="shared" si="38"/>
        <v>Saturday</v>
      </c>
    </row>
    <row r="980" spans="4:7" x14ac:dyDescent="0.25">
      <c r="D980" s="1" t="str">
        <f t="shared" si="37"/>
        <v xml:space="preserve"> </v>
      </c>
      <c r="G980" s="1" t="str">
        <f t="shared" si="38"/>
        <v>Saturday</v>
      </c>
    </row>
    <row r="981" spans="4:7" x14ac:dyDescent="0.25">
      <c r="D981" s="1" t="str">
        <f t="shared" si="37"/>
        <v xml:space="preserve"> </v>
      </c>
      <c r="G981" s="1" t="str">
        <f t="shared" si="38"/>
        <v>Saturday</v>
      </c>
    </row>
    <row r="982" spans="4:7" x14ac:dyDescent="0.25">
      <c r="D982" s="1" t="str">
        <f t="shared" si="37"/>
        <v xml:space="preserve"> </v>
      </c>
      <c r="G982" s="1" t="str">
        <f t="shared" si="38"/>
        <v>Saturday</v>
      </c>
    </row>
    <row r="983" spans="4:7" x14ac:dyDescent="0.25">
      <c r="D983" s="1" t="str">
        <f t="shared" si="37"/>
        <v xml:space="preserve"> </v>
      </c>
      <c r="G983" s="1" t="str">
        <f t="shared" si="38"/>
        <v>Saturday</v>
      </c>
    </row>
    <row r="984" spans="4:7" x14ac:dyDescent="0.25">
      <c r="D984" s="1" t="str">
        <f t="shared" si="37"/>
        <v xml:space="preserve"> </v>
      </c>
      <c r="G984" s="1" t="str">
        <f t="shared" si="38"/>
        <v>Saturday</v>
      </c>
    </row>
    <row r="985" spans="4:7" x14ac:dyDescent="0.25">
      <c r="D985" s="1" t="str">
        <f t="shared" si="37"/>
        <v xml:space="preserve"> </v>
      </c>
      <c r="G985" s="1" t="str">
        <f t="shared" si="38"/>
        <v>Saturday</v>
      </c>
    </row>
    <row r="986" spans="4:7" x14ac:dyDescent="0.25">
      <c r="D986" s="1" t="str">
        <f t="shared" si="37"/>
        <v xml:space="preserve"> </v>
      </c>
      <c r="G986" s="1" t="str">
        <f t="shared" si="38"/>
        <v>Saturday</v>
      </c>
    </row>
    <row r="987" spans="4:7" x14ac:dyDescent="0.25">
      <c r="D987" s="1" t="str">
        <f t="shared" si="37"/>
        <v xml:space="preserve"> </v>
      </c>
      <c r="G987" s="1" t="str">
        <f t="shared" si="38"/>
        <v>Saturday</v>
      </c>
    </row>
    <row r="988" spans="4:7" x14ac:dyDescent="0.25">
      <c r="D988" s="1" t="str">
        <f t="shared" si="37"/>
        <v xml:space="preserve"> </v>
      </c>
      <c r="G988" s="1" t="str">
        <f t="shared" si="38"/>
        <v>Saturday</v>
      </c>
    </row>
    <row r="989" spans="4:7" x14ac:dyDescent="0.25">
      <c r="D989" s="1" t="str">
        <f t="shared" si="37"/>
        <v xml:space="preserve"> </v>
      </c>
      <c r="G989" s="1" t="str">
        <f t="shared" si="38"/>
        <v>Saturday</v>
      </c>
    </row>
    <row r="990" spans="4:7" x14ac:dyDescent="0.25">
      <c r="D990" s="1" t="str">
        <f t="shared" si="37"/>
        <v xml:space="preserve"> </v>
      </c>
      <c r="G990" s="1" t="str">
        <f t="shared" si="38"/>
        <v>Saturday</v>
      </c>
    </row>
    <row r="991" spans="4:7" x14ac:dyDescent="0.25">
      <c r="D991" s="1" t="str">
        <f t="shared" si="37"/>
        <v xml:space="preserve"> </v>
      </c>
      <c r="G991" s="1" t="str">
        <f t="shared" si="38"/>
        <v>Saturday</v>
      </c>
    </row>
    <row r="992" spans="4:7" x14ac:dyDescent="0.25">
      <c r="D992" s="1" t="str">
        <f t="shared" si="37"/>
        <v xml:space="preserve"> </v>
      </c>
      <c r="G992" s="1" t="str">
        <f t="shared" si="38"/>
        <v>Saturday</v>
      </c>
    </row>
    <row r="993" spans="4:7" x14ac:dyDescent="0.25">
      <c r="D993" s="1" t="str">
        <f t="shared" si="37"/>
        <v xml:space="preserve"> </v>
      </c>
      <c r="G993" s="1" t="str">
        <f t="shared" si="38"/>
        <v>Saturday</v>
      </c>
    </row>
    <row r="994" spans="4:7" x14ac:dyDescent="0.25">
      <c r="D994" s="1" t="str">
        <f t="shared" si="37"/>
        <v xml:space="preserve"> </v>
      </c>
      <c r="G994" s="1" t="str">
        <f t="shared" si="38"/>
        <v>Saturday</v>
      </c>
    </row>
    <row r="995" spans="4:7" x14ac:dyDescent="0.25">
      <c r="D995" s="1" t="str">
        <f t="shared" si="37"/>
        <v xml:space="preserve"> </v>
      </c>
      <c r="G995" s="1" t="str">
        <f t="shared" si="38"/>
        <v>Saturday</v>
      </c>
    </row>
    <row r="996" spans="4:7" x14ac:dyDescent="0.25">
      <c r="D996" s="1" t="str">
        <f t="shared" si="37"/>
        <v xml:space="preserve"> </v>
      </c>
      <c r="G996" s="1" t="str">
        <f t="shared" si="38"/>
        <v>Saturday</v>
      </c>
    </row>
    <row r="997" spans="4:7" x14ac:dyDescent="0.25">
      <c r="D997" s="1" t="str">
        <f t="shared" si="37"/>
        <v xml:space="preserve"> </v>
      </c>
      <c r="G997" s="1" t="str">
        <f t="shared" si="38"/>
        <v>Saturday</v>
      </c>
    </row>
    <row r="998" spans="4:7" x14ac:dyDescent="0.25">
      <c r="D998" s="1" t="str">
        <f t="shared" si="37"/>
        <v xml:space="preserve"> </v>
      </c>
      <c r="G998" s="1" t="str">
        <f t="shared" si="38"/>
        <v>Saturday</v>
      </c>
    </row>
    <row r="999" spans="4:7" x14ac:dyDescent="0.25">
      <c r="D999" s="1" t="str">
        <f t="shared" ref="D999:D1062" si="39">CONCATENATE(B999, " ",C999)</f>
        <v xml:space="preserve"> </v>
      </c>
      <c r="G999" s="1" t="str">
        <f t="shared" si="38"/>
        <v>Saturday</v>
      </c>
    </row>
    <row r="1000" spans="4:7" x14ac:dyDescent="0.25">
      <c r="D1000" s="1" t="str">
        <f t="shared" si="39"/>
        <v xml:space="preserve"> </v>
      </c>
      <c r="G1000" s="1" t="str">
        <f t="shared" si="38"/>
        <v>Saturday</v>
      </c>
    </row>
    <row r="1001" spans="4:7" x14ac:dyDescent="0.25">
      <c r="D1001" s="1" t="str">
        <f t="shared" si="39"/>
        <v xml:space="preserve"> </v>
      </c>
      <c r="G1001" s="1" t="str">
        <f t="shared" si="38"/>
        <v>Saturday</v>
      </c>
    </row>
    <row r="1002" spans="4:7" x14ac:dyDescent="0.25">
      <c r="D1002" s="1" t="str">
        <f t="shared" si="39"/>
        <v xml:space="preserve"> </v>
      </c>
      <c r="G1002" s="1" t="str">
        <f t="shared" si="38"/>
        <v>Saturday</v>
      </c>
    </row>
    <row r="1003" spans="4:7" x14ac:dyDescent="0.25">
      <c r="D1003" s="1" t="str">
        <f t="shared" si="39"/>
        <v xml:space="preserve"> </v>
      </c>
      <c r="G1003" s="1" t="str">
        <f t="shared" si="38"/>
        <v>Saturday</v>
      </c>
    </row>
    <row r="1004" spans="4:7" x14ac:dyDescent="0.25">
      <c r="D1004" s="1" t="str">
        <f t="shared" si="39"/>
        <v xml:space="preserve"> </v>
      </c>
      <c r="G1004" s="1" t="str">
        <f t="shared" si="38"/>
        <v>Saturday</v>
      </c>
    </row>
    <row r="1005" spans="4:7" x14ac:dyDescent="0.25">
      <c r="D1005" s="1" t="str">
        <f t="shared" si="39"/>
        <v xml:space="preserve"> </v>
      </c>
      <c r="G1005" s="1" t="str">
        <f t="shared" si="38"/>
        <v>Saturday</v>
      </c>
    </row>
    <row r="1006" spans="4:7" x14ac:dyDescent="0.25">
      <c r="D1006" s="1" t="str">
        <f t="shared" si="39"/>
        <v xml:space="preserve"> </v>
      </c>
      <c r="G1006" s="1" t="str">
        <f t="shared" si="38"/>
        <v>Saturday</v>
      </c>
    </row>
    <row r="1007" spans="4:7" x14ac:dyDescent="0.25">
      <c r="D1007" s="1" t="str">
        <f t="shared" si="39"/>
        <v xml:space="preserve"> </v>
      </c>
      <c r="G1007" s="1" t="str">
        <f t="shared" si="38"/>
        <v>Saturday</v>
      </c>
    </row>
    <row r="1008" spans="4:7" x14ac:dyDescent="0.25">
      <c r="D1008" s="1" t="str">
        <f t="shared" si="39"/>
        <v xml:space="preserve"> </v>
      </c>
      <c r="G1008" s="1" t="str">
        <f t="shared" si="38"/>
        <v>Saturday</v>
      </c>
    </row>
    <row r="1009" spans="4:7" x14ac:dyDescent="0.25">
      <c r="D1009" s="1" t="str">
        <f t="shared" si="39"/>
        <v xml:space="preserve"> </v>
      </c>
      <c r="G1009" s="1" t="str">
        <f t="shared" si="38"/>
        <v>Saturday</v>
      </c>
    </row>
    <row r="1010" spans="4:7" x14ac:dyDescent="0.25">
      <c r="D1010" s="1" t="str">
        <f t="shared" si="39"/>
        <v xml:space="preserve"> </v>
      </c>
      <c r="G1010" s="1" t="str">
        <f t="shared" si="38"/>
        <v>Saturday</v>
      </c>
    </row>
    <row r="1011" spans="4:7" x14ac:dyDescent="0.25">
      <c r="D1011" s="1" t="str">
        <f t="shared" si="39"/>
        <v xml:space="preserve"> </v>
      </c>
      <c r="G1011" s="1" t="str">
        <f t="shared" si="38"/>
        <v>Saturday</v>
      </c>
    </row>
    <row r="1012" spans="4:7" x14ac:dyDescent="0.25">
      <c r="D1012" s="1" t="str">
        <f t="shared" si="39"/>
        <v xml:space="preserve"> </v>
      </c>
      <c r="G1012" s="1" t="str">
        <f t="shared" si="38"/>
        <v>Saturday</v>
      </c>
    </row>
    <row r="1013" spans="4:7" x14ac:dyDescent="0.25">
      <c r="D1013" s="1" t="str">
        <f t="shared" si="39"/>
        <v xml:space="preserve"> </v>
      </c>
      <c r="G1013" s="1" t="str">
        <f t="shared" si="38"/>
        <v>Saturday</v>
      </c>
    </row>
    <row r="1014" spans="4:7" x14ac:dyDescent="0.25">
      <c r="D1014" s="1" t="str">
        <f t="shared" si="39"/>
        <v xml:space="preserve"> </v>
      </c>
      <c r="G1014" s="1" t="str">
        <f t="shared" si="38"/>
        <v>Saturday</v>
      </c>
    </row>
    <row r="1015" spans="4:7" x14ac:dyDescent="0.25">
      <c r="D1015" s="1" t="str">
        <f t="shared" si="39"/>
        <v xml:space="preserve"> </v>
      </c>
      <c r="G1015" s="1" t="str">
        <f t="shared" si="38"/>
        <v>Saturday</v>
      </c>
    </row>
    <row r="1016" spans="4:7" x14ac:dyDescent="0.25">
      <c r="D1016" s="1" t="str">
        <f t="shared" si="39"/>
        <v xml:space="preserve"> </v>
      </c>
      <c r="G1016" s="1" t="str">
        <f t="shared" si="38"/>
        <v>Saturday</v>
      </c>
    </row>
    <row r="1017" spans="4:7" x14ac:dyDescent="0.25">
      <c r="D1017" s="1" t="str">
        <f t="shared" si="39"/>
        <v xml:space="preserve"> </v>
      </c>
      <c r="G1017" s="1" t="str">
        <f t="shared" si="38"/>
        <v>Saturday</v>
      </c>
    </row>
    <row r="1018" spans="4:7" x14ac:dyDescent="0.25">
      <c r="D1018" s="1" t="str">
        <f t="shared" si="39"/>
        <v xml:space="preserve"> </v>
      </c>
      <c r="G1018" s="1" t="str">
        <f t="shared" si="38"/>
        <v>Saturday</v>
      </c>
    </row>
    <row r="1019" spans="4:7" x14ac:dyDescent="0.25">
      <c r="D1019" s="1" t="str">
        <f t="shared" si="39"/>
        <v xml:space="preserve"> </v>
      </c>
      <c r="G1019" s="1" t="str">
        <f t="shared" si="38"/>
        <v>Saturday</v>
      </c>
    </row>
    <row r="1020" spans="4:7" x14ac:dyDescent="0.25">
      <c r="D1020" s="1" t="str">
        <f t="shared" si="39"/>
        <v xml:space="preserve"> </v>
      </c>
      <c r="G1020" s="1" t="str">
        <f t="shared" si="38"/>
        <v>Saturday</v>
      </c>
    </row>
    <row r="1021" spans="4:7" x14ac:dyDescent="0.25">
      <c r="D1021" s="1" t="str">
        <f t="shared" si="39"/>
        <v xml:space="preserve"> </v>
      </c>
      <c r="G1021" s="1" t="str">
        <f t="shared" si="38"/>
        <v>Saturday</v>
      </c>
    </row>
    <row r="1022" spans="4:7" x14ac:dyDescent="0.25">
      <c r="D1022" s="1" t="str">
        <f t="shared" si="39"/>
        <v xml:space="preserve"> </v>
      </c>
      <c r="G1022" s="1" t="str">
        <f t="shared" si="38"/>
        <v>Saturday</v>
      </c>
    </row>
    <row r="1023" spans="4:7" x14ac:dyDescent="0.25">
      <c r="D1023" s="1" t="str">
        <f t="shared" si="39"/>
        <v xml:space="preserve"> </v>
      </c>
      <c r="G1023" s="1" t="str">
        <f t="shared" si="38"/>
        <v>Saturday</v>
      </c>
    </row>
    <row r="1024" spans="4:7" x14ac:dyDescent="0.25">
      <c r="D1024" s="1" t="str">
        <f t="shared" si="39"/>
        <v xml:space="preserve"> </v>
      </c>
      <c r="G1024" s="1" t="str">
        <f t="shared" si="38"/>
        <v>Saturday</v>
      </c>
    </row>
    <row r="1025" spans="4:7" x14ac:dyDescent="0.25">
      <c r="D1025" s="1" t="str">
        <f t="shared" si="39"/>
        <v xml:space="preserve"> </v>
      </c>
      <c r="G1025" s="1" t="str">
        <f t="shared" si="38"/>
        <v>Saturday</v>
      </c>
    </row>
    <row r="1026" spans="4:7" x14ac:dyDescent="0.25">
      <c r="D1026" s="1" t="str">
        <f t="shared" si="39"/>
        <v xml:space="preserve"> </v>
      </c>
      <c r="G1026" s="1" t="str">
        <f t="shared" si="38"/>
        <v>Saturday</v>
      </c>
    </row>
    <row r="1027" spans="4:7" x14ac:dyDescent="0.25">
      <c r="D1027" s="1" t="str">
        <f t="shared" si="39"/>
        <v xml:space="preserve"> </v>
      </c>
      <c r="G1027" s="1" t="str">
        <f t="shared" si="38"/>
        <v>Saturday</v>
      </c>
    </row>
    <row r="1028" spans="4:7" x14ac:dyDescent="0.25">
      <c r="D1028" s="1" t="str">
        <f t="shared" si="39"/>
        <v xml:space="preserve"> </v>
      </c>
      <c r="G1028" s="1" t="str">
        <f t="shared" ref="G1028:G1091" si="40">TEXT(F1028,"DDDDDDDDD")</f>
        <v>Saturday</v>
      </c>
    </row>
    <row r="1029" spans="4:7" x14ac:dyDescent="0.25">
      <c r="D1029" s="1" t="str">
        <f t="shared" si="39"/>
        <v xml:space="preserve"> </v>
      </c>
      <c r="G1029" s="1" t="str">
        <f t="shared" si="40"/>
        <v>Saturday</v>
      </c>
    </row>
    <row r="1030" spans="4:7" x14ac:dyDescent="0.25">
      <c r="D1030" s="1" t="str">
        <f t="shared" si="39"/>
        <v xml:space="preserve"> </v>
      </c>
      <c r="G1030" s="1" t="str">
        <f t="shared" si="40"/>
        <v>Saturday</v>
      </c>
    </row>
    <row r="1031" spans="4:7" x14ac:dyDescent="0.25">
      <c r="D1031" s="1" t="str">
        <f t="shared" si="39"/>
        <v xml:space="preserve"> </v>
      </c>
      <c r="G1031" s="1" t="str">
        <f t="shared" si="40"/>
        <v>Saturday</v>
      </c>
    </row>
    <row r="1032" spans="4:7" x14ac:dyDescent="0.25">
      <c r="D1032" s="1" t="str">
        <f t="shared" si="39"/>
        <v xml:space="preserve"> </v>
      </c>
      <c r="G1032" s="1" t="str">
        <f t="shared" si="40"/>
        <v>Saturday</v>
      </c>
    </row>
    <row r="1033" spans="4:7" x14ac:dyDescent="0.25">
      <c r="D1033" s="1" t="str">
        <f t="shared" si="39"/>
        <v xml:space="preserve"> </v>
      </c>
      <c r="G1033" s="1" t="str">
        <f t="shared" si="40"/>
        <v>Saturday</v>
      </c>
    </row>
    <row r="1034" spans="4:7" x14ac:dyDescent="0.25">
      <c r="D1034" s="1" t="str">
        <f t="shared" si="39"/>
        <v xml:space="preserve"> </v>
      </c>
      <c r="G1034" s="1" t="str">
        <f t="shared" si="40"/>
        <v>Saturday</v>
      </c>
    </row>
    <row r="1035" spans="4:7" x14ac:dyDescent="0.25">
      <c r="D1035" s="1" t="str">
        <f t="shared" si="39"/>
        <v xml:space="preserve"> </v>
      </c>
      <c r="G1035" s="1" t="str">
        <f t="shared" si="40"/>
        <v>Saturday</v>
      </c>
    </row>
    <row r="1036" spans="4:7" x14ac:dyDescent="0.25">
      <c r="D1036" s="1" t="str">
        <f t="shared" si="39"/>
        <v xml:space="preserve"> </v>
      </c>
      <c r="G1036" s="1" t="str">
        <f t="shared" si="40"/>
        <v>Saturday</v>
      </c>
    </row>
    <row r="1037" spans="4:7" x14ac:dyDescent="0.25">
      <c r="D1037" s="1" t="str">
        <f t="shared" si="39"/>
        <v xml:space="preserve"> </v>
      </c>
      <c r="G1037" s="1" t="str">
        <f t="shared" si="40"/>
        <v>Saturday</v>
      </c>
    </row>
    <row r="1038" spans="4:7" x14ac:dyDescent="0.25">
      <c r="D1038" s="1" t="str">
        <f t="shared" si="39"/>
        <v xml:space="preserve"> </v>
      </c>
      <c r="G1038" s="1" t="str">
        <f t="shared" si="40"/>
        <v>Saturday</v>
      </c>
    </row>
    <row r="1039" spans="4:7" x14ac:dyDescent="0.25">
      <c r="D1039" s="1" t="str">
        <f t="shared" si="39"/>
        <v xml:space="preserve"> </v>
      </c>
      <c r="G1039" s="1" t="str">
        <f t="shared" si="40"/>
        <v>Saturday</v>
      </c>
    </row>
    <row r="1040" spans="4:7" x14ac:dyDescent="0.25">
      <c r="D1040" s="1" t="str">
        <f t="shared" si="39"/>
        <v xml:space="preserve"> </v>
      </c>
      <c r="G1040" s="1" t="str">
        <f t="shared" si="40"/>
        <v>Saturday</v>
      </c>
    </row>
    <row r="1041" spans="4:7" x14ac:dyDescent="0.25">
      <c r="D1041" s="1" t="str">
        <f t="shared" si="39"/>
        <v xml:space="preserve"> </v>
      </c>
      <c r="G1041" s="1" t="str">
        <f t="shared" si="40"/>
        <v>Saturday</v>
      </c>
    </row>
    <row r="1042" spans="4:7" x14ac:dyDescent="0.25">
      <c r="D1042" s="1" t="str">
        <f t="shared" si="39"/>
        <v xml:space="preserve"> </v>
      </c>
      <c r="G1042" s="1" t="str">
        <f t="shared" si="40"/>
        <v>Saturday</v>
      </c>
    </row>
    <row r="1043" spans="4:7" x14ac:dyDescent="0.25">
      <c r="D1043" s="1" t="str">
        <f t="shared" si="39"/>
        <v xml:space="preserve"> </v>
      </c>
      <c r="G1043" s="1" t="str">
        <f t="shared" si="40"/>
        <v>Saturday</v>
      </c>
    </row>
    <row r="1044" spans="4:7" x14ac:dyDescent="0.25">
      <c r="D1044" s="1" t="str">
        <f t="shared" si="39"/>
        <v xml:space="preserve"> </v>
      </c>
      <c r="G1044" s="1" t="str">
        <f t="shared" si="40"/>
        <v>Saturday</v>
      </c>
    </row>
    <row r="1045" spans="4:7" x14ac:dyDescent="0.25">
      <c r="D1045" s="1" t="str">
        <f t="shared" si="39"/>
        <v xml:space="preserve"> </v>
      </c>
      <c r="G1045" s="1" t="str">
        <f t="shared" si="40"/>
        <v>Saturday</v>
      </c>
    </row>
    <row r="1046" spans="4:7" x14ac:dyDescent="0.25">
      <c r="D1046" s="1" t="str">
        <f t="shared" si="39"/>
        <v xml:space="preserve"> </v>
      </c>
      <c r="G1046" s="1" t="str">
        <f t="shared" si="40"/>
        <v>Saturday</v>
      </c>
    </row>
    <row r="1047" spans="4:7" x14ac:dyDescent="0.25">
      <c r="D1047" s="1" t="str">
        <f t="shared" si="39"/>
        <v xml:space="preserve"> </v>
      </c>
      <c r="G1047" s="1" t="str">
        <f t="shared" si="40"/>
        <v>Saturday</v>
      </c>
    </row>
    <row r="1048" spans="4:7" x14ac:dyDescent="0.25">
      <c r="D1048" s="1" t="str">
        <f t="shared" si="39"/>
        <v xml:space="preserve"> </v>
      </c>
      <c r="G1048" s="1" t="str">
        <f t="shared" si="40"/>
        <v>Saturday</v>
      </c>
    </row>
    <row r="1049" spans="4:7" x14ac:dyDescent="0.25">
      <c r="D1049" s="1" t="str">
        <f t="shared" si="39"/>
        <v xml:space="preserve"> </v>
      </c>
      <c r="G1049" s="1" t="str">
        <f t="shared" si="40"/>
        <v>Saturday</v>
      </c>
    </row>
    <row r="1050" spans="4:7" x14ac:dyDescent="0.25">
      <c r="D1050" s="1" t="str">
        <f t="shared" si="39"/>
        <v xml:space="preserve"> </v>
      </c>
      <c r="G1050" s="1" t="str">
        <f t="shared" si="40"/>
        <v>Saturday</v>
      </c>
    </row>
    <row r="1051" spans="4:7" x14ac:dyDescent="0.25">
      <c r="D1051" s="1" t="str">
        <f t="shared" si="39"/>
        <v xml:space="preserve"> </v>
      </c>
      <c r="G1051" s="1" t="str">
        <f t="shared" si="40"/>
        <v>Saturday</v>
      </c>
    </row>
    <row r="1052" spans="4:7" x14ac:dyDescent="0.25">
      <c r="D1052" s="1" t="str">
        <f t="shared" si="39"/>
        <v xml:space="preserve"> </v>
      </c>
      <c r="G1052" s="1" t="str">
        <f t="shared" si="40"/>
        <v>Saturday</v>
      </c>
    </row>
    <row r="1053" spans="4:7" x14ac:dyDescent="0.25">
      <c r="D1053" s="1" t="str">
        <f t="shared" si="39"/>
        <v xml:space="preserve"> </v>
      </c>
      <c r="G1053" s="1" t="str">
        <f t="shared" si="40"/>
        <v>Saturday</v>
      </c>
    </row>
    <row r="1054" spans="4:7" x14ac:dyDescent="0.25">
      <c r="D1054" s="1" t="str">
        <f t="shared" si="39"/>
        <v xml:space="preserve"> </v>
      </c>
      <c r="G1054" s="1" t="str">
        <f t="shared" si="40"/>
        <v>Saturday</v>
      </c>
    </row>
    <row r="1055" spans="4:7" x14ac:dyDescent="0.25">
      <c r="D1055" s="1" t="str">
        <f t="shared" si="39"/>
        <v xml:space="preserve"> </v>
      </c>
      <c r="G1055" s="1" t="str">
        <f t="shared" si="40"/>
        <v>Saturday</v>
      </c>
    </row>
    <row r="1056" spans="4:7" x14ac:dyDescent="0.25">
      <c r="D1056" s="1" t="str">
        <f t="shared" si="39"/>
        <v xml:space="preserve"> </v>
      </c>
      <c r="G1056" s="1" t="str">
        <f t="shared" si="40"/>
        <v>Saturday</v>
      </c>
    </row>
    <row r="1057" spans="4:7" x14ac:dyDescent="0.25">
      <c r="D1057" s="1" t="str">
        <f t="shared" si="39"/>
        <v xml:space="preserve"> </v>
      </c>
      <c r="G1057" s="1" t="str">
        <f t="shared" si="40"/>
        <v>Saturday</v>
      </c>
    </row>
    <row r="1058" spans="4:7" x14ac:dyDescent="0.25">
      <c r="D1058" s="1" t="str">
        <f t="shared" si="39"/>
        <v xml:space="preserve"> </v>
      </c>
      <c r="G1058" s="1" t="str">
        <f t="shared" si="40"/>
        <v>Saturday</v>
      </c>
    </row>
    <row r="1059" spans="4:7" x14ac:dyDescent="0.25">
      <c r="D1059" s="1" t="str">
        <f t="shared" si="39"/>
        <v xml:space="preserve"> </v>
      </c>
      <c r="G1059" s="1" t="str">
        <f t="shared" si="40"/>
        <v>Saturday</v>
      </c>
    </row>
    <row r="1060" spans="4:7" x14ac:dyDescent="0.25">
      <c r="D1060" s="1" t="str">
        <f t="shared" si="39"/>
        <v xml:space="preserve"> </v>
      </c>
      <c r="G1060" s="1" t="str">
        <f t="shared" si="40"/>
        <v>Saturday</v>
      </c>
    </row>
    <row r="1061" spans="4:7" x14ac:dyDescent="0.25">
      <c r="D1061" s="1" t="str">
        <f t="shared" si="39"/>
        <v xml:space="preserve"> </v>
      </c>
      <c r="G1061" s="1" t="str">
        <f t="shared" si="40"/>
        <v>Saturday</v>
      </c>
    </row>
    <row r="1062" spans="4:7" x14ac:dyDescent="0.25">
      <c r="D1062" s="1" t="str">
        <f t="shared" si="39"/>
        <v xml:space="preserve"> </v>
      </c>
      <c r="G1062" s="1" t="str">
        <f t="shared" si="40"/>
        <v>Saturday</v>
      </c>
    </row>
    <row r="1063" spans="4:7" x14ac:dyDescent="0.25">
      <c r="D1063" s="1" t="str">
        <f t="shared" ref="D1063:D1126" si="41">CONCATENATE(B1063, " ",C1063)</f>
        <v xml:space="preserve"> </v>
      </c>
      <c r="G1063" s="1" t="str">
        <f t="shared" si="40"/>
        <v>Saturday</v>
      </c>
    </row>
    <row r="1064" spans="4:7" x14ac:dyDescent="0.25">
      <c r="D1064" s="1" t="str">
        <f t="shared" si="41"/>
        <v xml:space="preserve"> </v>
      </c>
      <c r="G1064" s="1" t="str">
        <f t="shared" si="40"/>
        <v>Saturday</v>
      </c>
    </row>
    <row r="1065" spans="4:7" x14ac:dyDescent="0.25">
      <c r="D1065" s="1" t="str">
        <f t="shared" si="41"/>
        <v xml:space="preserve"> </v>
      </c>
      <c r="G1065" s="1" t="str">
        <f t="shared" si="40"/>
        <v>Saturday</v>
      </c>
    </row>
    <row r="1066" spans="4:7" x14ac:dyDescent="0.25">
      <c r="D1066" s="1" t="str">
        <f t="shared" si="41"/>
        <v xml:space="preserve"> </v>
      </c>
      <c r="G1066" s="1" t="str">
        <f t="shared" si="40"/>
        <v>Saturday</v>
      </c>
    </row>
    <row r="1067" spans="4:7" x14ac:dyDescent="0.25">
      <c r="D1067" s="1" t="str">
        <f t="shared" si="41"/>
        <v xml:space="preserve"> </v>
      </c>
      <c r="G1067" s="1" t="str">
        <f t="shared" si="40"/>
        <v>Saturday</v>
      </c>
    </row>
    <row r="1068" spans="4:7" x14ac:dyDescent="0.25">
      <c r="D1068" s="1" t="str">
        <f t="shared" si="41"/>
        <v xml:space="preserve"> </v>
      </c>
      <c r="G1068" s="1" t="str">
        <f t="shared" si="40"/>
        <v>Saturday</v>
      </c>
    </row>
    <row r="1069" spans="4:7" x14ac:dyDescent="0.25">
      <c r="D1069" s="1" t="str">
        <f t="shared" si="41"/>
        <v xml:space="preserve"> </v>
      </c>
      <c r="G1069" s="1" t="str">
        <f t="shared" si="40"/>
        <v>Saturday</v>
      </c>
    </row>
    <row r="1070" spans="4:7" x14ac:dyDescent="0.25">
      <c r="D1070" s="1" t="str">
        <f t="shared" si="41"/>
        <v xml:space="preserve"> </v>
      </c>
      <c r="G1070" s="1" t="str">
        <f t="shared" si="40"/>
        <v>Saturday</v>
      </c>
    </row>
    <row r="1071" spans="4:7" x14ac:dyDescent="0.25">
      <c r="D1071" s="1" t="str">
        <f t="shared" si="41"/>
        <v xml:space="preserve"> </v>
      </c>
      <c r="G1071" s="1" t="str">
        <f t="shared" si="40"/>
        <v>Saturday</v>
      </c>
    </row>
    <row r="1072" spans="4:7" x14ac:dyDescent="0.25">
      <c r="D1072" s="1" t="str">
        <f t="shared" si="41"/>
        <v xml:space="preserve"> </v>
      </c>
      <c r="G1072" s="1" t="str">
        <f t="shared" si="40"/>
        <v>Saturday</v>
      </c>
    </row>
    <row r="1073" spans="4:7" x14ac:dyDescent="0.25">
      <c r="D1073" s="1" t="str">
        <f t="shared" si="41"/>
        <v xml:space="preserve"> </v>
      </c>
      <c r="G1073" s="1" t="str">
        <f t="shared" si="40"/>
        <v>Saturday</v>
      </c>
    </row>
    <row r="1074" spans="4:7" x14ac:dyDescent="0.25">
      <c r="D1074" s="1" t="str">
        <f t="shared" si="41"/>
        <v xml:space="preserve"> </v>
      </c>
      <c r="G1074" s="1" t="str">
        <f t="shared" si="40"/>
        <v>Saturday</v>
      </c>
    </row>
    <row r="1075" spans="4:7" x14ac:dyDescent="0.25">
      <c r="D1075" s="1" t="str">
        <f t="shared" si="41"/>
        <v xml:space="preserve"> </v>
      </c>
      <c r="G1075" s="1" t="str">
        <f t="shared" si="40"/>
        <v>Saturday</v>
      </c>
    </row>
    <row r="1076" spans="4:7" x14ac:dyDescent="0.25">
      <c r="D1076" s="1" t="str">
        <f t="shared" si="41"/>
        <v xml:space="preserve"> </v>
      </c>
      <c r="G1076" s="1" t="str">
        <f t="shared" si="40"/>
        <v>Saturday</v>
      </c>
    </row>
    <row r="1077" spans="4:7" x14ac:dyDescent="0.25">
      <c r="D1077" s="1" t="str">
        <f t="shared" si="41"/>
        <v xml:space="preserve"> </v>
      </c>
      <c r="G1077" s="1" t="str">
        <f t="shared" si="40"/>
        <v>Saturday</v>
      </c>
    </row>
    <row r="1078" spans="4:7" x14ac:dyDescent="0.25">
      <c r="D1078" s="1" t="str">
        <f t="shared" si="41"/>
        <v xml:space="preserve"> </v>
      </c>
      <c r="G1078" s="1" t="str">
        <f t="shared" si="40"/>
        <v>Saturday</v>
      </c>
    </row>
    <row r="1079" spans="4:7" x14ac:dyDescent="0.25">
      <c r="D1079" s="1" t="str">
        <f t="shared" si="41"/>
        <v xml:space="preserve"> </v>
      </c>
      <c r="G1079" s="1" t="str">
        <f t="shared" si="40"/>
        <v>Saturday</v>
      </c>
    </row>
    <row r="1080" spans="4:7" x14ac:dyDescent="0.25">
      <c r="D1080" s="1" t="str">
        <f t="shared" si="41"/>
        <v xml:space="preserve"> </v>
      </c>
      <c r="G1080" s="1" t="str">
        <f t="shared" si="40"/>
        <v>Saturday</v>
      </c>
    </row>
    <row r="1081" spans="4:7" x14ac:dyDescent="0.25">
      <c r="D1081" s="1" t="str">
        <f t="shared" si="41"/>
        <v xml:space="preserve"> </v>
      </c>
      <c r="G1081" s="1" t="str">
        <f t="shared" si="40"/>
        <v>Saturday</v>
      </c>
    </row>
    <row r="1082" spans="4:7" x14ac:dyDescent="0.25">
      <c r="D1082" s="1" t="str">
        <f t="shared" si="41"/>
        <v xml:space="preserve"> </v>
      </c>
      <c r="G1082" s="1" t="str">
        <f t="shared" si="40"/>
        <v>Saturday</v>
      </c>
    </row>
    <row r="1083" spans="4:7" x14ac:dyDescent="0.25">
      <c r="D1083" s="1" t="str">
        <f t="shared" si="41"/>
        <v xml:space="preserve"> </v>
      </c>
      <c r="G1083" s="1" t="str">
        <f t="shared" si="40"/>
        <v>Saturday</v>
      </c>
    </row>
    <row r="1084" spans="4:7" x14ac:dyDescent="0.25">
      <c r="D1084" s="1" t="str">
        <f t="shared" si="41"/>
        <v xml:space="preserve"> </v>
      </c>
      <c r="G1084" s="1" t="str">
        <f t="shared" si="40"/>
        <v>Saturday</v>
      </c>
    </row>
    <row r="1085" spans="4:7" x14ac:dyDescent="0.25">
      <c r="D1085" s="1" t="str">
        <f t="shared" si="41"/>
        <v xml:space="preserve"> </v>
      </c>
      <c r="G1085" s="1" t="str">
        <f t="shared" si="40"/>
        <v>Saturday</v>
      </c>
    </row>
    <row r="1086" spans="4:7" x14ac:dyDescent="0.25">
      <c r="D1086" s="1" t="str">
        <f t="shared" si="41"/>
        <v xml:space="preserve"> </v>
      </c>
      <c r="G1086" s="1" t="str">
        <f t="shared" si="40"/>
        <v>Saturday</v>
      </c>
    </row>
    <row r="1087" spans="4:7" x14ac:dyDescent="0.25">
      <c r="D1087" s="1" t="str">
        <f t="shared" si="41"/>
        <v xml:space="preserve"> </v>
      </c>
      <c r="G1087" s="1" t="str">
        <f t="shared" si="40"/>
        <v>Saturday</v>
      </c>
    </row>
    <row r="1088" spans="4:7" x14ac:dyDescent="0.25">
      <c r="D1088" s="1" t="str">
        <f t="shared" si="41"/>
        <v xml:space="preserve"> </v>
      </c>
      <c r="G1088" s="1" t="str">
        <f t="shared" si="40"/>
        <v>Saturday</v>
      </c>
    </row>
    <row r="1089" spans="4:7" x14ac:dyDescent="0.25">
      <c r="D1089" s="1" t="str">
        <f t="shared" si="41"/>
        <v xml:space="preserve"> </v>
      </c>
      <c r="G1089" s="1" t="str">
        <f t="shared" si="40"/>
        <v>Saturday</v>
      </c>
    </row>
    <row r="1090" spans="4:7" x14ac:dyDescent="0.25">
      <c r="D1090" s="1" t="str">
        <f t="shared" si="41"/>
        <v xml:space="preserve"> </v>
      </c>
      <c r="G1090" s="1" t="str">
        <f t="shared" si="40"/>
        <v>Saturday</v>
      </c>
    </row>
    <row r="1091" spans="4:7" x14ac:dyDescent="0.25">
      <c r="D1091" s="1" t="str">
        <f t="shared" si="41"/>
        <v xml:space="preserve"> </v>
      </c>
      <c r="G1091" s="1" t="str">
        <f t="shared" si="40"/>
        <v>Saturday</v>
      </c>
    </row>
    <row r="1092" spans="4:7" x14ac:dyDescent="0.25">
      <c r="D1092" s="1" t="str">
        <f t="shared" si="41"/>
        <v xml:space="preserve"> </v>
      </c>
      <c r="G1092" s="1" t="str">
        <f t="shared" ref="G1092:G1155" si="42">TEXT(F1092,"DDDDDDDDD")</f>
        <v>Saturday</v>
      </c>
    </row>
    <row r="1093" spans="4:7" x14ac:dyDescent="0.25">
      <c r="D1093" s="1" t="str">
        <f t="shared" si="41"/>
        <v xml:space="preserve"> </v>
      </c>
      <c r="G1093" s="1" t="str">
        <f t="shared" si="42"/>
        <v>Saturday</v>
      </c>
    </row>
    <row r="1094" spans="4:7" x14ac:dyDescent="0.25">
      <c r="D1094" s="1" t="str">
        <f t="shared" si="41"/>
        <v xml:space="preserve"> </v>
      </c>
      <c r="G1094" s="1" t="str">
        <f t="shared" si="42"/>
        <v>Saturday</v>
      </c>
    </row>
    <row r="1095" spans="4:7" x14ac:dyDescent="0.25">
      <c r="D1095" s="1" t="str">
        <f t="shared" si="41"/>
        <v xml:space="preserve"> </v>
      </c>
      <c r="G1095" s="1" t="str">
        <f t="shared" si="42"/>
        <v>Saturday</v>
      </c>
    </row>
    <row r="1096" spans="4:7" x14ac:dyDescent="0.25">
      <c r="D1096" s="1" t="str">
        <f t="shared" si="41"/>
        <v xml:space="preserve"> </v>
      </c>
      <c r="G1096" s="1" t="str">
        <f t="shared" si="42"/>
        <v>Saturday</v>
      </c>
    </row>
    <row r="1097" spans="4:7" x14ac:dyDescent="0.25">
      <c r="D1097" s="1" t="str">
        <f t="shared" si="41"/>
        <v xml:space="preserve"> </v>
      </c>
      <c r="G1097" s="1" t="str">
        <f t="shared" si="42"/>
        <v>Saturday</v>
      </c>
    </row>
    <row r="1098" spans="4:7" x14ac:dyDescent="0.25">
      <c r="D1098" s="1" t="str">
        <f t="shared" si="41"/>
        <v xml:space="preserve"> </v>
      </c>
      <c r="G1098" s="1" t="str">
        <f t="shared" si="42"/>
        <v>Saturday</v>
      </c>
    </row>
    <row r="1099" spans="4:7" x14ac:dyDescent="0.25">
      <c r="D1099" s="1" t="str">
        <f t="shared" si="41"/>
        <v xml:space="preserve"> </v>
      </c>
      <c r="G1099" s="1" t="str">
        <f t="shared" si="42"/>
        <v>Saturday</v>
      </c>
    </row>
    <row r="1100" spans="4:7" x14ac:dyDescent="0.25">
      <c r="D1100" s="1" t="str">
        <f t="shared" si="41"/>
        <v xml:space="preserve"> </v>
      </c>
      <c r="G1100" s="1" t="str">
        <f t="shared" si="42"/>
        <v>Saturday</v>
      </c>
    </row>
    <row r="1101" spans="4:7" x14ac:dyDescent="0.25">
      <c r="D1101" s="1" t="str">
        <f t="shared" si="41"/>
        <v xml:space="preserve"> </v>
      </c>
      <c r="G1101" s="1" t="str">
        <f t="shared" si="42"/>
        <v>Saturday</v>
      </c>
    </row>
    <row r="1102" spans="4:7" x14ac:dyDescent="0.25">
      <c r="D1102" s="1" t="str">
        <f t="shared" si="41"/>
        <v xml:space="preserve"> </v>
      </c>
      <c r="G1102" s="1" t="str">
        <f t="shared" si="42"/>
        <v>Saturday</v>
      </c>
    </row>
    <row r="1103" spans="4:7" x14ac:dyDescent="0.25">
      <c r="D1103" s="1" t="str">
        <f t="shared" si="41"/>
        <v xml:space="preserve"> </v>
      </c>
      <c r="G1103" s="1" t="str">
        <f t="shared" si="42"/>
        <v>Saturday</v>
      </c>
    </row>
    <row r="1104" spans="4:7" x14ac:dyDescent="0.25">
      <c r="D1104" s="1" t="str">
        <f t="shared" si="41"/>
        <v xml:space="preserve"> </v>
      </c>
      <c r="G1104" s="1" t="str">
        <f t="shared" si="42"/>
        <v>Saturday</v>
      </c>
    </row>
    <row r="1105" spans="4:7" x14ac:dyDescent="0.25">
      <c r="D1105" s="1" t="str">
        <f t="shared" si="41"/>
        <v xml:space="preserve"> </v>
      </c>
      <c r="G1105" s="1" t="str">
        <f t="shared" si="42"/>
        <v>Saturday</v>
      </c>
    </row>
    <row r="1106" spans="4:7" x14ac:dyDescent="0.25">
      <c r="D1106" s="1" t="str">
        <f t="shared" si="41"/>
        <v xml:space="preserve"> </v>
      </c>
      <c r="G1106" s="1" t="str">
        <f t="shared" si="42"/>
        <v>Saturday</v>
      </c>
    </row>
    <row r="1107" spans="4:7" x14ac:dyDescent="0.25">
      <c r="D1107" s="1" t="str">
        <f t="shared" si="41"/>
        <v xml:space="preserve"> </v>
      </c>
      <c r="G1107" s="1" t="str">
        <f t="shared" si="42"/>
        <v>Saturday</v>
      </c>
    </row>
    <row r="1108" spans="4:7" x14ac:dyDescent="0.25">
      <c r="D1108" s="1" t="str">
        <f t="shared" si="41"/>
        <v xml:space="preserve"> </v>
      </c>
      <c r="G1108" s="1" t="str">
        <f t="shared" si="42"/>
        <v>Saturday</v>
      </c>
    </row>
    <row r="1109" spans="4:7" x14ac:dyDescent="0.25">
      <c r="D1109" s="1" t="str">
        <f t="shared" si="41"/>
        <v xml:space="preserve"> </v>
      </c>
      <c r="G1109" s="1" t="str">
        <f t="shared" si="42"/>
        <v>Saturday</v>
      </c>
    </row>
    <row r="1110" spans="4:7" x14ac:dyDescent="0.25">
      <c r="D1110" s="1" t="str">
        <f t="shared" si="41"/>
        <v xml:space="preserve"> </v>
      </c>
      <c r="G1110" s="1" t="str">
        <f t="shared" si="42"/>
        <v>Saturday</v>
      </c>
    </row>
    <row r="1111" spans="4:7" x14ac:dyDescent="0.25">
      <c r="D1111" s="1" t="str">
        <f t="shared" si="41"/>
        <v xml:space="preserve"> </v>
      </c>
      <c r="G1111" s="1" t="str">
        <f t="shared" si="42"/>
        <v>Saturday</v>
      </c>
    </row>
    <row r="1112" spans="4:7" x14ac:dyDescent="0.25">
      <c r="D1112" s="1" t="str">
        <f t="shared" si="41"/>
        <v xml:space="preserve"> </v>
      </c>
      <c r="G1112" s="1" t="str">
        <f t="shared" si="42"/>
        <v>Saturday</v>
      </c>
    </row>
    <row r="1113" spans="4:7" x14ac:dyDescent="0.25">
      <c r="D1113" s="1" t="str">
        <f t="shared" si="41"/>
        <v xml:space="preserve"> </v>
      </c>
      <c r="G1113" s="1" t="str">
        <f t="shared" si="42"/>
        <v>Saturday</v>
      </c>
    </row>
    <row r="1114" spans="4:7" x14ac:dyDescent="0.25">
      <c r="D1114" s="1" t="str">
        <f t="shared" si="41"/>
        <v xml:space="preserve"> </v>
      </c>
      <c r="G1114" s="1" t="str">
        <f t="shared" si="42"/>
        <v>Saturday</v>
      </c>
    </row>
    <row r="1115" spans="4:7" x14ac:dyDescent="0.25">
      <c r="D1115" s="1" t="str">
        <f t="shared" si="41"/>
        <v xml:space="preserve"> </v>
      </c>
      <c r="G1115" s="1" t="str">
        <f t="shared" si="42"/>
        <v>Saturday</v>
      </c>
    </row>
    <row r="1116" spans="4:7" x14ac:dyDescent="0.25">
      <c r="D1116" s="1" t="str">
        <f t="shared" si="41"/>
        <v xml:space="preserve"> </v>
      </c>
      <c r="G1116" s="1" t="str">
        <f t="shared" si="42"/>
        <v>Saturday</v>
      </c>
    </row>
    <row r="1117" spans="4:7" x14ac:dyDescent="0.25">
      <c r="D1117" s="1" t="str">
        <f t="shared" si="41"/>
        <v xml:space="preserve"> </v>
      </c>
      <c r="G1117" s="1" t="str">
        <f t="shared" si="42"/>
        <v>Saturday</v>
      </c>
    </row>
    <row r="1118" spans="4:7" x14ac:dyDescent="0.25">
      <c r="D1118" s="1" t="str">
        <f t="shared" si="41"/>
        <v xml:space="preserve"> </v>
      </c>
      <c r="G1118" s="1" t="str">
        <f t="shared" si="42"/>
        <v>Saturday</v>
      </c>
    </row>
    <row r="1119" spans="4:7" x14ac:dyDescent="0.25">
      <c r="D1119" s="1" t="str">
        <f t="shared" si="41"/>
        <v xml:space="preserve"> </v>
      </c>
      <c r="G1119" s="1" t="str">
        <f t="shared" si="42"/>
        <v>Saturday</v>
      </c>
    </row>
    <row r="1120" spans="4:7" x14ac:dyDescent="0.25">
      <c r="D1120" s="1" t="str">
        <f t="shared" si="41"/>
        <v xml:space="preserve"> </v>
      </c>
      <c r="G1120" s="1" t="str">
        <f t="shared" si="42"/>
        <v>Saturday</v>
      </c>
    </row>
    <row r="1121" spans="4:7" x14ac:dyDescent="0.25">
      <c r="D1121" s="1" t="str">
        <f t="shared" si="41"/>
        <v xml:space="preserve"> </v>
      </c>
      <c r="G1121" s="1" t="str">
        <f t="shared" si="42"/>
        <v>Saturday</v>
      </c>
    </row>
    <row r="1122" spans="4:7" x14ac:dyDescent="0.25">
      <c r="D1122" s="1" t="str">
        <f t="shared" si="41"/>
        <v xml:space="preserve"> </v>
      </c>
      <c r="G1122" s="1" t="str">
        <f t="shared" si="42"/>
        <v>Saturday</v>
      </c>
    </row>
    <row r="1123" spans="4:7" x14ac:dyDescent="0.25">
      <c r="D1123" s="1" t="str">
        <f t="shared" si="41"/>
        <v xml:space="preserve"> </v>
      </c>
      <c r="G1123" s="1" t="str">
        <f t="shared" si="42"/>
        <v>Saturday</v>
      </c>
    </row>
    <row r="1124" spans="4:7" x14ac:dyDescent="0.25">
      <c r="D1124" s="1" t="str">
        <f t="shared" si="41"/>
        <v xml:space="preserve"> </v>
      </c>
      <c r="G1124" s="1" t="str">
        <f t="shared" si="42"/>
        <v>Saturday</v>
      </c>
    </row>
    <row r="1125" spans="4:7" x14ac:dyDescent="0.25">
      <c r="D1125" s="1" t="str">
        <f t="shared" si="41"/>
        <v xml:space="preserve"> </v>
      </c>
      <c r="G1125" s="1" t="str">
        <f t="shared" si="42"/>
        <v>Saturday</v>
      </c>
    </row>
    <row r="1126" spans="4:7" x14ac:dyDescent="0.25">
      <c r="D1126" s="1" t="str">
        <f t="shared" si="41"/>
        <v xml:space="preserve"> </v>
      </c>
      <c r="G1126" s="1" t="str">
        <f t="shared" si="42"/>
        <v>Saturday</v>
      </c>
    </row>
    <row r="1127" spans="4:7" x14ac:dyDescent="0.25">
      <c r="D1127" s="1" t="str">
        <f t="shared" ref="D1127:D1190" si="43">CONCATENATE(B1127, " ",C1127)</f>
        <v xml:space="preserve"> </v>
      </c>
      <c r="G1127" s="1" t="str">
        <f t="shared" si="42"/>
        <v>Saturday</v>
      </c>
    </row>
    <row r="1128" spans="4:7" x14ac:dyDescent="0.25">
      <c r="D1128" s="1" t="str">
        <f t="shared" si="43"/>
        <v xml:space="preserve"> </v>
      </c>
      <c r="G1128" s="1" t="str">
        <f t="shared" si="42"/>
        <v>Saturday</v>
      </c>
    </row>
    <row r="1129" spans="4:7" x14ac:dyDescent="0.25">
      <c r="D1129" s="1" t="str">
        <f t="shared" si="43"/>
        <v xml:space="preserve"> </v>
      </c>
      <c r="G1129" s="1" t="str">
        <f t="shared" si="42"/>
        <v>Saturday</v>
      </c>
    </row>
    <row r="1130" spans="4:7" x14ac:dyDescent="0.25">
      <c r="D1130" s="1" t="str">
        <f t="shared" si="43"/>
        <v xml:space="preserve"> </v>
      </c>
      <c r="G1130" s="1" t="str">
        <f t="shared" si="42"/>
        <v>Saturday</v>
      </c>
    </row>
    <row r="1131" spans="4:7" x14ac:dyDescent="0.25">
      <c r="D1131" s="1" t="str">
        <f t="shared" si="43"/>
        <v xml:space="preserve"> </v>
      </c>
      <c r="G1131" s="1" t="str">
        <f t="shared" si="42"/>
        <v>Saturday</v>
      </c>
    </row>
    <row r="1132" spans="4:7" x14ac:dyDescent="0.25">
      <c r="D1132" s="1" t="str">
        <f t="shared" si="43"/>
        <v xml:space="preserve"> </v>
      </c>
      <c r="G1132" s="1" t="str">
        <f t="shared" si="42"/>
        <v>Saturday</v>
      </c>
    </row>
    <row r="1133" spans="4:7" x14ac:dyDescent="0.25">
      <c r="D1133" s="1" t="str">
        <f t="shared" si="43"/>
        <v xml:space="preserve"> </v>
      </c>
      <c r="G1133" s="1" t="str">
        <f t="shared" si="42"/>
        <v>Saturday</v>
      </c>
    </row>
    <row r="1134" spans="4:7" x14ac:dyDescent="0.25">
      <c r="D1134" s="1" t="str">
        <f t="shared" si="43"/>
        <v xml:space="preserve"> </v>
      </c>
      <c r="G1134" s="1" t="str">
        <f t="shared" si="42"/>
        <v>Saturday</v>
      </c>
    </row>
    <row r="1135" spans="4:7" x14ac:dyDescent="0.25">
      <c r="D1135" s="1" t="str">
        <f t="shared" si="43"/>
        <v xml:space="preserve"> </v>
      </c>
      <c r="G1135" s="1" t="str">
        <f t="shared" si="42"/>
        <v>Saturday</v>
      </c>
    </row>
    <row r="1136" spans="4:7" x14ac:dyDescent="0.25">
      <c r="D1136" s="1" t="str">
        <f t="shared" si="43"/>
        <v xml:space="preserve"> </v>
      </c>
      <c r="G1136" s="1" t="str">
        <f t="shared" si="42"/>
        <v>Saturday</v>
      </c>
    </row>
    <row r="1137" spans="4:7" x14ac:dyDescent="0.25">
      <c r="D1137" s="1" t="str">
        <f t="shared" si="43"/>
        <v xml:space="preserve"> </v>
      </c>
      <c r="G1137" s="1" t="str">
        <f t="shared" si="42"/>
        <v>Saturday</v>
      </c>
    </row>
    <row r="1138" spans="4:7" x14ac:dyDescent="0.25">
      <c r="D1138" s="1" t="str">
        <f t="shared" si="43"/>
        <v xml:space="preserve"> </v>
      </c>
      <c r="G1138" s="1" t="str">
        <f t="shared" si="42"/>
        <v>Saturday</v>
      </c>
    </row>
    <row r="1139" spans="4:7" x14ac:dyDescent="0.25">
      <c r="D1139" s="1" t="str">
        <f t="shared" si="43"/>
        <v xml:space="preserve"> </v>
      </c>
      <c r="G1139" s="1" t="str">
        <f t="shared" si="42"/>
        <v>Saturday</v>
      </c>
    </row>
    <row r="1140" spans="4:7" x14ac:dyDescent="0.25">
      <c r="D1140" s="1" t="str">
        <f t="shared" si="43"/>
        <v xml:space="preserve"> </v>
      </c>
      <c r="G1140" s="1" t="str">
        <f t="shared" si="42"/>
        <v>Saturday</v>
      </c>
    </row>
    <row r="1141" spans="4:7" x14ac:dyDescent="0.25">
      <c r="D1141" s="1" t="str">
        <f t="shared" si="43"/>
        <v xml:space="preserve"> </v>
      </c>
      <c r="G1141" s="1" t="str">
        <f t="shared" si="42"/>
        <v>Saturday</v>
      </c>
    </row>
    <row r="1142" spans="4:7" x14ac:dyDescent="0.25">
      <c r="D1142" s="1" t="str">
        <f t="shared" si="43"/>
        <v xml:space="preserve"> </v>
      </c>
      <c r="G1142" s="1" t="str">
        <f t="shared" si="42"/>
        <v>Saturday</v>
      </c>
    </row>
    <row r="1143" spans="4:7" x14ac:dyDescent="0.25">
      <c r="D1143" s="1" t="str">
        <f t="shared" si="43"/>
        <v xml:space="preserve"> </v>
      </c>
      <c r="G1143" s="1" t="str">
        <f t="shared" si="42"/>
        <v>Saturday</v>
      </c>
    </row>
    <row r="1144" spans="4:7" x14ac:dyDescent="0.25">
      <c r="D1144" s="1" t="str">
        <f t="shared" si="43"/>
        <v xml:space="preserve"> </v>
      </c>
      <c r="G1144" s="1" t="str">
        <f t="shared" si="42"/>
        <v>Saturday</v>
      </c>
    </row>
    <row r="1145" spans="4:7" x14ac:dyDescent="0.25">
      <c r="D1145" s="1" t="str">
        <f t="shared" si="43"/>
        <v xml:space="preserve"> </v>
      </c>
      <c r="G1145" s="1" t="str">
        <f t="shared" si="42"/>
        <v>Saturday</v>
      </c>
    </row>
    <row r="1146" spans="4:7" x14ac:dyDescent="0.25">
      <c r="D1146" s="1" t="str">
        <f t="shared" si="43"/>
        <v xml:space="preserve"> </v>
      </c>
      <c r="G1146" s="1" t="str">
        <f t="shared" si="42"/>
        <v>Saturday</v>
      </c>
    </row>
    <row r="1147" spans="4:7" x14ac:dyDescent="0.25">
      <c r="D1147" s="1" t="str">
        <f t="shared" si="43"/>
        <v xml:space="preserve"> </v>
      </c>
      <c r="G1147" s="1" t="str">
        <f t="shared" si="42"/>
        <v>Saturday</v>
      </c>
    </row>
    <row r="1148" spans="4:7" x14ac:dyDescent="0.25">
      <c r="D1148" s="1" t="str">
        <f t="shared" si="43"/>
        <v xml:space="preserve"> </v>
      </c>
      <c r="G1148" s="1" t="str">
        <f t="shared" si="42"/>
        <v>Saturday</v>
      </c>
    </row>
    <row r="1149" spans="4:7" x14ac:dyDescent="0.25">
      <c r="D1149" s="1" t="str">
        <f t="shared" si="43"/>
        <v xml:space="preserve"> </v>
      </c>
      <c r="G1149" s="1" t="str">
        <f t="shared" si="42"/>
        <v>Saturday</v>
      </c>
    </row>
    <row r="1150" spans="4:7" x14ac:dyDescent="0.25">
      <c r="D1150" s="1" t="str">
        <f t="shared" si="43"/>
        <v xml:space="preserve"> </v>
      </c>
      <c r="G1150" s="1" t="str">
        <f t="shared" si="42"/>
        <v>Saturday</v>
      </c>
    </row>
    <row r="1151" spans="4:7" x14ac:dyDescent="0.25">
      <c r="D1151" s="1" t="str">
        <f t="shared" si="43"/>
        <v xml:space="preserve"> </v>
      </c>
      <c r="G1151" s="1" t="str">
        <f t="shared" si="42"/>
        <v>Saturday</v>
      </c>
    </row>
    <row r="1152" spans="4:7" x14ac:dyDescent="0.25">
      <c r="D1152" s="1" t="str">
        <f t="shared" si="43"/>
        <v xml:space="preserve"> </v>
      </c>
      <c r="G1152" s="1" t="str">
        <f t="shared" si="42"/>
        <v>Saturday</v>
      </c>
    </row>
    <row r="1153" spans="4:7" x14ac:dyDescent="0.25">
      <c r="D1153" s="1" t="str">
        <f t="shared" si="43"/>
        <v xml:space="preserve"> </v>
      </c>
      <c r="G1153" s="1" t="str">
        <f t="shared" si="42"/>
        <v>Saturday</v>
      </c>
    </row>
    <row r="1154" spans="4:7" x14ac:dyDescent="0.25">
      <c r="D1154" s="1" t="str">
        <f t="shared" si="43"/>
        <v xml:space="preserve"> </v>
      </c>
      <c r="G1154" s="1" t="str">
        <f t="shared" si="42"/>
        <v>Saturday</v>
      </c>
    </row>
    <row r="1155" spans="4:7" x14ac:dyDescent="0.25">
      <c r="D1155" s="1" t="str">
        <f t="shared" si="43"/>
        <v xml:space="preserve"> </v>
      </c>
      <c r="G1155" s="1" t="str">
        <f t="shared" si="42"/>
        <v>Saturday</v>
      </c>
    </row>
    <row r="1156" spans="4:7" x14ac:dyDescent="0.25">
      <c r="D1156" s="1" t="str">
        <f t="shared" si="43"/>
        <v xml:space="preserve"> </v>
      </c>
      <c r="G1156" s="1" t="str">
        <f t="shared" ref="G1156:G1219" si="44">TEXT(F1156,"DDDDDDDDD")</f>
        <v>Saturday</v>
      </c>
    </row>
    <row r="1157" spans="4:7" x14ac:dyDescent="0.25">
      <c r="D1157" s="1" t="str">
        <f t="shared" si="43"/>
        <v xml:space="preserve"> </v>
      </c>
      <c r="G1157" s="1" t="str">
        <f t="shared" si="44"/>
        <v>Saturday</v>
      </c>
    </row>
    <row r="1158" spans="4:7" x14ac:dyDescent="0.25">
      <c r="D1158" s="1" t="str">
        <f t="shared" si="43"/>
        <v xml:space="preserve"> </v>
      </c>
      <c r="G1158" s="1" t="str">
        <f t="shared" si="44"/>
        <v>Saturday</v>
      </c>
    </row>
    <row r="1159" spans="4:7" x14ac:dyDescent="0.25">
      <c r="D1159" s="1" t="str">
        <f t="shared" si="43"/>
        <v xml:space="preserve"> </v>
      </c>
      <c r="G1159" s="1" t="str">
        <f t="shared" si="44"/>
        <v>Saturday</v>
      </c>
    </row>
    <row r="1160" spans="4:7" x14ac:dyDescent="0.25">
      <c r="D1160" s="1" t="str">
        <f t="shared" si="43"/>
        <v xml:space="preserve"> </v>
      </c>
      <c r="G1160" s="1" t="str">
        <f t="shared" si="44"/>
        <v>Saturday</v>
      </c>
    </row>
    <row r="1161" spans="4:7" x14ac:dyDescent="0.25">
      <c r="D1161" s="1" t="str">
        <f t="shared" si="43"/>
        <v xml:space="preserve"> </v>
      </c>
      <c r="G1161" s="1" t="str">
        <f t="shared" si="44"/>
        <v>Saturday</v>
      </c>
    </row>
    <row r="1162" spans="4:7" x14ac:dyDescent="0.25">
      <c r="D1162" s="1" t="str">
        <f t="shared" si="43"/>
        <v xml:space="preserve"> </v>
      </c>
      <c r="G1162" s="1" t="str">
        <f t="shared" si="44"/>
        <v>Saturday</v>
      </c>
    </row>
    <row r="1163" spans="4:7" x14ac:dyDescent="0.25">
      <c r="D1163" s="1" t="str">
        <f t="shared" si="43"/>
        <v xml:space="preserve"> </v>
      </c>
      <c r="G1163" s="1" t="str">
        <f t="shared" si="44"/>
        <v>Saturday</v>
      </c>
    </row>
    <row r="1164" spans="4:7" x14ac:dyDescent="0.25">
      <c r="D1164" s="1" t="str">
        <f t="shared" si="43"/>
        <v xml:space="preserve"> </v>
      </c>
      <c r="G1164" s="1" t="str">
        <f t="shared" si="44"/>
        <v>Saturday</v>
      </c>
    </row>
    <row r="1165" spans="4:7" x14ac:dyDescent="0.25">
      <c r="D1165" s="1" t="str">
        <f t="shared" si="43"/>
        <v xml:space="preserve"> </v>
      </c>
      <c r="G1165" s="1" t="str">
        <f t="shared" si="44"/>
        <v>Saturday</v>
      </c>
    </row>
    <row r="1166" spans="4:7" x14ac:dyDescent="0.25">
      <c r="D1166" s="1" t="str">
        <f t="shared" si="43"/>
        <v xml:space="preserve"> </v>
      </c>
      <c r="G1166" s="1" t="str">
        <f t="shared" si="44"/>
        <v>Saturday</v>
      </c>
    </row>
    <row r="1167" spans="4:7" x14ac:dyDescent="0.25">
      <c r="D1167" s="1" t="str">
        <f t="shared" si="43"/>
        <v xml:space="preserve"> </v>
      </c>
      <c r="G1167" s="1" t="str">
        <f t="shared" si="44"/>
        <v>Saturday</v>
      </c>
    </row>
    <row r="1168" spans="4:7" x14ac:dyDescent="0.25">
      <c r="D1168" s="1" t="str">
        <f t="shared" si="43"/>
        <v xml:space="preserve"> </v>
      </c>
      <c r="G1168" s="1" t="str">
        <f t="shared" si="44"/>
        <v>Saturday</v>
      </c>
    </row>
    <row r="1169" spans="4:7" x14ac:dyDescent="0.25">
      <c r="D1169" s="1" t="str">
        <f t="shared" si="43"/>
        <v xml:space="preserve"> </v>
      </c>
      <c r="G1169" s="1" t="str">
        <f t="shared" si="44"/>
        <v>Saturday</v>
      </c>
    </row>
    <row r="1170" spans="4:7" x14ac:dyDescent="0.25">
      <c r="D1170" s="1" t="str">
        <f t="shared" si="43"/>
        <v xml:space="preserve"> </v>
      </c>
      <c r="G1170" s="1" t="str">
        <f t="shared" si="44"/>
        <v>Saturday</v>
      </c>
    </row>
    <row r="1171" spans="4:7" x14ac:dyDescent="0.25">
      <c r="D1171" s="1" t="str">
        <f t="shared" si="43"/>
        <v xml:space="preserve"> </v>
      </c>
      <c r="G1171" s="1" t="str">
        <f t="shared" si="44"/>
        <v>Saturday</v>
      </c>
    </row>
    <row r="1172" spans="4:7" x14ac:dyDescent="0.25">
      <c r="D1172" s="1" t="str">
        <f t="shared" si="43"/>
        <v xml:space="preserve"> </v>
      </c>
      <c r="G1172" s="1" t="str">
        <f t="shared" si="44"/>
        <v>Saturday</v>
      </c>
    </row>
    <row r="1173" spans="4:7" x14ac:dyDescent="0.25">
      <c r="D1173" s="1" t="str">
        <f t="shared" si="43"/>
        <v xml:space="preserve"> </v>
      </c>
      <c r="G1173" s="1" t="str">
        <f t="shared" si="44"/>
        <v>Saturday</v>
      </c>
    </row>
    <row r="1174" spans="4:7" x14ac:dyDescent="0.25">
      <c r="D1174" s="1" t="str">
        <f t="shared" si="43"/>
        <v xml:space="preserve"> </v>
      </c>
      <c r="G1174" s="1" t="str">
        <f t="shared" si="44"/>
        <v>Saturday</v>
      </c>
    </row>
    <row r="1175" spans="4:7" x14ac:dyDescent="0.25">
      <c r="D1175" s="1" t="str">
        <f t="shared" si="43"/>
        <v xml:space="preserve"> </v>
      </c>
      <c r="G1175" s="1" t="str">
        <f t="shared" si="44"/>
        <v>Saturday</v>
      </c>
    </row>
    <row r="1176" spans="4:7" x14ac:dyDescent="0.25">
      <c r="D1176" s="1" t="str">
        <f t="shared" si="43"/>
        <v xml:space="preserve"> </v>
      </c>
      <c r="G1176" s="1" t="str">
        <f t="shared" si="44"/>
        <v>Saturday</v>
      </c>
    </row>
    <row r="1177" spans="4:7" x14ac:dyDescent="0.25">
      <c r="D1177" s="1" t="str">
        <f t="shared" si="43"/>
        <v xml:space="preserve"> </v>
      </c>
      <c r="G1177" s="1" t="str">
        <f t="shared" si="44"/>
        <v>Saturday</v>
      </c>
    </row>
    <row r="1178" spans="4:7" x14ac:dyDescent="0.25">
      <c r="D1178" s="1" t="str">
        <f t="shared" si="43"/>
        <v xml:space="preserve"> </v>
      </c>
      <c r="G1178" s="1" t="str">
        <f t="shared" si="44"/>
        <v>Saturday</v>
      </c>
    </row>
    <row r="1179" spans="4:7" x14ac:dyDescent="0.25">
      <c r="D1179" s="1" t="str">
        <f t="shared" si="43"/>
        <v xml:space="preserve"> </v>
      </c>
      <c r="G1179" s="1" t="str">
        <f t="shared" si="44"/>
        <v>Saturday</v>
      </c>
    </row>
    <row r="1180" spans="4:7" x14ac:dyDescent="0.25">
      <c r="D1180" s="1" t="str">
        <f t="shared" si="43"/>
        <v xml:space="preserve"> </v>
      </c>
      <c r="G1180" s="1" t="str">
        <f t="shared" si="44"/>
        <v>Saturday</v>
      </c>
    </row>
    <row r="1181" spans="4:7" x14ac:dyDescent="0.25">
      <c r="D1181" s="1" t="str">
        <f t="shared" si="43"/>
        <v xml:space="preserve"> </v>
      </c>
      <c r="G1181" s="1" t="str">
        <f t="shared" si="44"/>
        <v>Saturday</v>
      </c>
    </row>
    <row r="1182" spans="4:7" x14ac:dyDescent="0.25">
      <c r="D1182" s="1" t="str">
        <f t="shared" si="43"/>
        <v xml:space="preserve"> </v>
      </c>
      <c r="G1182" s="1" t="str">
        <f t="shared" si="44"/>
        <v>Saturday</v>
      </c>
    </row>
    <row r="1183" spans="4:7" x14ac:dyDescent="0.25">
      <c r="D1183" s="1" t="str">
        <f t="shared" si="43"/>
        <v xml:space="preserve"> </v>
      </c>
      <c r="G1183" s="1" t="str">
        <f t="shared" si="44"/>
        <v>Saturday</v>
      </c>
    </row>
    <row r="1184" spans="4:7" x14ac:dyDescent="0.25">
      <c r="D1184" s="1" t="str">
        <f t="shared" si="43"/>
        <v xml:space="preserve"> </v>
      </c>
      <c r="G1184" s="1" t="str">
        <f t="shared" si="44"/>
        <v>Saturday</v>
      </c>
    </row>
    <row r="1185" spans="4:7" x14ac:dyDescent="0.25">
      <c r="D1185" s="1" t="str">
        <f t="shared" si="43"/>
        <v xml:space="preserve"> </v>
      </c>
      <c r="G1185" s="1" t="str">
        <f t="shared" si="44"/>
        <v>Saturday</v>
      </c>
    </row>
    <row r="1186" spans="4:7" x14ac:dyDescent="0.25">
      <c r="D1186" s="1" t="str">
        <f t="shared" si="43"/>
        <v xml:space="preserve"> </v>
      </c>
      <c r="G1186" s="1" t="str">
        <f t="shared" si="44"/>
        <v>Saturday</v>
      </c>
    </row>
    <row r="1187" spans="4:7" x14ac:dyDescent="0.25">
      <c r="D1187" s="1" t="str">
        <f t="shared" si="43"/>
        <v xml:space="preserve"> </v>
      </c>
      <c r="G1187" s="1" t="str">
        <f t="shared" si="44"/>
        <v>Saturday</v>
      </c>
    </row>
    <row r="1188" spans="4:7" x14ac:dyDescent="0.25">
      <c r="D1188" s="1" t="str">
        <f t="shared" si="43"/>
        <v xml:space="preserve"> </v>
      </c>
      <c r="G1188" s="1" t="str">
        <f t="shared" si="44"/>
        <v>Saturday</v>
      </c>
    </row>
    <row r="1189" spans="4:7" x14ac:dyDescent="0.25">
      <c r="D1189" s="1" t="str">
        <f t="shared" si="43"/>
        <v xml:space="preserve"> </v>
      </c>
      <c r="G1189" s="1" t="str">
        <f t="shared" si="44"/>
        <v>Saturday</v>
      </c>
    </row>
    <row r="1190" spans="4:7" x14ac:dyDescent="0.25">
      <c r="D1190" s="1" t="str">
        <f t="shared" si="43"/>
        <v xml:space="preserve"> </v>
      </c>
      <c r="G1190" s="1" t="str">
        <f t="shared" si="44"/>
        <v>Saturday</v>
      </c>
    </row>
    <row r="1191" spans="4:7" x14ac:dyDescent="0.25">
      <c r="D1191" s="1" t="str">
        <f t="shared" ref="D1191:D1254" si="45">CONCATENATE(B1191, " ",C1191)</f>
        <v xml:space="preserve"> </v>
      </c>
      <c r="G1191" s="1" t="str">
        <f t="shared" si="44"/>
        <v>Saturday</v>
      </c>
    </row>
    <row r="1192" spans="4:7" x14ac:dyDescent="0.25">
      <c r="D1192" s="1" t="str">
        <f t="shared" si="45"/>
        <v xml:space="preserve"> </v>
      </c>
      <c r="G1192" s="1" t="str">
        <f t="shared" si="44"/>
        <v>Saturday</v>
      </c>
    </row>
    <row r="1193" spans="4:7" x14ac:dyDescent="0.25">
      <c r="D1193" s="1" t="str">
        <f t="shared" si="45"/>
        <v xml:space="preserve"> </v>
      </c>
      <c r="G1193" s="1" t="str">
        <f t="shared" si="44"/>
        <v>Saturday</v>
      </c>
    </row>
    <row r="1194" spans="4:7" x14ac:dyDescent="0.25">
      <c r="D1194" s="1" t="str">
        <f t="shared" si="45"/>
        <v xml:space="preserve"> </v>
      </c>
      <c r="G1194" s="1" t="str">
        <f t="shared" si="44"/>
        <v>Saturday</v>
      </c>
    </row>
    <row r="1195" spans="4:7" x14ac:dyDescent="0.25">
      <c r="D1195" s="1" t="str">
        <f t="shared" si="45"/>
        <v xml:space="preserve"> </v>
      </c>
      <c r="G1195" s="1" t="str">
        <f t="shared" si="44"/>
        <v>Saturday</v>
      </c>
    </row>
    <row r="1196" spans="4:7" x14ac:dyDescent="0.25">
      <c r="D1196" s="1" t="str">
        <f t="shared" si="45"/>
        <v xml:space="preserve"> </v>
      </c>
      <c r="G1196" s="1" t="str">
        <f t="shared" si="44"/>
        <v>Saturday</v>
      </c>
    </row>
    <row r="1197" spans="4:7" x14ac:dyDescent="0.25">
      <c r="D1197" s="1" t="str">
        <f t="shared" si="45"/>
        <v xml:space="preserve"> </v>
      </c>
      <c r="G1197" s="1" t="str">
        <f t="shared" si="44"/>
        <v>Saturday</v>
      </c>
    </row>
    <row r="1198" spans="4:7" x14ac:dyDescent="0.25">
      <c r="D1198" s="1" t="str">
        <f t="shared" si="45"/>
        <v xml:space="preserve"> </v>
      </c>
      <c r="G1198" s="1" t="str">
        <f t="shared" si="44"/>
        <v>Saturday</v>
      </c>
    </row>
    <row r="1199" spans="4:7" x14ac:dyDescent="0.25">
      <c r="D1199" s="1" t="str">
        <f t="shared" si="45"/>
        <v xml:space="preserve"> </v>
      </c>
      <c r="G1199" s="1" t="str">
        <f t="shared" si="44"/>
        <v>Saturday</v>
      </c>
    </row>
    <row r="1200" spans="4:7" x14ac:dyDescent="0.25">
      <c r="D1200" s="1" t="str">
        <f t="shared" si="45"/>
        <v xml:space="preserve"> </v>
      </c>
      <c r="G1200" s="1" t="str">
        <f t="shared" si="44"/>
        <v>Saturday</v>
      </c>
    </row>
    <row r="1201" spans="4:7" x14ac:dyDescent="0.25">
      <c r="D1201" s="1" t="str">
        <f t="shared" si="45"/>
        <v xml:space="preserve"> </v>
      </c>
      <c r="G1201" s="1" t="str">
        <f t="shared" si="44"/>
        <v>Saturday</v>
      </c>
    </row>
    <row r="1202" spans="4:7" x14ac:dyDescent="0.25">
      <c r="D1202" s="1" t="str">
        <f t="shared" si="45"/>
        <v xml:space="preserve"> </v>
      </c>
      <c r="G1202" s="1" t="str">
        <f t="shared" si="44"/>
        <v>Saturday</v>
      </c>
    </row>
    <row r="1203" spans="4:7" x14ac:dyDescent="0.25">
      <c r="D1203" s="1" t="str">
        <f t="shared" si="45"/>
        <v xml:space="preserve"> </v>
      </c>
      <c r="G1203" s="1" t="str">
        <f t="shared" si="44"/>
        <v>Saturday</v>
      </c>
    </row>
    <row r="1204" spans="4:7" x14ac:dyDescent="0.25">
      <c r="D1204" s="1" t="str">
        <f t="shared" si="45"/>
        <v xml:space="preserve"> </v>
      </c>
      <c r="G1204" s="1" t="str">
        <f t="shared" si="44"/>
        <v>Saturday</v>
      </c>
    </row>
    <row r="1205" spans="4:7" x14ac:dyDescent="0.25">
      <c r="D1205" s="1" t="str">
        <f t="shared" si="45"/>
        <v xml:space="preserve"> </v>
      </c>
      <c r="G1205" s="1" t="str">
        <f t="shared" si="44"/>
        <v>Saturday</v>
      </c>
    </row>
    <row r="1206" spans="4:7" x14ac:dyDescent="0.25">
      <c r="D1206" s="1" t="str">
        <f t="shared" si="45"/>
        <v xml:space="preserve"> </v>
      </c>
      <c r="G1206" s="1" t="str">
        <f t="shared" si="44"/>
        <v>Saturday</v>
      </c>
    </row>
    <row r="1207" spans="4:7" x14ac:dyDescent="0.25">
      <c r="D1207" s="1" t="str">
        <f t="shared" si="45"/>
        <v xml:space="preserve"> </v>
      </c>
      <c r="G1207" s="1" t="str">
        <f t="shared" si="44"/>
        <v>Saturday</v>
      </c>
    </row>
    <row r="1208" spans="4:7" x14ac:dyDescent="0.25">
      <c r="D1208" s="1" t="str">
        <f t="shared" si="45"/>
        <v xml:space="preserve"> </v>
      </c>
      <c r="G1208" s="1" t="str">
        <f t="shared" si="44"/>
        <v>Saturday</v>
      </c>
    </row>
    <row r="1209" spans="4:7" x14ac:dyDescent="0.25">
      <c r="D1209" s="1" t="str">
        <f t="shared" si="45"/>
        <v xml:space="preserve"> </v>
      </c>
      <c r="G1209" s="1" t="str">
        <f t="shared" si="44"/>
        <v>Saturday</v>
      </c>
    </row>
    <row r="1210" spans="4:7" x14ac:dyDescent="0.25">
      <c r="D1210" s="1" t="str">
        <f t="shared" si="45"/>
        <v xml:space="preserve"> </v>
      </c>
      <c r="G1210" s="1" t="str">
        <f t="shared" si="44"/>
        <v>Saturday</v>
      </c>
    </row>
    <row r="1211" spans="4:7" x14ac:dyDescent="0.25">
      <c r="D1211" s="1" t="str">
        <f t="shared" si="45"/>
        <v xml:space="preserve"> </v>
      </c>
      <c r="G1211" s="1" t="str">
        <f t="shared" si="44"/>
        <v>Saturday</v>
      </c>
    </row>
    <row r="1212" spans="4:7" x14ac:dyDescent="0.25">
      <c r="D1212" s="1" t="str">
        <f t="shared" si="45"/>
        <v xml:space="preserve"> </v>
      </c>
      <c r="G1212" s="1" t="str">
        <f t="shared" si="44"/>
        <v>Saturday</v>
      </c>
    </row>
    <row r="1213" spans="4:7" x14ac:dyDescent="0.25">
      <c r="D1213" s="1" t="str">
        <f t="shared" si="45"/>
        <v xml:space="preserve"> </v>
      </c>
      <c r="G1213" s="1" t="str">
        <f t="shared" si="44"/>
        <v>Saturday</v>
      </c>
    </row>
    <row r="1214" spans="4:7" x14ac:dyDescent="0.25">
      <c r="D1214" s="1" t="str">
        <f t="shared" si="45"/>
        <v xml:space="preserve"> </v>
      </c>
      <c r="G1214" s="1" t="str">
        <f t="shared" si="44"/>
        <v>Saturday</v>
      </c>
    </row>
    <row r="1215" spans="4:7" x14ac:dyDescent="0.25">
      <c r="D1215" s="1" t="str">
        <f t="shared" si="45"/>
        <v xml:space="preserve"> </v>
      </c>
      <c r="G1215" s="1" t="str">
        <f t="shared" si="44"/>
        <v>Saturday</v>
      </c>
    </row>
    <row r="1216" spans="4:7" x14ac:dyDescent="0.25">
      <c r="D1216" s="1" t="str">
        <f t="shared" si="45"/>
        <v xml:space="preserve"> </v>
      </c>
      <c r="G1216" s="1" t="str">
        <f t="shared" si="44"/>
        <v>Saturday</v>
      </c>
    </row>
    <row r="1217" spans="4:7" x14ac:dyDescent="0.25">
      <c r="D1217" s="1" t="str">
        <f t="shared" si="45"/>
        <v xml:space="preserve"> </v>
      </c>
      <c r="G1217" s="1" t="str">
        <f t="shared" si="44"/>
        <v>Saturday</v>
      </c>
    </row>
    <row r="1218" spans="4:7" x14ac:dyDescent="0.25">
      <c r="D1218" s="1" t="str">
        <f t="shared" si="45"/>
        <v xml:space="preserve"> </v>
      </c>
      <c r="G1218" s="1" t="str">
        <f t="shared" si="44"/>
        <v>Saturday</v>
      </c>
    </row>
    <row r="1219" spans="4:7" x14ac:dyDescent="0.25">
      <c r="D1219" s="1" t="str">
        <f t="shared" si="45"/>
        <v xml:space="preserve"> </v>
      </c>
      <c r="G1219" s="1" t="str">
        <f t="shared" si="44"/>
        <v>Saturday</v>
      </c>
    </row>
    <row r="1220" spans="4:7" x14ac:dyDescent="0.25">
      <c r="D1220" s="1" t="str">
        <f t="shared" si="45"/>
        <v xml:space="preserve"> </v>
      </c>
      <c r="G1220" s="1" t="str">
        <f t="shared" ref="G1220:G1283" si="46">TEXT(F1220,"DDDDDDDDD")</f>
        <v>Saturday</v>
      </c>
    </row>
    <row r="1221" spans="4:7" x14ac:dyDescent="0.25">
      <c r="D1221" s="1" t="str">
        <f t="shared" si="45"/>
        <v xml:space="preserve"> </v>
      </c>
      <c r="G1221" s="1" t="str">
        <f t="shared" si="46"/>
        <v>Saturday</v>
      </c>
    </row>
    <row r="1222" spans="4:7" x14ac:dyDescent="0.25">
      <c r="D1222" s="1" t="str">
        <f t="shared" si="45"/>
        <v xml:space="preserve"> </v>
      </c>
      <c r="G1222" s="1" t="str">
        <f t="shared" si="46"/>
        <v>Saturday</v>
      </c>
    </row>
    <row r="1223" spans="4:7" x14ac:dyDescent="0.25">
      <c r="D1223" s="1" t="str">
        <f t="shared" si="45"/>
        <v xml:space="preserve"> </v>
      </c>
      <c r="G1223" s="1" t="str">
        <f t="shared" si="46"/>
        <v>Saturday</v>
      </c>
    </row>
    <row r="1224" spans="4:7" x14ac:dyDescent="0.25">
      <c r="D1224" s="1" t="str">
        <f t="shared" si="45"/>
        <v xml:space="preserve"> </v>
      </c>
      <c r="G1224" s="1" t="str">
        <f t="shared" si="46"/>
        <v>Saturday</v>
      </c>
    </row>
    <row r="1225" spans="4:7" x14ac:dyDescent="0.25">
      <c r="D1225" s="1" t="str">
        <f t="shared" si="45"/>
        <v xml:space="preserve"> </v>
      </c>
      <c r="G1225" s="1" t="str">
        <f t="shared" si="46"/>
        <v>Saturday</v>
      </c>
    </row>
    <row r="1226" spans="4:7" x14ac:dyDescent="0.25">
      <c r="D1226" s="1" t="str">
        <f t="shared" si="45"/>
        <v xml:space="preserve"> </v>
      </c>
      <c r="G1226" s="1" t="str">
        <f t="shared" si="46"/>
        <v>Saturday</v>
      </c>
    </row>
    <row r="1227" spans="4:7" x14ac:dyDescent="0.25">
      <c r="D1227" s="1" t="str">
        <f t="shared" si="45"/>
        <v xml:space="preserve"> </v>
      </c>
      <c r="G1227" s="1" t="str">
        <f t="shared" si="46"/>
        <v>Saturday</v>
      </c>
    </row>
    <row r="1228" spans="4:7" x14ac:dyDescent="0.25">
      <c r="D1228" s="1" t="str">
        <f t="shared" si="45"/>
        <v xml:space="preserve"> </v>
      </c>
      <c r="G1228" s="1" t="str">
        <f t="shared" si="46"/>
        <v>Saturday</v>
      </c>
    </row>
    <row r="1229" spans="4:7" x14ac:dyDescent="0.25">
      <c r="D1229" s="1" t="str">
        <f t="shared" si="45"/>
        <v xml:space="preserve"> </v>
      </c>
      <c r="G1229" s="1" t="str">
        <f t="shared" si="46"/>
        <v>Saturday</v>
      </c>
    </row>
    <row r="1230" spans="4:7" x14ac:dyDescent="0.25">
      <c r="D1230" s="1" t="str">
        <f t="shared" si="45"/>
        <v xml:space="preserve"> </v>
      </c>
      <c r="G1230" s="1" t="str">
        <f t="shared" si="46"/>
        <v>Saturday</v>
      </c>
    </row>
    <row r="1231" spans="4:7" x14ac:dyDescent="0.25">
      <c r="D1231" s="1" t="str">
        <f t="shared" si="45"/>
        <v xml:space="preserve"> </v>
      </c>
      <c r="G1231" s="1" t="str">
        <f t="shared" si="46"/>
        <v>Saturday</v>
      </c>
    </row>
    <row r="1232" spans="4:7" x14ac:dyDescent="0.25">
      <c r="D1232" s="1" t="str">
        <f t="shared" si="45"/>
        <v xml:space="preserve"> </v>
      </c>
      <c r="G1232" s="1" t="str">
        <f t="shared" si="46"/>
        <v>Saturday</v>
      </c>
    </row>
    <row r="1233" spans="4:7" x14ac:dyDescent="0.25">
      <c r="D1233" s="1" t="str">
        <f t="shared" si="45"/>
        <v xml:space="preserve"> </v>
      </c>
      <c r="G1233" s="1" t="str">
        <f t="shared" si="46"/>
        <v>Saturday</v>
      </c>
    </row>
    <row r="1234" spans="4:7" x14ac:dyDescent="0.25">
      <c r="D1234" s="1" t="str">
        <f t="shared" si="45"/>
        <v xml:space="preserve"> </v>
      </c>
      <c r="G1234" s="1" t="str">
        <f t="shared" si="46"/>
        <v>Saturday</v>
      </c>
    </row>
    <row r="1235" spans="4:7" x14ac:dyDescent="0.25">
      <c r="D1235" s="1" t="str">
        <f t="shared" si="45"/>
        <v xml:space="preserve"> </v>
      </c>
      <c r="G1235" s="1" t="str">
        <f t="shared" si="46"/>
        <v>Saturday</v>
      </c>
    </row>
    <row r="1236" spans="4:7" x14ac:dyDescent="0.25">
      <c r="D1236" s="1" t="str">
        <f t="shared" si="45"/>
        <v xml:space="preserve"> </v>
      </c>
      <c r="G1236" s="1" t="str">
        <f t="shared" si="46"/>
        <v>Saturday</v>
      </c>
    </row>
    <row r="1237" spans="4:7" x14ac:dyDescent="0.25">
      <c r="D1237" s="1" t="str">
        <f t="shared" si="45"/>
        <v xml:space="preserve"> </v>
      </c>
      <c r="G1237" s="1" t="str">
        <f t="shared" si="46"/>
        <v>Saturday</v>
      </c>
    </row>
    <row r="1238" spans="4:7" x14ac:dyDescent="0.25">
      <c r="D1238" s="1" t="str">
        <f t="shared" si="45"/>
        <v xml:space="preserve"> </v>
      </c>
      <c r="G1238" s="1" t="str">
        <f t="shared" si="46"/>
        <v>Saturday</v>
      </c>
    </row>
    <row r="1239" spans="4:7" x14ac:dyDescent="0.25">
      <c r="D1239" s="1" t="str">
        <f t="shared" si="45"/>
        <v xml:space="preserve"> </v>
      </c>
      <c r="G1239" s="1" t="str">
        <f t="shared" si="46"/>
        <v>Saturday</v>
      </c>
    </row>
    <row r="1240" spans="4:7" x14ac:dyDescent="0.25">
      <c r="D1240" s="1" t="str">
        <f t="shared" si="45"/>
        <v xml:space="preserve"> </v>
      </c>
      <c r="G1240" s="1" t="str">
        <f t="shared" si="46"/>
        <v>Saturday</v>
      </c>
    </row>
    <row r="1241" spans="4:7" x14ac:dyDescent="0.25">
      <c r="D1241" s="1" t="str">
        <f t="shared" si="45"/>
        <v xml:space="preserve"> </v>
      </c>
      <c r="G1241" s="1" t="str">
        <f t="shared" si="46"/>
        <v>Saturday</v>
      </c>
    </row>
    <row r="1242" spans="4:7" x14ac:dyDescent="0.25">
      <c r="D1242" s="1" t="str">
        <f t="shared" si="45"/>
        <v xml:space="preserve"> </v>
      </c>
      <c r="G1242" s="1" t="str">
        <f t="shared" si="46"/>
        <v>Saturday</v>
      </c>
    </row>
    <row r="1243" spans="4:7" x14ac:dyDescent="0.25">
      <c r="D1243" s="1" t="str">
        <f t="shared" si="45"/>
        <v xml:space="preserve"> </v>
      </c>
      <c r="G1243" s="1" t="str">
        <f t="shared" si="46"/>
        <v>Saturday</v>
      </c>
    </row>
    <row r="1244" spans="4:7" x14ac:dyDescent="0.25">
      <c r="D1244" s="1" t="str">
        <f t="shared" si="45"/>
        <v xml:space="preserve"> </v>
      </c>
      <c r="G1244" s="1" t="str">
        <f t="shared" si="46"/>
        <v>Saturday</v>
      </c>
    </row>
    <row r="1245" spans="4:7" x14ac:dyDescent="0.25">
      <c r="D1245" s="1" t="str">
        <f t="shared" si="45"/>
        <v xml:space="preserve"> </v>
      </c>
      <c r="G1245" s="1" t="str">
        <f t="shared" si="46"/>
        <v>Saturday</v>
      </c>
    </row>
    <row r="1246" spans="4:7" x14ac:dyDescent="0.25">
      <c r="D1246" s="1" t="str">
        <f t="shared" si="45"/>
        <v xml:space="preserve"> </v>
      </c>
      <c r="G1246" s="1" t="str">
        <f t="shared" si="46"/>
        <v>Saturday</v>
      </c>
    </row>
    <row r="1247" spans="4:7" x14ac:dyDescent="0.25">
      <c r="D1247" s="1" t="str">
        <f t="shared" si="45"/>
        <v xml:space="preserve"> </v>
      </c>
      <c r="G1247" s="1" t="str">
        <f t="shared" si="46"/>
        <v>Saturday</v>
      </c>
    </row>
    <row r="1248" spans="4:7" x14ac:dyDescent="0.25">
      <c r="D1248" s="1" t="str">
        <f t="shared" si="45"/>
        <v xml:space="preserve"> </v>
      </c>
      <c r="G1248" s="1" t="str">
        <f t="shared" si="46"/>
        <v>Saturday</v>
      </c>
    </row>
    <row r="1249" spans="4:7" x14ac:dyDescent="0.25">
      <c r="D1249" s="1" t="str">
        <f t="shared" si="45"/>
        <v xml:space="preserve"> </v>
      </c>
      <c r="G1249" s="1" t="str">
        <f t="shared" si="46"/>
        <v>Saturday</v>
      </c>
    </row>
    <row r="1250" spans="4:7" x14ac:dyDescent="0.25">
      <c r="D1250" s="1" t="str">
        <f t="shared" si="45"/>
        <v xml:space="preserve"> </v>
      </c>
      <c r="G1250" s="1" t="str">
        <f t="shared" si="46"/>
        <v>Saturday</v>
      </c>
    </row>
    <row r="1251" spans="4:7" x14ac:dyDescent="0.25">
      <c r="D1251" s="1" t="str">
        <f t="shared" si="45"/>
        <v xml:space="preserve"> </v>
      </c>
      <c r="G1251" s="1" t="str">
        <f t="shared" si="46"/>
        <v>Saturday</v>
      </c>
    </row>
    <row r="1252" spans="4:7" x14ac:dyDescent="0.25">
      <c r="D1252" s="1" t="str">
        <f t="shared" si="45"/>
        <v xml:space="preserve"> </v>
      </c>
      <c r="G1252" s="1" t="str">
        <f t="shared" si="46"/>
        <v>Saturday</v>
      </c>
    </row>
    <row r="1253" spans="4:7" x14ac:dyDescent="0.25">
      <c r="D1253" s="1" t="str">
        <f t="shared" si="45"/>
        <v xml:space="preserve"> </v>
      </c>
      <c r="G1253" s="1" t="str">
        <f t="shared" si="46"/>
        <v>Saturday</v>
      </c>
    </row>
    <row r="1254" spans="4:7" x14ac:dyDescent="0.25">
      <c r="D1254" s="1" t="str">
        <f t="shared" si="45"/>
        <v xml:space="preserve"> </v>
      </c>
      <c r="G1254" s="1" t="str">
        <f t="shared" si="46"/>
        <v>Saturday</v>
      </c>
    </row>
    <row r="1255" spans="4:7" x14ac:dyDescent="0.25">
      <c r="D1255" s="1" t="str">
        <f t="shared" ref="D1255:D1318" si="47">CONCATENATE(B1255, " ",C1255)</f>
        <v xml:space="preserve"> </v>
      </c>
      <c r="G1255" s="1" t="str">
        <f t="shared" si="46"/>
        <v>Saturday</v>
      </c>
    </row>
    <row r="1256" spans="4:7" x14ac:dyDescent="0.25">
      <c r="D1256" s="1" t="str">
        <f t="shared" si="47"/>
        <v xml:space="preserve"> </v>
      </c>
      <c r="G1256" s="1" t="str">
        <f t="shared" si="46"/>
        <v>Saturday</v>
      </c>
    </row>
    <row r="1257" spans="4:7" x14ac:dyDescent="0.25">
      <c r="D1257" s="1" t="str">
        <f t="shared" si="47"/>
        <v xml:space="preserve"> </v>
      </c>
      <c r="G1257" s="1" t="str">
        <f t="shared" si="46"/>
        <v>Saturday</v>
      </c>
    </row>
    <row r="1258" spans="4:7" x14ac:dyDescent="0.25">
      <c r="D1258" s="1" t="str">
        <f t="shared" si="47"/>
        <v xml:space="preserve"> </v>
      </c>
      <c r="G1258" s="1" t="str">
        <f t="shared" si="46"/>
        <v>Saturday</v>
      </c>
    </row>
    <row r="1259" spans="4:7" x14ac:dyDescent="0.25">
      <c r="D1259" s="1" t="str">
        <f t="shared" si="47"/>
        <v xml:space="preserve"> </v>
      </c>
      <c r="G1259" s="1" t="str">
        <f t="shared" si="46"/>
        <v>Saturday</v>
      </c>
    </row>
    <row r="1260" spans="4:7" x14ac:dyDescent="0.25">
      <c r="D1260" s="1" t="str">
        <f t="shared" si="47"/>
        <v xml:space="preserve"> </v>
      </c>
      <c r="G1260" s="1" t="str">
        <f t="shared" si="46"/>
        <v>Saturday</v>
      </c>
    </row>
    <row r="1261" spans="4:7" x14ac:dyDescent="0.25">
      <c r="D1261" s="1" t="str">
        <f t="shared" si="47"/>
        <v xml:space="preserve"> </v>
      </c>
      <c r="G1261" s="1" t="str">
        <f t="shared" si="46"/>
        <v>Saturday</v>
      </c>
    </row>
    <row r="1262" spans="4:7" x14ac:dyDescent="0.25">
      <c r="D1262" s="1" t="str">
        <f t="shared" si="47"/>
        <v xml:space="preserve"> </v>
      </c>
      <c r="G1262" s="1" t="str">
        <f t="shared" si="46"/>
        <v>Saturday</v>
      </c>
    </row>
    <row r="1263" spans="4:7" x14ac:dyDescent="0.25">
      <c r="D1263" s="1" t="str">
        <f t="shared" si="47"/>
        <v xml:space="preserve"> </v>
      </c>
      <c r="G1263" s="1" t="str">
        <f t="shared" si="46"/>
        <v>Saturday</v>
      </c>
    </row>
    <row r="1264" spans="4:7" x14ac:dyDescent="0.25">
      <c r="D1264" s="1" t="str">
        <f t="shared" si="47"/>
        <v xml:space="preserve"> </v>
      </c>
      <c r="G1264" s="1" t="str">
        <f t="shared" si="46"/>
        <v>Saturday</v>
      </c>
    </row>
    <row r="1265" spans="4:7" x14ac:dyDescent="0.25">
      <c r="D1265" s="1" t="str">
        <f t="shared" si="47"/>
        <v xml:space="preserve"> </v>
      </c>
      <c r="G1265" s="1" t="str">
        <f t="shared" si="46"/>
        <v>Saturday</v>
      </c>
    </row>
    <row r="1266" spans="4:7" x14ac:dyDescent="0.25">
      <c r="D1266" s="1" t="str">
        <f t="shared" si="47"/>
        <v xml:space="preserve"> </v>
      </c>
      <c r="G1266" s="1" t="str">
        <f t="shared" si="46"/>
        <v>Saturday</v>
      </c>
    </row>
    <row r="1267" spans="4:7" x14ac:dyDescent="0.25">
      <c r="D1267" s="1" t="str">
        <f t="shared" si="47"/>
        <v xml:space="preserve"> </v>
      </c>
      <c r="G1267" s="1" t="str">
        <f t="shared" si="46"/>
        <v>Saturday</v>
      </c>
    </row>
    <row r="1268" spans="4:7" x14ac:dyDescent="0.25">
      <c r="D1268" s="1" t="str">
        <f t="shared" si="47"/>
        <v xml:space="preserve"> </v>
      </c>
      <c r="G1268" s="1" t="str">
        <f t="shared" si="46"/>
        <v>Saturday</v>
      </c>
    </row>
    <row r="1269" spans="4:7" x14ac:dyDescent="0.25">
      <c r="D1269" s="1" t="str">
        <f t="shared" si="47"/>
        <v xml:space="preserve"> </v>
      </c>
      <c r="G1269" s="1" t="str">
        <f t="shared" si="46"/>
        <v>Saturday</v>
      </c>
    </row>
    <row r="1270" spans="4:7" x14ac:dyDescent="0.25">
      <c r="D1270" s="1" t="str">
        <f t="shared" si="47"/>
        <v xml:space="preserve"> </v>
      </c>
      <c r="G1270" s="1" t="str">
        <f t="shared" si="46"/>
        <v>Saturday</v>
      </c>
    </row>
    <row r="1271" spans="4:7" x14ac:dyDescent="0.25">
      <c r="D1271" s="1" t="str">
        <f t="shared" si="47"/>
        <v xml:space="preserve"> </v>
      </c>
      <c r="G1271" s="1" t="str">
        <f t="shared" si="46"/>
        <v>Saturday</v>
      </c>
    </row>
    <row r="1272" spans="4:7" x14ac:dyDescent="0.25">
      <c r="D1272" s="1" t="str">
        <f t="shared" si="47"/>
        <v xml:space="preserve"> </v>
      </c>
      <c r="G1272" s="1" t="str">
        <f t="shared" si="46"/>
        <v>Saturday</v>
      </c>
    </row>
    <row r="1273" spans="4:7" x14ac:dyDescent="0.25">
      <c r="D1273" s="1" t="str">
        <f t="shared" si="47"/>
        <v xml:space="preserve"> </v>
      </c>
      <c r="G1273" s="1" t="str">
        <f t="shared" si="46"/>
        <v>Saturday</v>
      </c>
    </row>
    <row r="1274" spans="4:7" x14ac:dyDescent="0.25">
      <c r="D1274" s="1" t="str">
        <f t="shared" si="47"/>
        <v xml:space="preserve"> </v>
      </c>
      <c r="G1274" s="1" t="str">
        <f t="shared" si="46"/>
        <v>Saturday</v>
      </c>
    </row>
    <row r="1275" spans="4:7" x14ac:dyDescent="0.25">
      <c r="D1275" s="1" t="str">
        <f t="shared" si="47"/>
        <v xml:space="preserve"> </v>
      </c>
      <c r="G1275" s="1" t="str">
        <f t="shared" si="46"/>
        <v>Saturday</v>
      </c>
    </row>
    <row r="1276" spans="4:7" x14ac:dyDescent="0.25">
      <c r="D1276" s="1" t="str">
        <f t="shared" si="47"/>
        <v xml:space="preserve"> </v>
      </c>
      <c r="G1276" s="1" t="str">
        <f t="shared" si="46"/>
        <v>Saturday</v>
      </c>
    </row>
    <row r="1277" spans="4:7" x14ac:dyDescent="0.25">
      <c r="D1277" s="1" t="str">
        <f t="shared" si="47"/>
        <v xml:space="preserve"> </v>
      </c>
      <c r="G1277" s="1" t="str">
        <f t="shared" si="46"/>
        <v>Saturday</v>
      </c>
    </row>
    <row r="1278" spans="4:7" x14ac:dyDescent="0.25">
      <c r="D1278" s="1" t="str">
        <f t="shared" si="47"/>
        <v xml:space="preserve"> </v>
      </c>
      <c r="G1278" s="1" t="str">
        <f t="shared" si="46"/>
        <v>Saturday</v>
      </c>
    </row>
    <row r="1279" spans="4:7" x14ac:dyDescent="0.25">
      <c r="D1279" s="1" t="str">
        <f t="shared" si="47"/>
        <v xml:space="preserve"> </v>
      </c>
      <c r="G1279" s="1" t="str">
        <f t="shared" si="46"/>
        <v>Saturday</v>
      </c>
    </row>
    <row r="1280" spans="4:7" x14ac:dyDescent="0.25">
      <c r="D1280" s="1" t="str">
        <f t="shared" si="47"/>
        <v xml:space="preserve"> </v>
      </c>
      <c r="G1280" s="1" t="str">
        <f t="shared" si="46"/>
        <v>Saturday</v>
      </c>
    </row>
    <row r="1281" spans="4:7" x14ac:dyDescent="0.25">
      <c r="D1281" s="1" t="str">
        <f t="shared" si="47"/>
        <v xml:space="preserve"> </v>
      </c>
      <c r="G1281" s="1" t="str">
        <f t="shared" si="46"/>
        <v>Saturday</v>
      </c>
    </row>
    <row r="1282" spans="4:7" x14ac:dyDescent="0.25">
      <c r="D1282" s="1" t="str">
        <f t="shared" si="47"/>
        <v xml:space="preserve"> </v>
      </c>
      <c r="G1282" s="1" t="str">
        <f t="shared" si="46"/>
        <v>Saturday</v>
      </c>
    </row>
    <row r="1283" spans="4:7" x14ac:dyDescent="0.25">
      <c r="D1283" s="1" t="str">
        <f t="shared" si="47"/>
        <v xml:space="preserve"> </v>
      </c>
      <c r="G1283" s="1" t="str">
        <f t="shared" si="46"/>
        <v>Saturday</v>
      </c>
    </row>
    <row r="1284" spans="4:7" x14ac:dyDescent="0.25">
      <c r="D1284" s="1" t="str">
        <f t="shared" si="47"/>
        <v xml:space="preserve"> </v>
      </c>
      <c r="G1284" s="1" t="str">
        <f t="shared" ref="G1284:G1347" si="48">TEXT(F1284,"DDDDDDDDD")</f>
        <v>Saturday</v>
      </c>
    </row>
    <row r="1285" spans="4:7" x14ac:dyDescent="0.25">
      <c r="D1285" s="1" t="str">
        <f t="shared" si="47"/>
        <v xml:space="preserve"> </v>
      </c>
      <c r="G1285" s="1" t="str">
        <f t="shared" si="48"/>
        <v>Saturday</v>
      </c>
    </row>
    <row r="1286" spans="4:7" x14ac:dyDescent="0.25">
      <c r="D1286" s="1" t="str">
        <f t="shared" si="47"/>
        <v xml:space="preserve"> </v>
      </c>
      <c r="G1286" s="1" t="str">
        <f t="shared" si="48"/>
        <v>Saturday</v>
      </c>
    </row>
    <row r="1287" spans="4:7" x14ac:dyDescent="0.25">
      <c r="D1287" s="1" t="str">
        <f t="shared" si="47"/>
        <v xml:space="preserve"> </v>
      </c>
      <c r="G1287" s="1" t="str">
        <f t="shared" si="48"/>
        <v>Saturday</v>
      </c>
    </row>
    <row r="1288" spans="4:7" x14ac:dyDescent="0.25">
      <c r="D1288" s="1" t="str">
        <f t="shared" si="47"/>
        <v xml:space="preserve"> </v>
      </c>
      <c r="G1288" s="1" t="str">
        <f t="shared" si="48"/>
        <v>Saturday</v>
      </c>
    </row>
    <row r="1289" spans="4:7" x14ac:dyDescent="0.25">
      <c r="D1289" s="1" t="str">
        <f t="shared" si="47"/>
        <v xml:space="preserve"> </v>
      </c>
      <c r="G1289" s="1" t="str">
        <f t="shared" si="48"/>
        <v>Saturday</v>
      </c>
    </row>
    <row r="1290" spans="4:7" x14ac:dyDescent="0.25">
      <c r="D1290" s="1" t="str">
        <f t="shared" si="47"/>
        <v xml:space="preserve"> </v>
      </c>
      <c r="G1290" s="1" t="str">
        <f t="shared" si="48"/>
        <v>Saturday</v>
      </c>
    </row>
    <row r="1291" spans="4:7" x14ac:dyDescent="0.25">
      <c r="D1291" s="1" t="str">
        <f t="shared" si="47"/>
        <v xml:space="preserve"> </v>
      </c>
      <c r="G1291" s="1" t="str">
        <f t="shared" si="48"/>
        <v>Saturday</v>
      </c>
    </row>
    <row r="1292" spans="4:7" x14ac:dyDescent="0.25">
      <c r="D1292" s="1" t="str">
        <f t="shared" si="47"/>
        <v xml:space="preserve"> </v>
      </c>
      <c r="G1292" s="1" t="str">
        <f t="shared" si="48"/>
        <v>Saturday</v>
      </c>
    </row>
    <row r="1293" spans="4:7" x14ac:dyDescent="0.25">
      <c r="D1293" s="1" t="str">
        <f t="shared" si="47"/>
        <v xml:space="preserve"> </v>
      </c>
      <c r="G1293" s="1" t="str">
        <f t="shared" si="48"/>
        <v>Saturday</v>
      </c>
    </row>
    <row r="1294" spans="4:7" x14ac:dyDescent="0.25">
      <c r="D1294" s="1" t="str">
        <f t="shared" si="47"/>
        <v xml:space="preserve"> </v>
      </c>
      <c r="G1294" s="1" t="str">
        <f t="shared" si="48"/>
        <v>Saturday</v>
      </c>
    </row>
    <row r="1295" spans="4:7" x14ac:dyDescent="0.25">
      <c r="D1295" s="1" t="str">
        <f t="shared" si="47"/>
        <v xml:space="preserve"> </v>
      </c>
      <c r="G1295" s="1" t="str">
        <f t="shared" si="48"/>
        <v>Saturday</v>
      </c>
    </row>
    <row r="1296" spans="4:7" x14ac:dyDescent="0.25">
      <c r="D1296" s="1" t="str">
        <f t="shared" si="47"/>
        <v xml:space="preserve"> </v>
      </c>
      <c r="G1296" s="1" t="str">
        <f t="shared" si="48"/>
        <v>Saturday</v>
      </c>
    </row>
    <row r="1297" spans="4:7" x14ac:dyDescent="0.25">
      <c r="D1297" s="1" t="str">
        <f t="shared" si="47"/>
        <v xml:space="preserve"> </v>
      </c>
      <c r="G1297" s="1" t="str">
        <f t="shared" si="48"/>
        <v>Saturday</v>
      </c>
    </row>
    <row r="1298" spans="4:7" x14ac:dyDescent="0.25">
      <c r="D1298" s="1" t="str">
        <f t="shared" si="47"/>
        <v xml:space="preserve"> </v>
      </c>
      <c r="G1298" s="1" t="str">
        <f t="shared" si="48"/>
        <v>Saturday</v>
      </c>
    </row>
    <row r="1299" spans="4:7" x14ac:dyDescent="0.25">
      <c r="D1299" s="1" t="str">
        <f t="shared" si="47"/>
        <v xml:space="preserve"> </v>
      </c>
      <c r="G1299" s="1" t="str">
        <f t="shared" si="48"/>
        <v>Saturday</v>
      </c>
    </row>
    <row r="1300" spans="4:7" x14ac:dyDescent="0.25">
      <c r="D1300" s="1" t="str">
        <f t="shared" si="47"/>
        <v xml:space="preserve"> </v>
      </c>
      <c r="G1300" s="1" t="str">
        <f t="shared" si="48"/>
        <v>Saturday</v>
      </c>
    </row>
    <row r="1301" spans="4:7" x14ac:dyDescent="0.25">
      <c r="D1301" s="1" t="str">
        <f t="shared" si="47"/>
        <v xml:space="preserve"> </v>
      </c>
      <c r="G1301" s="1" t="str">
        <f t="shared" si="48"/>
        <v>Saturday</v>
      </c>
    </row>
    <row r="1302" spans="4:7" x14ac:dyDescent="0.25">
      <c r="D1302" s="1" t="str">
        <f t="shared" si="47"/>
        <v xml:space="preserve"> </v>
      </c>
      <c r="G1302" s="1" t="str">
        <f t="shared" si="48"/>
        <v>Saturday</v>
      </c>
    </row>
    <row r="1303" spans="4:7" x14ac:dyDescent="0.25">
      <c r="D1303" s="1" t="str">
        <f t="shared" si="47"/>
        <v xml:space="preserve"> </v>
      </c>
      <c r="G1303" s="1" t="str">
        <f t="shared" si="48"/>
        <v>Saturday</v>
      </c>
    </row>
    <row r="1304" spans="4:7" x14ac:dyDescent="0.25">
      <c r="D1304" s="1" t="str">
        <f t="shared" si="47"/>
        <v xml:space="preserve"> </v>
      </c>
      <c r="G1304" s="1" t="str">
        <f t="shared" si="48"/>
        <v>Saturday</v>
      </c>
    </row>
    <row r="1305" spans="4:7" x14ac:dyDescent="0.25">
      <c r="D1305" s="1" t="str">
        <f t="shared" si="47"/>
        <v xml:space="preserve"> </v>
      </c>
      <c r="G1305" s="1" t="str">
        <f t="shared" si="48"/>
        <v>Saturday</v>
      </c>
    </row>
    <row r="1306" spans="4:7" x14ac:dyDescent="0.25">
      <c r="D1306" s="1" t="str">
        <f t="shared" si="47"/>
        <v xml:space="preserve"> </v>
      </c>
      <c r="G1306" s="1" t="str">
        <f t="shared" si="48"/>
        <v>Saturday</v>
      </c>
    </row>
    <row r="1307" spans="4:7" x14ac:dyDescent="0.25">
      <c r="D1307" s="1" t="str">
        <f t="shared" si="47"/>
        <v xml:space="preserve"> </v>
      </c>
      <c r="G1307" s="1" t="str">
        <f t="shared" si="48"/>
        <v>Saturday</v>
      </c>
    </row>
    <row r="1308" spans="4:7" x14ac:dyDescent="0.25">
      <c r="D1308" s="1" t="str">
        <f t="shared" si="47"/>
        <v xml:space="preserve"> </v>
      </c>
      <c r="G1308" s="1" t="str">
        <f t="shared" si="48"/>
        <v>Saturday</v>
      </c>
    </row>
    <row r="1309" spans="4:7" x14ac:dyDescent="0.25">
      <c r="D1309" s="1" t="str">
        <f t="shared" si="47"/>
        <v xml:space="preserve"> </v>
      </c>
      <c r="G1309" s="1" t="str">
        <f t="shared" si="48"/>
        <v>Saturday</v>
      </c>
    </row>
    <row r="1310" spans="4:7" x14ac:dyDescent="0.25">
      <c r="D1310" s="1" t="str">
        <f t="shared" si="47"/>
        <v xml:space="preserve"> </v>
      </c>
      <c r="G1310" s="1" t="str">
        <f t="shared" si="48"/>
        <v>Saturday</v>
      </c>
    </row>
    <row r="1311" spans="4:7" x14ac:dyDescent="0.25">
      <c r="D1311" s="1" t="str">
        <f t="shared" si="47"/>
        <v xml:space="preserve"> </v>
      </c>
      <c r="G1311" s="1" t="str">
        <f t="shared" si="48"/>
        <v>Saturday</v>
      </c>
    </row>
    <row r="1312" spans="4:7" x14ac:dyDescent="0.25">
      <c r="D1312" s="1" t="str">
        <f t="shared" si="47"/>
        <v xml:space="preserve"> </v>
      </c>
      <c r="G1312" s="1" t="str">
        <f t="shared" si="48"/>
        <v>Saturday</v>
      </c>
    </row>
    <row r="1313" spans="4:7" x14ac:dyDescent="0.25">
      <c r="D1313" s="1" t="str">
        <f t="shared" si="47"/>
        <v xml:space="preserve"> </v>
      </c>
      <c r="G1313" s="1" t="str">
        <f t="shared" si="48"/>
        <v>Saturday</v>
      </c>
    </row>
    <row r="1314" spans="4:7" x14ac:dyDescent="0.25">
      <c r="D1314" s="1" t="str">
        <f t="shared" si="47"/>
        <v xml:space="preserve"> </v>
      </c>
      <c r="G1314" s="1" t="str">
        <f t="shared" si="48"/>
        <v>Saturday</v>
      </c>
    </row>
    <row r="1315" spans="4:7" x14ac:dyDescent="0.25">
      <c r="D1315" s="1" t="str">
        <f t="shared" si="47"/>
        <v xml:space="preserve"> </v>
      </c>
      <c r="G1315" s="1" t="str">
        <f t="shared" si="48"/>
        <v>Saturday</v>
      </c>
    </row>
    <row r="1316" spans="4:7" x14ac:dyDescent="0.25">
      <c r="D1316" s="1" t="str">
        <f t="shared" si="47"/>
        <v xml:space="preserve"> </v>
      </c>
      <c r="G1316" s="1" t="str">
        <f t="shared" si="48"/>
        <v>Saturday</v>
      </c>
    </row>
    <row r="1317" spans="4:7" x14ac:dyDescent="0.25">
      <c r="D1317" s="1" t="str">
        <f t="shared" si="47"/>
        <v xml:space="preserve"> </v>
      </c>
      <c r="G1317" s="1" t="str">
        <f t="shared" si="48"/>
        <v>Saturday</v>
      </c>
    </row>
    <row r="1318" spans="4:7" x14ac:dyDescent="0.25">
      <c r="D1318" s="1" t="str">
        <f t="shared" si="47"/>
        <v xml:space="preserve"> </v>
      </c>
      <c r="G1318" s="1" t="str">
        <f t="shared" si="48"/>
        <v>Saturday</v>
      </c>
    </row>
    <row r="1319" spans="4:7" x14ac:dyDescent="0.25">
      <c r="D1319" s="1" t="str">
        <f t="shared" ref="D1319:D1382" si="49">CONCATENATE(B1319, " ",C1319)</f>
        <v xml:space="preserve"> </v>
      </c>
      <c r="G1319" s="1" t="str">
        <f t="shared" si="48"/>
        <v>Saturday</v>
      </c>
    </row>
    <row r="1320" spans="4:7" x14ac:dyDescent="0.25">
      <c r="D1320" s="1" t="str">
        <f t="shared" si="49"/>
        <v xml:space="preserve"> </v>
      </c>
      <c r="G1320" s="1" t="str">
        <f t="shared" si="48"/>
        <v>Saturday</v>
      </c>
    </row>
    <row r="1321" spans="4:7" x14ac:dyDescent="0.25">
      <c r="D1321" s="1" t="str">
        <f t="shared" si="49"/>
        <v xml:space="preserve"> </v>
      </c>
      <c r="G1321" s="1" t="str">
        <f t="shared" si="48"/>
        <v>Saturday</v>
      </c>
    </row>
    <row r="1322" spans="4:7" x14ac:dyDescent="0.25">
      <c r="D1322" s="1" t="str">
        <f t="shared" si="49"/>
        <v xml:space="preserve"> </v>
      </c>
      <c r="G1322" s="1" t="str">
        <f t="shared" si="48"/>
        <v>Saturday</v>
      </c>
    </row>
    <row r="1323" spans="4:7" x14ac:dyDescent="0.25">
      <c r="D1323" s="1" t="str">
        <f t="shared" si="49"/>
        <v xml:space="preserve"> </v>
      </c>
      <c r="G1323" s="1" t="str">
        <f t="shared" si="48"/>
        <v>Saturday</v>
      </c>
    </row>
    <row r="1324" spans="4:7" x14ac:dyDescent="0.25">
      <c r="D1324" s="1" t="str">
        <f t="shared" si="49"/>
        <v xml:space="preserve"> </v>
      </c>
      <c r="G1324" s="1" t="str">
        <f t="shared" si="48"/>
        <v>Saturday</v>
      </c>
    </row>
    <row r="1325" spans="4:7" x14ac:dyDescent="0.25">
      <c r="D1325" s="1" t="str">
        <f t="shared" si="49"/>
        <v xml:space="preserve"> </v>
      </c>
      <c r="G1325" s="1" t="str">
        <f t="shared" si="48"/>
        <v>Saturday</v>
      </c>
    </row>
    <row r="1326" spans="4:7" x14ac:dyDescent="0.25">
      <c r="D1326" s="1" t="str">
        <f t="shared" si="49"/>
        <v xml:space="preserve"> </v>
      </c>
      <c r="G1326" s="1" t="str">
        <f t="shared" si="48"/>
        <v>Saturday</v>
      </c>
    </row>
    <row r="1327" spans="4:7" x14ac:dyDescent="0.25">
      <c r="D1327" s="1" t="str">
        <f t="shared" si="49"/>
        <v xml:space="preserve"> </v>
      </c>
      <c r="G1327" s="1" t="str">
        <f t="shared" si="48"/>
        <v>Saturday</v>
      </c>
    </row>
    <row r="1328" spans="4:7" x14ac:dyDescent="0.25">
      <c r="D1328" s="1" t="str">
        <f t="shared" si="49"/>
        <v xml:space="preserve"> </v>
      </c>
      <c r="G1328" s="1" t="str">
        <f t="shared" si="48"/>
        <v>Saturday</v>
      </c>
    </row>
    <row r="1329" spans="4:7" x14ac:dyDescent="0.25">
      <c r="D1329" s="1" t="str">
        <f t="shared" si="49"/>
        <v xml:space="preserve"> </v>
      </c>
      <c r="G1329" s="1" t="str">
        <f t="shared" si="48"/>
        <v>Saturday</v>
      </c>
    </row>
    <row r="1330" spans="4:7" x14ac:dyDescent="0.25">
      <c r="D1330" s="1" t="str">
        <f t="shared" si="49"/>
        <v xml:space="preserve"> </v>
      </c>
      <c r="G1330" s="1" t="str">
        <f t="shared" si="48"/>
        <v>Saturday</v>
      </c>
    </row>
    <row r="1331" spans="4:7" x14ac:dyDescent="0.25">
      <c r="D1331" s="1" t="str">
        <f t="shared" si="49"/>
        <v xml:space="preserve"> </v>
      </c>
      <c r="G1331" s="1" t="str">
        <f t="shared" si="48"/>
        <v>Saturday</v>
      </c>
    </row>
    <row r="1332" spans="4:7" x14ac:dyDescent="0.25">
      <c r="D1332" s="1" t="str">
        <f t="shared" si="49"/>
        <v xml:space="preserve"> </v>
      </c>
      <c r="G1332" s="1" t="str">
        <f t="shared" si="48"/>
        <v>Saturday</v>
      </c>
    </row>
    <row r="1333" spans="4:7" x14ac:dyDescent="0.25">
      <c r="D1333" s="1" t="str">
        <f t="shared" si="49"/>
        <v xml:space="preserve"> </v>
      </c>
      <c r="G1333" s="1" t="str">
        <f t="shared" si="48"/>
        <v>Saturday</v>
      </c>
    </row>
    <row r="1334" spans="4:7" x14ac:dyDescent="0.25">
      <c r="D1334" s="1" t="str">
        <f t="shared" si="49"/>
        <v xml:space="preserve"> </v>
      </c>
      <c r="G1334" s="1" t="str">
        <f t="shared" si="48"/>
        <v>Saturday</v>
      </c>
    </row>
    <row r="1335" spans="4:7" x14ac:dyDescent="0.25">
      <c r="D1335" s="1" t="str">
        <f t="shared" si="49"/>
        <v xml:space="preserve"> </v>
      </c>
      <c r="G1335" s="1" t="str">
        <f t="shared" si="48"/>
        <v>Saturday</v>
      </c>
    </row>
    <row r="1336" spans="4:7" x14ac:dyDescent="0.25">
      <c r="D1336" s="1" t="str">
        <f t="shared" si="49"/>
        <v xml:space="preserve"> </v>
      </c>
      <c r="G1336" s="1" t="str">
        <f t="shared" si="48"/>
        <v>Saturday</v>
      </c>
    </row>
    <row r="1337" spans="4:7" x14ac:dyDescent="0.25">
      <c r="D1337" s="1" t="str">
        <f t="shared" si="49"/>
        <v xml:space="preserve"> </v>
      </c>
      <c r="G1337" s="1" t="str">
        <f t="shared" si="48"/>
        <v>Saturday</v>
      </c>
    </row>
    <row r="1338" spans="4:7" x14ac:dyDescent="0.25">
      <c r="D1338" s="1" t="str">
        <f t="shared" si="49"/>
        <v xml:space="preserve"> </v>
      </c>
      <c r="G1338" s="1" t="str">
        <f t="shared" si="48"/>
        <v>Saturday</v>
      </c>
    </row>
    <row r="1339" spans="4:7" x14ac:dyDescent="0.25">
      <c r="D1339" s="1" t="str">
        <f t="shared" si="49"/>
        <v xml:space="preserve"> </v>
      </c>
      <c r="G1339" s="1" t="str">
        <f t="shared" si="48"/>
        <v>Saturday</v>
      </c>
    </row>
    <row r="1340" spans="4:7" x14ac:dyDescent="0.25">
      <c r="D1340" s="1" t="str">
        <f t="shared" si="49"/>
        <v xml:space="preserve"> </v>
      </c>
      <c r="G1340" s="1" t="str">
        <f t="shared" si="48"/>
        <v>Saturday</v>
      </c>
    </row>
    <row r="1341" spans="4:7" x14ac:dyDescent="0.25">
      <c r="D1341" s="1" t="str">
        <f t="shared" si="49"/>
        <v xml:space="preserve"> </v>
      </c>
      <c r="G1341" s="1" t="str">
        <f t="shared" si="48"/>
        <v>Saturday</v>
      </c>
    </row>
    <row r="1342" spans="4:7" x14ac:dyDescent="0.25">
      <c r="D1342" s="1" t="str">
        <f t="shared" si="49"/>
        <v xml:space="preserve"> </v>
      </c>
      <c r="G1342" s="1" t="str">
        <f t="shared" si="48"/>
        <v>Saturday</v>
      </c>
    </row>
    <row r="1343" spans="4:7" x14ac:dyDescent="0.25">
      <c r="D1343" s="1" t="str">
        <f t="shared" si="49"/>
        <v xml:space="preserve"> </v>
      </c>
      <c r="G1343" s="1" t="str">
        <f t="shared" si="48"/>
        <v>Saturday</v>
      </c>
    </row>
    <row r="1344" spans="4:7" x14ac:dyDescent="0.25">
      <c r="D1344" s="1" t="str">
        <f t="shared" si="49"/>
        <v xml:space="preserve"> </v>
      </c>
      <c r="G1344" s="1" t="str">
        <f t="shared" si="48"/>
        <v>Saturday</v>
      </c>
    </row>
    <row r="1345" spans="4:7" x14ac:dyDescent="0.25">
      <c r="D1345" s="1" t="str">
        <f t="shared" si="49"/>
        <v xml:space="preserve"> </v>
      </c>
      <c r="G1345" s="1" t="str">
        <f t="shared" si="48"/>
        <v>Saturday</v>
      </c>
    </row>
    <row r="1346" spans="4:7" x14ac:dyDescent="0.25">
      <c r="D1346" s="1" t="str">
        <f t="shared" si="49"/>
        <v xml:space="preserve"> </v>
      </c>
      <c r="G1346" s="1" t="str">
        <f t="shared" si="48"/>
        <v>Saturday</v>
      </c>
    </row>
    <row r="1347" spans="4:7" x14ac:dyDescent="0.25">
      <c r="D1347" s="1" t="str">
        <f t="shared" si="49"/>
        <v xml:space="preserve"> </v>
      </c>
      <c r="G1347" s="1" t="str">
        <f t="shared" si="48"/>
        <v>Saturday</v>
      </c>
    </row>
    <row r="1348" spans="4:7" x14ac:dyDescent="0.25">
      <c r="D1348" s="1" t="str">
        <f t="shared" si="49"/>
        <v xml:space="preserve"> </v>
      </c>
      <c r="G1348" s="1" t="str">
        <f t="shared" ref="G1348:G1411" si="50">TEXT(F1348,"DDDDDDDDD")</f>
        <v>Saturday</v>
      </c>
    </row>
    <row r="1349" spans="4:7" x14ac:dyDescent="0.25">
      <c r="D1349" s="1" t="str">
        <f t="shared" si="49"/>
        <v xml:space="preserve"> </v>
      </c>
      <c r="G1349" s="1" t="str">
        <f t="shared" si="50"/>
        <v>Saturday</v>
      </c>
    </row>
    <row r="1350" spans="4:7" x14ac:dyDescent="0.25">
      <c r="D1350" s="1" t="str">
        <f t="shared" si="49"/>
        <v xml:space="preserve"> </v>
      </c>
      <c r="G1350" s="1" t="str">
        <f t="shared" si="50"/>
        <v>Saturday</v>
      </c>
    </row>
    <row r="1351" spans="4:7" x14ac:dyDescent="0.25">
      <c r="D1351" s="1" t="str">
        <f t="shared" si="49"/>
        <v xml:space="preserve"> </v>
      </c>
      <c r="G1351" s="1" t="str">
        <f t="shared" si="50"/>
        <v>Saturday</v>
      </c>
    </row>
    <row r="1352" spans="4:7" x14ac:dyDescent="0.25">
      <c r="D1352" s="1" t="str">
        <f t="shared" si="49"/>
        <v xml:space="preserve"> </v>
      </c>
      <c r="G1352" s="1" t="str">
        <f t="shared" si="50"/>
        <v>Saturday</v>
      </c>
    </row>
    <row r="1353" spans="4:7" x14ac:dyDescent="0.25">
      <c r="D1353" s="1" t="str">
        <f t="shared" si="49"/>
        <v xml:space="preserve"> </v>
      </c>
      <c r="G1353" s="1" t="str">
        <f t="shared" si="50"/>
        <v>Saturday</v>
      </c>
    </row>
    <row r="1354" spans="4:7" x14ac:dyDescent="0.25">
      <c r="D1354" s="1" t="str">
        <f t="shared" si="49"/>
        <v xml:space="preserve"> </v>
      </c>
      <c r="G1354" s="1" t="str">
        <f t="shared" si="50"/>
        <v>Saturday</v>
      </c>
    </row>
    <row r="1355" spans="4:7" x14ac:dyDescent="0.25">
      <c r="D1355" s="1" t="str">
        <f t="shared" si="49"/>
        <v xml:space="preserve"> </v>
      </c>
      <c r="G1355" s="1" t="str">
        <f t="shared" si="50"/>
        <v>Saturday</v>
      </c>
    </row>
    <row r="1356" spans="4:7" x14ac:dyDescent="0.25">
      <c r="D1356" s="1" t="str">
        <f t="shared" si="49"/>
        <v xml:space="preserve"> </v>
      </c>
      <c r="G1356" s="1" t="str">
        <f t="shared" si="50"/>
        <v>Saturday</v>
      </c>
    </row>
    <row r="1357" spans="4:7" x14ac:dyDescent="0.25">
      <c r="D1357" s="1" t="str">
        <f t="shared" si="49"/>
        <v xml:space="preserve"> </v>
      </c>
      <c r="G1357" s="1" t="str">
        <f t="shared" si="50"/>
        <v>Saturday</v>
      </c>
    </row>
    <row r="1358" spans="4:7" x14ac:dyDescent="0.25">
      <c r="D1358" s="1" t="str">
        <f t="shared" si="49"/>
        <v xml:space="preserve"> </v>
      </c>
      <c r="G1358" s="1" t="str">
        <f t="shared" si="50"/>
        <v>Saturday</v>
      </c>
    </row>
    <row r="1359" spans="4:7" x14ac:dyDescent="0.25">
      <c r="D1359" s="1" t="str">
        <f t="shared" si="49"/>
        <v xml:space="preserve"> </v>
      </c>
      <c r="G1359" s="1" t="str">
        <f t="shared" si="50"/>
        <v>Saturday</v>
      </c>
    </row>
    <row r="1360" spans="4:7" x14ac:dyDescent="0.25">
      <c r="D1360" s="1" t="str">
        <f t="shared" si="49"/>
        <v xml:space="preserve"> </v>
      </c>
      <c r="G1360" s="1" t="str">
        <f t="shared" si="50"/>
        <v>Saturday</v>
      </c>
    </row>
    <row r="1361" spans="4:7" x14ac:dyDescent="0.25">
      <c r="D1361" s="1" t="str">
        <f t="shared" si="49"/>
        <v xml:space="preserve"> </v>
      </c>
      <c r="G1361" s="1" t="str">
        <f t="shared" si="50"/>
        <v>Saturday</v>
      </c>
    </row>
    <row r="1362" spans="4:7" x14ac:dyDescent="0.25">
      <c r="D1362" s="1" t="str">
        <f t="shared" si="49"/>
        <v xml:space="preserve"> </v>
      </c>
      <c r="G1362" s="1" t="str">
        <f t="shared" si="50"/>
        <v>Saturday</v>
      </c>
    </row>
    <row r="1363" spans="4:7" x14ac:dyDescent="0.25">
      <c r="D1363" s="1" t="str">
        <f t="shared" si="49"/>
        <v xml:space="preserve"> </v>
      </c>
      <c r="G1363" s="1" t="str">
        <f t="shared" si="50"/>
        <v>Saturday</v>
      </c>
    </row>
    <row r="1364" spans="4:7" x14ac:dyDescent="0.25">
      <c r="D1364" s="1" t="str">
        <f t="shared" si="49"/>
        <v xml:space="preserve"> </v>
      </c>
      <c r="G1364" s="1" t="str">
        <f t="shared" si="50"/>
        <v>Saturday</v>
      </c>
    </row>
    <row r="1365" spans="4:7" x14ac:dyDescent="0.25">
      <c r="D1365" s="1" t="str">
        <f t="shared" si="49"/>
        <v xml:space="preserve"> </v>
      </c>
      <c r="G1365" s="1" t="str">
        <f t="shared" si="50"/>
        <v>Saturday</v>
      </c>
    </row>
    <row r="1366" spans="4:7" x14ac:dyDescent="0.25">
      <c r="D1366" s="1" t="str">
        <f t="shared" si="49"/>
        <v xml:space="preserve"> </v>
      </c>
      <c r="G1366" s="1" t="str">
        <f t="shared" si="50"/>
        <v>Saturday</v>
      </c>
    </row>
    <row r="1367" spans="4:7" x14ac:dyDescent="0.25">
      <c r="D1367" s="1" t="str">
        <f t="shared" si="49"/>
        <v xml:space="preserve"> </v>
      </c>
      <c r="G1367" s="1" t="str">
        <f t="shared" si="50"/>
        <v>Saturday</v>
      </c>
    </row>
    <row r="1368" spans="4:7" x14ac:dyDescent="0.25">
      <c r="D1368" s="1" t="str">
        <f t="shared" si="49"/>
        <v xml:space="preserve"> </v>
      </c>
      <c r="G1368" s="1" t="str">
        <f t="shared" si="50"/>
        <v>Saturday</v>
      </c>
    </row>
    <row r="1369" spans="4:7" x14ac:dyDescent="0.25">
      <c r="D1369" s="1" t="str">
        <f t="shared" si="49"/>
        <v xml:space="preserve"> </v>
      </c>
      <c r="G1369" s="1" t="str">
        <f t="shared" si="50"/>
        <v>Saturday</v>
      </c>
    </row>
    <row r="1370" spans="4:7" x14ac:dyDescent="0.25">
      <c r="D1370" s="1" t="str">
        <f t="shared" si="49"/>
        <v xml:space="preserve"> </v>
      </c>
      <c r="G1370" s="1" t="str">
        <f t="shared" si="50"/>
        <v>Saturday</v>
      </c>
    </row>
    <row r="1371" spans="4:7" x14ac:dyDescent="0.25">
      <c r="D1371" s="1" t="str">
        <f t="shared" si="49"/>
        <v xml:space="preserve"> </v>
      </c>
      <c r="G1371" s="1" t="str">
        <f t="shared" si="50"/>
        <v>Saturday</v>
      </c>
    </row>
    <row r="1372" spans="4:7" x14ac:dyDescent="0.25">
      <c r="D1372" s="1" t="str">
        <f t="shared" si="49"/>
        <v xml:space="preserve"> </v>
      </c>
      <c r="G1372" s="1" t="str">
        <f t="shared" si="50"/>
        <v>Saturday</v>
      </c>
    </row>
    <row r="1373" spans="4:7" x14ac:dyDescent="0.25">
      <c r="D1373" s="1" t="str">
        <f t="shared" si="49"/>
        <v xml:space="preserve"> </v>
      </c>
      <c r="G1373" s="1" t="str">
        <f t="shared" si="50"/>
        <v>Saturday</v>
      </c>
    </row>
    <row r="1374" spans="4:7" x14ac:dyDescent="0.25">
      <c r="D1374" s="1" t="str">
        <f t="shared" si="49"/>
        <v xml:space="preserve"> </v>
      </c>
      <c r="G1374" s="1" t="str">
        <f t="shared" si="50"/>
        <v>Saturday</v>
      </c>
    </row>
    <row r="1375" spans="4:7" x14ac:dyDescent="0.25">
      <c r="D1375" s="1" t="str">
        <f t="shared" si="49"/>
        <v xml:space="preserve"> </v>
      </c>
      <c r="G1375" s="1" t="str">
        <f t="shared" si="50"/>
        <v>Saturday</v>
      </c>
    </row>
    <row r="1376" spans="4:7" x14ac:dyDescent="0.25">
      <c r="D1376" s="1" t="str">
        <f t="shared" si="49"/>
        <v xml:space="preserve"> </v>
      </c>
      <c r="G1376" s="1" t="str">
        <f t="shared" si="50"/>
        <v>Saturday</v>
      </c>
    </row>
    <row r="1377" spans="4:7" x14ac:dyDescent="0.25">
      <c r="D1377" s="1" t="str">
        <f t="shared" si="49"/>
        <v xml:space="preserve"> </v>
      </c>
      <c r="G1377" s="1" t="str">
        <f t="shared" si="50"/>
        <v>Saturday</v>
      </c>
    </row>
    <row r="1378" spans="4:7" x14ac:dyDescent="0.25">
      <c r="D1378" s="1" t="str">
        <f t="shared" si="49"/>
        <v xml:space="preserve"> </v>
      </c>
      <c r="G1378" s="1" t="str">
        <f t="shared" si="50"/>
        <v>Saturday</v>
      </c>
    </row>
    <row r="1379" spans="4:7" x14ac:dyDescent="0.25">
      <c r="D1379" s="1" t="str">
        <f t="shared" si="49"/>
        <v xml:space="preserve"> </v>
      </c>
      <c r="G1379" s="1" t="str">
        <f t="shared" si="50"/>
        <v>Saturday</v>
      </c>
    </row>
    <row r="1380" spans="4:7" x14ac:dyDescent="0.25">
      <c r="D1380" s="1" t="str">
        <f t="shared" si="49"/>
        <v xml:space="preserve"> </v>
      </c>
      <c r="G1380" s="1" t="str">
        <f t="shared" si="50"/>
        <v>Saturday</v>
      </c>
    </row>
    <row r="1381" spans="4:7" x14ac:dyDescent="0.25">
      <c r="D1381" s="1" t="str">
        <f t="shared" si="49"/>
        <v xml:space="preserve"> </v>
      </c>
      <c r="G1381" s="1" t="str">
        <f t="shared" si="50"/>
        <v>Saturday</v>
      </c>
    </row>
    <row r="1382" spans="4:7" x14ac:dyDescent="0.25">
      <c r="D1382" s="1" t="str">
        <f t="shared" si="49"/>
        <v xml:space="preserve"> </v>
      </c>
      <c r="G1382" s="1" t="str">
        <f t="shared" si="50"/>
        <v>Saturday</v>
      </c>
    </row>
    <row r="1383" spans="4:7" x14ac:dyDescent="0.25">
      <c r="D1383" s="1" t="str">
        <f t="shared" ref="D1383:D1446" si="51">CONCATENATE(B1383, " ",C1383)</f>
        <v xml:space="preserve"> </v>
      </c>
      <c r="G1383" s="1" t="str">
        <f t="shared" si="50"/>
        <v>Saturday</v>
      </c>
    </row>
    <row r="1384" spans="4:7" x14ac:dyDescent="0.25">
      <c r="D1384" s="1" t="str">
        <f t="shared" si="51"/>
        <v xml:space="preserve"> </v>
      </c>
      <c r="G1384" s="1" t="str">
        <f t="shared" si="50"/>
        <v>Saturday</v>
      </c>
    </row>
    <row r="1385" spans="4:7" x14ac:dyDescent="0.25">
      <c r="D1385" s="1" t="str">
        <f t="shared" si="51"/>
        <v xml:space="preserve"> </v>
      </c>
      <c r="G1385" s="1" t="str">
        <f t="shared" si="50"/>
        <v>Saturday</v>
      </c>
    </row>
    <row r="1386" spans="4:7" x14ac:dyDescent="0.25">
      <c r="D1386" s="1" t="str">
        <f t="shared" si="51"/>
        <v xml:space="preserve"> </v>
      </c>
      <c r="G1386" s="1" t="str">
        <f t="shared" si="50"/>
        <v>Saturday</v>
      </c>
    </row>
    <row r="1387" spans="4:7" x14ac:dyDescent="0.25">
      <c r="D1387" s="1" t="str">
        <f t="shared" si="51"/>
        <v xml:space="preserve"> </v>
      </c>
      <c r="G1387" s="1" t="str">
        <f t="shared" si="50"/>
        <v>Saturday</v>
      </c>
    </row>
    <row r="1388" spans="4:7" x14ac:dyDescent="0.25">
      <c r="D1388" s="1" t="str">
        <f t="shared" si="51"/>
        <v xml:space="preserve"> </v>
      </c>
      <c r="G1388" s="1" t="str">
        <f t="shared" si="50"/>
        <v>Saturday</v>
      </c>
    </row>
    <row r="1389" spans="4:7" x14ac:dyDescent="0.25">
      <c r="D1389" s="1" t="str">
        <f t="shared" si="51"/>
        <v xml:space="preserve"> </v>
      </c>
      <c r="G1389" s="1" t="str">
        <f t="shared" si="50"/>
        <v>Saturday</v>
      </c>
    </row>
    <row r="1390" spans="4:7" x14ac:dyDescent="0.25">
      <c r="D1390" s="1" t="str">
        <f t="shared" si="51"/>
        <v xml:space="preserve"> </v>
      </c>
      <c r="G1390" s="1" t="str">
        <f t="shared" si="50"/>
        <v>Saturday</v>
      </c>
    </row>
    <row r="1391" spans="4:7" x14ac:dyDescent="0.25">
      <c r="D1391" s="1" t="str">
        <f t="shared" si="51"/>
        <v xml:space="preserve"> </v>
      </c>
      <c r="G1391" s="1" t="str">
        <f t="shared" si="50"/>
        <v>Saturday</v>
      </c>
    </row>
    <row r="1392" spans="4:7" x14ac:dyDescent="0.25">
      <c r="D1392" s="1" t="str">
        <f t="shared" si="51"/>
        <v xml:space="preserve"> </v>
      </c>
      <c r="G1392" s="1" t="str">
        <f t="shared" si="50"/>
        <v>Saturday</v>
      </c>
    </row>
    <row r="1393" spans="4:7" x14ac:dyDescent="0.25">
      <c r="D1393" s="1" t="str">
        <f t="shared" si="51"/>
        <v xml:space="preserve"> </v>
      </c>
      <c r="G1393" s="1" t="str">
        <f t="shared" si="50"/>
        <v>Saturday</v>
      </c>
    </row>
    <row r="1394" spans="4:7" x14ac:dyDescent="0.25">
      <c r="D1394" s="1" t="str">
        <f t="shared" si="51"/>
        <v xml:space="preserve"> </v>
      </c>
      <c r="G1394" s="1" t="str">
        <f t="shared" si="50"/>
        <v>Saturday</v>
      </c>
    </row>
    <row r="1395" spans="4:7" x14ac:dyDescent="0.25">
      <c r="D1395" s="1" t="str">
        <f t="shared" si="51"/>
        <v xml:space="preserve"> </v>
      </c>
      <c r="G1395" s="1" t="str">
        <f t="shared" si="50"/>
        <v>Saturday</v>
      </c>
    </row>
    <row r="1396" spans="4:7" x14ac:dyDescent="0.25">
      <c r="D1396" s="1" t="str">
        <f t="shared" si="51"/>
        <v xml:space="preserve"> </v>
      </c>
      <c r="G1396" s="1" t="str">
        <f t="shared" si="50"/>
        <v>Saturday</v>
      </c>
    </row>
    <row r="1397" spans="4:7" x14ac:dyDescent="0.25">
      <c r="D1397" s="1" t="str">
        <f t="shared" si="51"/>
        <v xml:space="preserve"> </v>
      </c>
      <c r="G1397" s="1" t="str">
        <f t="shared" si="50"/>
        <v>Saturday</v>
      </c>
    </row>
    <row r="1398" spans="4:7" x14ac:dyDescent="0.25">
      <c r="D1398" s="1" t="str">
        <f t="shared" si="51"/>
        <v xml:space="preserve"> </v>
      </c>
      <c r="G1398" s="1" t="str">
        <f t="shared" si="50"/>
        <v>Saturday</v>
      </c>
    </row>
    <row r="1399" spans="4:7" x14ac:dyDescent="0.25">
      <c r="D1399" s="1" t="str">
        <f t="shared" si="51"/>
        <v xml:space="preserve"> </v>
      </c>
      <c r="G1399" s="1" t="str">
        <f t="shared" si="50"/>
        <v>Saturday</v>
      </c>
    </row>
    <row r="1400" spans="4:7" x14ac:dyDescent="0.25">
      <c r="D1400" s="1" t="str">
        <f t="shared" si="51"/>
        <v xml:space="preserve"> </v>
      </c>
      <c r="G1400" s="1" t="str">
        <f t="shared" si="50"/>
        <v>Saturday</v>
      </c>
    </row>
    <row r="1401" spans="4:7" x14ac:dyDescent="0.25">
      <c r="D1401" s="1" t="str">
        <f t="shared" si="51"/>
        <v xml:space="preserve"> </v>
      </c>
      <c r="G1401" s="1" t="str">
        <f t="shared" si="50"/>
        <v>Saturday</v>
      </c>
    </row>
    <row r="1402" spans="4:7" x14ac:dyDescent="0.25">
      <c r="D1402" s="1" t="str">
        <f t="shared" si="51"/>
        <v xml:space="preserve"> </v>
      </c>
      <c r="G1402" s="1" t="str">
        <f t="shared" si="50"/>
        <v>Saturday</v>
      </c>
    </row>
    <row r="1403" spans="4:7" x14ac:dyDescent="0.25">
      <c r="D1403" s="1" t="str">
        <f t="shared" si="51"/>
        <v xml:space="preserve"> </v>
      </c>
      <c r="G1403" s="1" t="str">
        <f t="shared" si="50"/>
        <v>Saturday</v>
      </c>
    </row>
    <row r="1404" spans="4:7" x14ac:dyDescent="0.25">
      <c r="D1404" s="1" t="str">
        <f t="shared" si="51"/>
        <v xml:space="preserve"> </v>
      </c>
      <c r="G1404" s="1" t="str">
        <f t="shared" si="50"/>
        <v>Saturday</v>
      </c>
    </row>
    <row r="1405" spans="4:7" x14ac:dyDescent="0.25">
      <c r="D1405" s="1" t="str">
        <f t="shared" si="51"/>
        <v xml:space="preserve"> </v>
      </c>
      <c r="G1405" s="1" t="str">
        <f t="shared" si="50"/>
        <v>Saturday</v>
      </c>
    </row>
    <row r="1406" spans="4:7" x14ac:dyDescent="0.25">
      <c r="D1406" s="1" t="str">
        <f t="shared" si="51"/>
        <v xml:space="preserve"> </v>
      </c>
      <c r="G1406" s="1" t="str">
        <f t="shared" si="50"/>
        <v>Saturday</v>
      </c>
    </row>
    <row r="1407" spans="4:7" x14ac:dyDescent="0.25">
      <c r="D1407" s="1" t="str">
        <f t="shared" si="51"/>
        <v xml:space="preserve"> </v>
      </c>
      <c r="G1407" s="1" t="str">
        <f t="shared" si="50"/>
        <v>Saturday</v>
      </c>
    </row>
    <row r="1408" spans="4:7" x14ac:dyDescent="0.25">
      <c r="D1408" s="1" t="str">
        <f t="shared" si="51"/>
        <v xml:space="preserve"> </v>
      </c>
      <c r="G1408" s="1" t="str">
        <f t="shared" si="50"/>
        <v>Saturday</v>
      </c>
    </row>
    <row r="1409" spans="4:7" x14ac:dyDescent="0.25">
      <c r="D1409" s="1" t="str">
        <f t="shared" si="51"/>
        <v xml:space="preserve"> </v>
      </c>
      <c r="G1409" s="1" t="str">
        <f t="shared" si="50"/>
        <v>Saturday</v>
      </c>
    </row>
    <row r="1410" spans="4:7" x14ac:dyDescent="0.25">
      <c r="D1410" s="1" t="str">
        <f t="shared" si="51"/>
        <v xml:space="preserve"> </v>
      </c>
      <c r="G1410" s="1" t="str">
        <f t="shared" si="50"/>
        <v>Saturday</v>
      </c>
    </row>
    <row r="1411" spans="4:7" x14ac:dyDescent="0.25">
      <c r="D1411" s="1" t="str">
        <f t="shared" si="51"/>
        <v xml:space="preserve"> </v>
      </c>
      <c r="G1411" s="1" t="str">
        <f t="shared" si="50"/>
        <v>Saturday</v>
      </c>
    </row>
    <row r="1412" spans="4:7" x14ac:dyDescent="0.25">
      <c r="D1412" s="1" t="str">
        <f t="shared" si="51"/>
        <v xml:space="preserve"> </v>
      </c>
      <c r="G1412" s="1" t="str">
        <f t="shared" ref="G1412:G1475" si="52">TEXT(F1412,"DDDDDDDDD")</f>
        <v>Saturday</v>
      </c>
    </row>
    <row r="1413" spans="4:7" x14ac:dyDescent="0.25">
      <c r="D1413" s="1" t="str">
        <f t="shared" si="51"/>
        <v xml:space="preserve"> </v>
      </c>
      <c r="G1413" s="1" t="str">
        <f t="shared" si="52"/>
        <v>Saturday</v>
      </c>
    </row>
    <row r="1414" spans="4:7" x14ac:dyDescent="0.25">
      <c r="D1414" s="1" t="str">
        <f t="shared" si="51"/>
        <v xml:space="preserve"> </v>
      </c>
      <c r="G1414" s="1" t="str">
        <f t="shared" si="52"/>
        <v>Saturday</v>
      </c>
    </row>
    <row r="1415" spans="4:7" x14ac:dyDescent="0.25">
      <c r="D1415" s="1" t="str">
        <f t="shared" si="51"/>
        <v xml:space="preserve"> </v>
      </c>
      <c r="G1415" s="1" t="str">
        <f t="shared" si="52"/>
        <v>Saturday</v>
      </c>
    </row>
    <row r="1416" spans="4:7" x14ac:dyDescent="0.25">
      <c r="D1416" s="1" t="str">
        <f t="shared" si="51"/>
        <v xml:space="preserve"> </v>
      </c>
      <c r="G1416" s="1" t="str">
        <f t="shared" si="52"/>
        <v>Saturday</v>
      </c>
    </row>
    <row r="1417" spans="4:7" x14ac:dyDescent="0.25">
      <c r="D1417" s="1" t="str">
        <f t="shared" si="51"/>
        <v xml:space="preserve"> </v>
      </c>
      <c r="G1417" s="1" t="str">
        <f t="shared" si="52"/>
        <v>Saturday</v>
      </c>
    </row>
    <row r="1418" spans="4:7" x14ac:dyDescent="0.25">
      <c r="D1418" s="1" t="str">
        <f t="shared" si="51"/>
        <v xml:space="preserve"> </v>
      </c>
      <c r="G1418" s="1" t="str">
        <f t="shared" si="52"/>
        <v>Saturday</v>
      </c>
    </row>
    <row r="1419" spans="4:7" x14ac:dyDescent="0.25">
      <c r="D1419" s="1" t="str">
        <f t="shared" si="51"/>
        <v xml:space="preserve"> </v>
      </c>
      <c r="G1419" s="1" t="str">
        <f t="shared" si="52"/>
        <v>Saturday</v>
      </c>
    </row>
    <row r="1420" spans="4:7" x14ac:dyDescent="0.25">
      <c r="D1420" s="1" t="str">
        <f t="shared" si="51"/>
        <v xml:space="preserve"> </v>
      </c>
      <c r="G1420" s="1" t="str">
        <f t="shared" si="52"/>
        <v>Saturday</v>
      </c>
    </row>
    <row r="1421" spans="4:7" x14ac:dyDescent="0.25">
      <c r="D1421" s="1" t="str">
        <f t="shared" si="51"/>
        <v xml:space="preserve"> </v>
      </c>
      <c r="G1421" s="1" t="str">
        <f t="shared" si="52"/>
        <v>Saturday</v>
      </c>
    </row>
    <row r="1422" spans="4:7" x14ac:dyDescent="0.25">
      <c r="D1422" s="1" t="str">
        <f t="shared" si="51"/>
        <v xml:space="preserve"> </v>
      </c>
      <c r="G1422" s="1" t="str">
        <f t="shared" si="52"/>
        <v>Saturday</v>
      </c>
    </row>
    <row r="1423" spans="4:7" x14ac:dyDescent="0.25">
      <c r="D1423" s="1" t="str">
        <f t="shared" si="51"/>
        <v xml:space="preserve"> </v>
      </c>
      <c r="G1423" s="1" t="str">
        <f t="shared" si="52"/>
        <v>Saturday</v>
      </c>
    </row>
    <row r="1424" spans="4:7" x14ac:dyDescent="0.25">
      <c r="D1424" s="1" t="str">
        <f t="shared" si="51"/>
        <v xml:space="preserve"> </v>
      </c>
      <c r="G1424" s="1" t="str">
        <f t="shared" si="52"/>
        <v>Saturday</v>
      </c>
    </row>
    <row r="1425" spans="4:7" x14ac:dyDescent="0.25">
      <c r="D1425" s="1" t="str">
        <f t="shared" si="51"/>
        <v xml:space="preserve"> </v>
      </c>
      <c r="G1425" s="1" t="str">
        <f t="shared" si="52"/>
        <v>Saturday</v>
      </c>
    </row>
    <row r="1426" spans="4:7" x14ac:dyDescent="0.25">
      <c r="D1426" s="1" t="str">
        <f t="shared" si="51"/>
        <v xml:space="preserve"> </v>
      </c>
      <c r="G1426" s="1" t="str">
        <f t="shared" si="52"/>
        <v>Saturday</v>
      </c>
    </row>
    <row r="1427" spans="4:7" x14ac:dyDescent="0.25">
      <c r="D1427" s="1" t="str">
        <f t="shared" si="51"/>
        <v xml:space="preserve"> </v>
      </c>
      <c r="G1427" s="1" t="str">
        <f t="shared" si="52"/>
        <v>Saturday</v>
      </c>
    </row>
    <row r="1428" spans="4:7" x14ac:dyDescent="0.25">
      <c r="D1428" s="1" t="str">
        <f t="shared" si="51"/>
        <v xml:space="preserve"> </v>
      </c>
      <c r="G1428" s="1" t="str">
        <f t="shared" si="52"/>
        <v>Saturday</v>
      </c>
    </row>
    <row r="1429" spans="4:7" x14ac:dyDescent="0.25">
      <c r="D1429" s="1" t="str">
        <f t="shared" si="51"/>
        <v xml:space="preserve"> </v>
      </c>
      <c r="G1429" s="1" t="str">
        <f t="shared" si="52"/>
        <v>Saturday</v>
      </c>
    </row>
    <row r="1430" spans="4:7" x14ac:dyDescent="0.25">
      <c r="D1430" s="1" t="str">
        <f t="shared" si="51"/>
        <v xml:space="preserve"> </v>
      </c>
      <c r="G1430" s="1" t="str">
        <f t="shared" si="52"/>
        <v>Saturday</v>
      </c>
    </row>
    <row r="1431" spans="4:7" x14ac:dyDescent="0.25">
      <c r="D1431" s="1" t="str">
        <f t="shared" si="51"/>
        <v xml:space="preserve"> </v>
      </c>
      <c r="G1431" s="1" t="str">
        <f t="shared" si="52"/>
        <v>Saturday</v>
      </c>
    </row>
    <row r="1432" spans="4:7" x14ac:dyDescent="0.25">
      <c r="D1432" s="1" t="str">
        <f t="shared" si="51"/>
        <v xml:space="preserve"> </v>
      </c>
      <c r="G1432" s="1" t="str">
        <f t="shared" si="52"/>
        <v>Saturday</v>
      </c>
    </row>
    <row r="1433" spans="4:7" x14ac:dyDescent="0.25">
      <c r="D1433" s="1" t="str">
        <f t="shared" si="51"/>
        <v xml:space="preserve"> </v>
      </c>
      <c r="G1433" s="1" t="str">
        <f t="shared" si="52"/>
        <v>Saturday</v>
      </c>
    </row>
    <row r="1434" spans="4:7" x14ac:dyDescent="0.25">
      <c r="D1434" s="1" t="str">
        <f t="shared" si="51"/>
        <v xml:space="preserve"> </v>
      </c>
      <c r="G1434" s="1" t="str">
        <f t="shared" si="52"/>
        <v>Saturday</v>
      </c>
    </row>
    <row r="1435" spans="4:7" x14ac:dyDescent="0.25">
      <c r="D1435" s="1" t="str">
        <f t="shared" si="51"/>
        <v xml:space="preserve"> </v>
      </c>
      <c r="G1435" s="1" t="str">
        <f t="shared" si="52"/>
        <v>Saturday</v>
      </c>
    </row>
    <row r="1436" spans="4:7" x14ac:dyDescent="0.25">
      <c r="D1436" s="1" t="str">
        <f t="shared" si="51"/>
        <v xml:space="preserve"> </v>
      </c>
      <c r="G1436" s="1" t="str">
        <f t="shared" si="52"/>
        <v>Saturday</v>
      </c>
    </row>
    <row r="1437" spans="4:7" x14ac:dyDescent="0.25">
      <c r="D1437" s="1" t="str">
        <f t="shared" si="51"/>
        <v xml:space="preserve"> </v>
      </c>
      <c r="G1437" s="1" t="str">
        <f t="shared" si="52"/>
        <v>Saturday</v>
      </c>
    </row>
    <row r="1438" spans="4:7" x14ac:dyDescent="0.25">
      <c r="D1438" s="1" t="str">
        <f t="shared" si="51"/>
        <v xml:space="preserve"> </v>
      </c>
      <c r="G1438" s="1" t="str">
        <f t="shared" si="52"/>
        <v>Saturday</v>
      </c>
    </row>
    <row r="1439" spans="4:7" x14ac:dyDescent="0.25">
      <c r="D1439" s="1" t="str">
        <f t="shared" si="51"/>
        <v xml:space="preserve"> </v>
      </c>
      <c r="G1439" s="1" t="str">
        <f t="shared" si="52"/>
        <v>Saturday</v>
      </c>
    </row>
    <row r="1440" spans="4:7" x14ac:dyDescent="0.25">
      <c r="D1440" s="1" t="str">
        <f t="shared" si="51"/>
        <v xml:space="preserve"> </v>
      </c>
      <c r="G1440" s="1" t="str">
        <f t="shared" si="52"/>
        <v>Saturday</v>
      </c>
    </row>
    <row r="1441" spans="4:7" x14ac:dyDescent="0.25">
      <c r="D1441" s="1" t="str">
        <f t="shared" si="51"/>
        <v xml:space="preserve"> </v>
      </c>
      <c r="G1441" s="1" t="str">
        <f t="shared" si="52"/>
        <v>Saturday</v>
      </c>
    </row>
    <row r="1442" spans="4:7" x14ac:dyDescent="0.25">
      <c r="D1442" s="1" t="str">
        <f t="shared" si="51"/>
        <v xml:space="preserve"> </v>
      </c>
      <c r="G1442" s="1" t="str">
        <f t="shared" si="52"/>
        <v>Saturday</v>
      </c>
    </row>
    <row r="1443" spans="4:7" x14ac:dyDescent="0.25">
      <c r="D1443" s="1" t="str">
        <f t="shared" si="51"/>
        <v xml:space="preserve"> </v>
      </c>
      <c r="G1443" s="1" t="str">
        <f t="shared" si="52"/>
        <v>Saturday</v>
      </c>
    </row>
    <row r="1444" spans="4:7" x14ac:dyDescent="0.25">
      <c r="D1444" s="1" t="str">
        <f t="shared" si="51"/>
        <v xml:space="preserve"> </v>
      </c>
      <c r="G1444" s="1" t="str">
        <f t="shared" si="52"/>
        <v>Saturday</v>
      </c>
    </row>
    <row r="1445" spans="4:7" x14ac:dyDescent="0.25">
      <c r="D1445" s="1" t="str">
        <f t="shared" si="51"/>
        <v xml:space="preserve"> </v>
      </c>
      <c r="G1445" s="1" t="str">
        <f t="shared" si="52"/>
        <v>Saturday</v>
      </c>
    </row>
    <row r="1446" spans="4:7" x14ac:dyDescent="0.25">
      <c r="D1446" s="1" t="str">
        <f t="shared" si="51"/>
        <v xml:space="preserve"> </v>
      </c>
      <c r="G1446" s="1" t="str">
        <f t="shared" si="52"/>
        <v>Saturday</v>
      </c>
    </row>
    <row r="1447" spans="4:7" x14ac:dyDescent="0.25">
      <c r="D1447" s="1" t="str">
        <f t="shared" ref="D1447:D1510" si="53">CONCATENATE(B1447, " ",C1447)</f>
        <v xml:space="preserve"> </v>
      </c>
      <c r="G1447" s="1" t="str">
        <f t="shared" si="52"/>
        <v>Saturday</v>
      </c>
    </row>
    <row r="1448" spans="4:7" x14ac:dyDescent="0.25">
      <c r="D1448" s="1" t="str">
        <f t="shared" si="53"/>
        <v xml:space="preserve"> </v>
      </c>
      <c r="G1448" s="1" t="str">
        <f t="shared" si="52"/>
        <v>Saturday</v>
      </c>
    </row>
    <row r="1449" spans="4:7" x14ac:dyDescent="0.25">
      <c r="D1449" s="1" t="str">
        <f t="shared" si="53"/>
        <v xml:space="preserve"> </v>
      </c>
      <c r="G1449" s="1" t="str">
        <f t="shared" si="52"/>
        <v>Saturday</v>
      </c>
    </row>
    <row r="1450" spans="4:7" x14ac:dyDescent="0.25">
      <c r="D1450" s="1" t="str">
        <f t="shared" si="53"/>
        <v xml:space="preserve"> </v>
      </c>
      <c r="G1450" s="1" t="str">
        <f t="shared" si="52"/>
        <v>Saturday</v>
      </c>
    </row>
    <row r="1451" spans="4:7" x14ac:dyDescent="0.25">
      <c r="D1451" s="1" t="str">
        <f t="shared" si="53"/>
        <v xml:space="preserve"> </v>
      </c>
      <c r="G1451" s="1" t="str">
        <f t="shared" si="52"/>
        <v>Saturday</v>
      </c>
    </row>
    <row r="1452" spans="4:7" x14ac:dyDescent="0.25">
      <c r="D1452" s="1" t="str">
        <f t="shared" si="53"/>
        <v xml:space="preserve"> </v>
      </c>
      <c r="G1452" s="1" t="str">
        <f t="shared" si="52"/>
        <v>Saturday</v>
      </c>
    </row>
    <row r="1453" spans="4:7" x14ac:dyDescent="0.25">
      <c r="D1453" s="1" t="str">
        <f t="shared" si="53"/>
        <v xml:space="preserve"> </v>
      </c>
      <c r="G1453" s="1" t="str">
        <f t="shared" si="52"/>
        <v>Saturday</v>
      </c>
    </row>
    <row r="1454" spans="4:7" x14ac:dyDescent="0.25">
      <c r="D1454" s="1" t="str">
        <f t="shared" si="53"/>
        <v xml:space="preserve"> </v>
      </c>
      <c r="G1454" s="1" t="str">
        <f t="shared" si="52"/>
        <v>Saturday</v>
      </c>
    </row>
    <row r="1455" spans="4:7" x14ac:dyDescent="0.25">
      <c r="D1455" s="1" t="str">
        <f t="shared" si="53"/>
        <v xml:space="preserve"> </v>
      </c>
      <c r="G1455" s="1" t="str">
        <f t="shared" si="52"/>
        <v>Saturday</v>
      </c>
    </row>
    <row r="1456" spans="4:7" x14ac:dyDescent="0.25">
      <c r="D1456" s="1" t="str">
        <f t="shared" si="53"/>
        <v xml:space="preserve"> </v>
      </c>
      <c r="G1456" s="1" t="str">
        <f t="shared" si="52"/>
        <v>Saturday</v>
      </c>
    </row>
    <row r="1457" spans="4:7" x14ac:dyDescent="0.25">
      <c r="D1457" s="1" t="str">
        <f t="shared" si="53"/>
        <v xml:space="preserve"> </v>
      </c>
      <c r="G1457" s="1" t="str">
        <f t="shared" si="52"/>
        <v>Saturday</v>
      </c>
    </row>
    <row r="1458" spans="4:7" x14ac:dyDescent="0.25">
      <c r="D1458" s="1" t="str">
        <f t="shared" si="53"/>
        <v xml:space="preserve"> </v>
      </c>
      <c r="G1458" s="1" t="str">
        <f t="shared" si="52"/>
        <v>Saturday</v>
      </c>
    </row>
    <row r="1459" spans="4:7" x14ac:dyDescent="0.25">
      <c r="D1459" s="1" t="str">
        <f t="shared" si="53"/>
        <v xml:space="preserve"> </v>
      </c>
      <c r="G1459" s="1" t="str">
        <f t="shared" si="52"/>
        <v>Saturday</v>
      </c>
    </row>
    <row r="1460" spans="4:7" x14ac:dyDescent="0.25">
      <c r="D1460" s="1" t="str">
        <f t="shared" si="53"/>
        <v xml:space="preserve"> </v>
      </c>
      <c r="G1460" s="1" t="str">
        <f t="shared" si="52"/>
        <v>Saturday</v>
      </c>
    </row>
    <row r="1461" spans="4:7" x14ac:dyDescent="0.25">
      <c r="D1461" s="1" t="str">
        <f t="shared" si="53"/>
        <v xml:space="preserve"> </v>
      </c>
      <c r="G1461" s="1" t="str">
        <f t="shared" si="52"/>
        <v>Saturday</v>
      </c>
    </row>
    <row r="1462" spans="4:7" x14ac:dyDescent="0.25">
      <c r="D1462" s="1" t="str">
        <f t="shared" si="53"/>
        <v xml:space="preserve"> </v>
      </c>
      <c r="G1462" s="1" t="str">
        <f t="shared" si="52"/>
        <v>Saturday</v>
      </c>
    </row>
    <row r="1463" spans="4:7" x14ac:dyDescent="0.25">
      <c r="D1463" s="1" t="str">
        <f t="shared" si="53"/>
        <v xml:space="preserve"> </v>
      </c>
      <c r="G1463" s="1" t="str">
        <f t="shared" si="52"/>
        <v>Saturday</v>
      </c>
    </row>
    <row r="1464" spans="4:7" x14ac:dyDescent="0.25">
      <c r="D1464" s="1" t="str">
        <f t="shared" si="53"/>
        <v xml:space="preserve"> </v>
      </c>
      <c r="G1464" s="1" t="str">
        <f t="shared" si="52"/>
        <v>Saturday</v>
      </c>
    </row>
    <row r="1465" spans="4:7" x14ac:dyDescent="0.25">
      <c r="D1465" s="1" t="str">
        <f t="shared" si="53"/>
        <v xml:space="preserve"> </v>
      </c>
      <c r="G1465" s="1" t="str">
        <f t="shared" si="52"/>
        <v>Saturday</v>
      </c>
    </row>
    <row r="1466" spans="4:7" x14ac:dyDescent="0.25">
      <c r="D1466" s="1" t="str">
        <f t="shared" si="53"/>
        <v xml:space="preserve"> </v>
      </c>
      <c r="G1466" s="1" t="str">
        <f t="shared" si="52"/>
        <v>Saturday</v>
      </c>
    </row>
    <row r="1467" spans="4:7" x14ac:dyDescent="0.25">
      <c r="D1467" s="1" t="str">
        <f t="shared" si="53"/>
        <v xml:space="preserve"> </v>
      </c>
      <c r="G1467" s="1" t="str">
        <f t="shared" si="52"/>
        <v>Saturday</v>
      </c>
    </row>
    <row r="1468" spans="4:7" x14ac:dyDescent="0.25">
      <c r="D1468" s="1" t="str">
        <f t="shared" si="53"/>
        <v xml:space="preserve"> </v>
      </c>
      <c r="G1468" s="1" t="str">
        <f t="shared" si="52"/>
        <v>Saturday</v>
      </c>
    </row>
    <row r="1469" spans="4:7" x14ac:dyDescent="0.25">
      <c r="D1469" s="1" t="str">
        <f t="shared" si="53"/>
        <v xml:space="preserve"> </v>
      </c>
      <c r="G1469" s="1" t="str">
        <f t="shared" si="52"/>
        <v>Saturday</v>
      </c>
    </row>
    <row r="1470" spans="4:7" x14ac:dyDescent="0.25">
      <c r="D1470" s="1" t="str">
        <f t="shared" si="53"/>
        <v xml:space="preserve"> </v>
      </c>
      <c r="G1470" s="1" t="str">
        <f t="shared" si="52"/>
        <v>Saturday</v>
      </c>
    </row>
    <row r="1471" spans="4:7" x14ac:dyDescent="0.25">
      <c r="D1471" s="1" t="str">
        <f t="shared" si="53"/>
        <v xml:space="preserve"> </v>
      </c>
      <c r="G1471" s="1" t="str">
        <f t="shared" si="52"/>
        <v>Saturday</v>
      </c>
    </row>
    <row r="1472" spans="4:7" x14ac:dyDescent="0.25">
      <c r="D1472" s="1" t="str">
        <f t="shared" si="53"/>
        <v xml:space="preserve"> </v>
      </c>
      <c r="G1472" s="1" t="str">
        <f t="shared" si="52"/>
        <v>Saturday</v>
      </c>
    </row>
    <row r="1473" spans="4:7" x14ac:dyDescent="0.25">
      <c r="D1473" s="1" t="str">
        <f t="shared" si="53"/>
        <v xml:space="preserve"> </v>
      </c>
      <c r="G1473" s="1" t="str">
        <f t="shared" si="52"/>
        <v>Saturday</v>
      </c>
    </row>
    <row r="1474" spans="4:7" x14ac:dyDescent="0.25">
      <c r="D1474" s="1" t="str">
        <f t="shared" si="53"/>
        <v xml:space="preserve"> </v>
      </c>
      <c r="G1474" s="1" t="str">
        <f t="shared" si="52"/>
        <v>Saturday</v>
      </c>
    </row>
    <row r="1475" spans="4:7" x14ac:dyDescent="0.25">
      <c r="D1475" s="1" t="str">
        <f t="shared" si="53"/>
        <v xml:space="preserve"> </v>
      </c>
      <c r="G1475" s="1" t="str">
        <f t="shared" si="52"/>
        <v>Saturday</v>
      </c>
    </row>
    <row r="1476" spans="4:7" x14ac:dyDescent="0.25">
      <c r="D1476" s="1" t="str">
        <f t="shared" si="53"/>
        <v xml:space="preserve"> </v>
      </c>
      <c r="G1476" s="1" t="str">
        <f t="shared" ref="G1476:G1539" si="54">TEXT(F1476,"DDDDDDDDD")</f>
        <v>Saturday</v>
      </c>
    </row>
    <row r="1477" spans="4:7" x14ac:dyDescent="0.25">
      <c r="D1477" s="1" t="str">
        <f t="shared" si="53"/>
        <v xml:space="preserve"> </v>
      </c>
      <c r="G1477" s="1" t="str">
        <f t="shared" si="54"/>
        <v>Saturday</v>
      </c>
    </row>
    <row r="1478" spans="4:7" x14ac:dyDescent="0.25">
      <c r="D1478" s="1" t="str">
        <f t="shared" si="53"/>
        <v xml:space="preserve"> </v>
      </c>
      <c r="G1478" s="1" t="str">
        <f t="shared" si="54"/>
        <v>Saturday</v>
      </c>
    </row>
    <row r="1479" spans="4:7" x14ac:dyDescent="0.25">
      <c r="D1479" s="1" t="str">
        <f t="shared" si="53"/>
        <v xml:space="preserve"> </v>
      </c>
      <c r="G1479" s="1" t="str">
        <f t="shared" si="54"/>
        <v>Saturday</v>
      </c>
    </row>
    <row r="1480" spans="4:7" x14ac:dyDescent="0.25">
      <c r="D1480" s="1" t="str">
        <f t="shared" si="53"/>
        <v xml:space="preserve"> </v>
      </c>
      <c r="G1480" s="1" t="str">
        <f t="shared" si="54"/>
        <v>Saturday</v>
      </c>
    </row>
    <row r="1481" spans="4:7" x14ac:dyDescent="0.25">
      <c r="D1481" s="1" t="str">
        <f t="shared" si="53"/>
        <v xml:space="preserve"> </v>
      </c>
      <c r="G1481" s="1" t="str">
        <f t="shared" si="54"/>
        <v>Saturday</v>
      </c>
    </row>
    <row r="1482" spans="4:7" x14ac:dyDescent="0.25">
      <c r="D1482" s="1" t="str">
        <f t="shared" si="53"/>
        <v xml:space="preserve"> </v>
      </c>
      <c r="G1482" s="1" t="str">
        <f t="shared" si="54"/>
        <v>Saturday</v>
      </c>
    </row>
    <row r="1483" spans="4:7" x14ac:dyDescent="0.25">
      <c r="D1483" s="1" t="str">
        <f t="shared" si="53"/>
        <v xml:space="preserve"> </v>
      </c>
      <c r="G1483" s="1" t="str">
        <f t="shared" si="54"/>
        <v>Saturday</v>
      </c>
    </row>
    <row r="1484" spans="4:7" x14ac:dyDescent="0.25">
      <c r="D1484" s="1" t="str">
        <f t="shared" si="53"/>
        <v xml:space="preserve"> </v>
      </c>
      <c r="G1484" s="1" t="str">
        <f t="shared" si="54"/>
        <v>Saturday</v>
      </c>
    </row>
    <row r="1485" spans="4:7" x14ac:dyDescent="0.25">
      <c r="D1485" s="1" t="str">
        <f t="shared" si="53"/>
        <v xml:space="preserve"> </v>
      </c>
      <c r="G1485" s="1" t="str">
        <f t="shared" si="54"/>
        <v>Saturday</v>
      </c>
    </row>
    <row r="1486" spans="4:7" x14ac:dyDescent="0.25">
      <c r="D1486" s="1" t="str">
        <f t="shared" si="53"/>
        <v xml:space="preserve"> </v>
      </c>
      <c r="G1486" s="1" t="str">
        <f t="shared" si="54"/>
        <v>Saturday</v>
      </c>
    </row>
    <row r="1487" spans="4:7" x14ac:dyDescent="0.25">
      <c r="D1487" s="1" t="str">
        <f t="shared" si="53"/>
        <v xml:space="preserve"> </v>
      </c>
      <c r="G1487" s="1" t="str">
        <f t="shared" si="54"/>
        <v>Saturday</v>
      </c>
    </row>
    <row r="1488" spans="4:7" x14ac:dyDescent="0.25">
      <c r="D1488" s="1" t="str">
        <f t="shared" si="53"/>
        <v xml:space="preserve"> </v>
      </c>
      <c r="G1488" s="1" t="str">
        <f t="shared" si="54"/>
        <v>Saturday</v>
      </c>
    </row>
    <row r="1489" spans="4:7" x14ac:dyDescent="0.25">
      <c r="D1489" s="1" t="str">
        <f t="shared" si="53"/>
        <v xml:space="preserve"> </v>
      </c>
      <c r="G1489" s="1" t="str">
        <f t="shared" si="54"/>
        <v>Saturday</v>
      </c>
    </row>
    <row r="1490" spans="4:7" x14ac:dyDescent="0.25">
      <c r="D1490" s="1" t="str">
        <f t="shared" si="53"/>
        <v xml:space="preserve"> </v>
      </c>
      <c r="G1490" s="1" t="str">
        <f t="shared" si="54"/>
        <v>Saturday</v>
      </c>
    </row>
    <row r="1491" spans="4:7" x14ac:dyDescent="0.25">
      <c r="D1491" s="1" t="str">
        <f t="shared" si="53"/>
        <v xml:space="preserve"> </v>
      </c>
      <c r="G1491" s="1" t="str">
        <f t="shared" si="54"/>
        <v>Saturday</v>
      </c>
    </row>
    <row r="1492" spans="4:7" x14ac:dyDescent="0.25">
      <c r="D1492" s="1" t="str">
        <f t="shared" si="53"/>
        <v xml:space="preserve"> </v>
      </c>
      <c r="G1492" s="1" t="str">
        <f t="shared" si="54"/>
        <v>Saturday</v>
      </c>
    </row>
    <row r="1493" spans="4:7" x14ac:dyDescent="0.25">
      <c r="D1493" s="1" t="str">
        <f t="shared" si="53"/>
        <v xml:space="preserve"> </v>
      </c>
      <c r="G1493" s="1" t="str">
        <f t="shared" si="54"/>
        <v>Saturday</v>
      </c>
    </row>
    <row r="1494" spans="4:7" x14ac:dyDescent="0.25">
      <c r="D1494" s="1" t="str">
        <f t="shared" si="53"/>
        <v xml:space="preserve"> </v>
      </c>
      <c r="G1494" s="1" t="str">
        <f t="shared" si="54"/>
        <v>Saturday</v>
      </c>
    </row>
    <row r="1495" spans="4:7" x14ac:dyDescent="0.25">
      <c r="D1495" s="1" t="str">
        <f t="shared" si="53"/>
        <v xml:space="preserve"> </v>
      </c>
      <c r="G1495" s="1" t="str">
        <f t="shared" si="54"/>
        <v>Saturday</v>
      </c>
    </row>
    <row r="1496" spans="4:7" x14ac:dyDescent="0.25">
      <c r="D1496" s="1" t="str">
        <f t="shared" si="53"/>
        <v xml:space="preserve"> </v>
      </c>
      <c r="G1496" s="1" t="str">
        <f t="shared" si="54"/>
        <v>Saturday</v>
      </c>
    </row>
    <row r="1497" spans="4:7" x14ac:dyDescent="0.25">
      <c r="D1497" s="1" t="str">
        <f t="shared" si="53"/>
        <v xml:space="preserve"> </v>
      </c>
      <c r="G1497" s="1" t="str">
        <f t="shared" si="54"/>
        <v>Saturday</v>
      </c>
    </row>
    <row r="1498" spans="4:7" x14ac:dyDescent="0.25">
      <c r="D1498" s="1" t="str">
        <f t="shared" si="53"/>
        <v xml:space="preserve"> </v>
      </c>
      <c r="G1498" s="1" t="str">
        <f t="shared" si="54"/>
        <v>Saturday</v>
      </c>
    </row>
    <row r="1499" spans="4:7" x14ac:dyDescent="0.25">
      <c r="D1499" s="1" t="str">
        <f t="shared" si="53"/>
        <v xml:space="preserve"> </v>
      </c>
      <c r="G1499" s="1" t="str">
        <f t="shared" si="54"/>
        <v>Saturday</v>
      </c>
    </row>
    <row r="1500" spans="4:7" x14ac:dyDescent="0.25">
      <c r="D1500" s="1" t="str">
        <f t="shared" si="53"/>
        <v xml:space="preserve"> </v>
      </c>
      <c r="G1500" s="1" t="str">
        <f t="shared" si="54"/>
        <v>Saturday</v>
      </c>
    </row>
    <row r="1501" spans="4:7" x14ac:dyDescent="0.25">
      <c r="D1501" s="1" t="str">
        <f t="shared" si="53"/>
        <v xml:space="preserve"> </v>
      </c>
      <c r="G1501" s="1" t="str">
        <f t="shared" si="54"/>
        <v>Saturday</v>
      </c>
    </row>
    <row r="1502" spans="4:7" x14ac:dyDescent="0.25">
      <c r="D1502" s="1" t="str">
        <f t="shared" si="53"/>
        <v xml:space="preserve"> </v>
      </c>
      <c r="G1502" s="1" t="str">
        <f t="shared" si="54"/>
        <v>Saturday</v>
      </c>
    </row>
    <row r="1503" spans="4:7" x14ac:dyDescent="0.25">
      <c r="D1503" s="1" t="str">
        <f t="shared" si="53"/>
        <v xml:space="preserve"> </v>
      </c>
      <c r="G1503" s="1" t="str">
        <f t="shared" si="54"/>
        <v>Saturday</v>
      </c>
    </row>
    <row r="1504" spans="4:7" x14ac:dyDescent="0.25">
      <c r="D1504" s="1" t="str">
        <f t="shared" si="53"/>
        <v xml:space="preserve"> </v>
      </c>
      <c r="G1504" s="1" t="str">
        <f t="shared" si="54"/>
        <v>Saturday</v>
      </c>
    </row>
    <row r="1505" spans="4:7" x14ac:dyDescent="0.25">
      <c r="D1505" s="1" t="str">
        <f t="shared" si="53"/>
        <v xml:space="preserve"> </v>
      </c>
      <c r="G1505" s="1" t="str">
        <f t="shared" si="54"/>
        <v>Saturday</v>
      </c>
    </row>
    <row r="1506" spans="4:7" x14ac:dyDescent="0.25">
      <c r="D1506" s="1" t="str">
        <f t="shared" si="53"/>
        <v xml:space="preserve"> </v>
      </c>
      <c r="G1506" s="1" t="str">
        <f t="shared" si="54"/>
        <v>Saturday</v>
      </c>
    </row>
    <row r="1507" spans="4:7" x14ac:dyDescent="0.25">
      <c r="D1507" s="1" t="str">
        <f t="shared" si="53"/>
        <v xml:space="preserve"> </v>
      </c>
      <c r="G1507" s="1" t="str">
        <f t="shared" si="54"/>
        <v>Saturday</v>
      </c>
    </row>
    <row r="1508" spans="4:7" x14ac:dyDescent="0.25">
      <c r="D1508" s="1" t="str">
        <f t="shared" si="53"/>
        <v xml:space="preserve"> </v>
      </c>
      <c r="G1508" s="1" t="str">
        <f t="shared" si="54"/>
        <v>Saturday</v>
      </c>
    </row>
    <row r="1509" spans="4:7" x14ac:dyDescent="0.25">
      <c r="D1509" s="1" t="str">
        <f t="shared" si="53"/>
        <v xml:space="preserve"> </v>
      </c>
      <c r="G1509" s="1" t="str">
        <f t="shared" si="54"/>
        <v>Saturday</v>
      </c>
    </row>
    <row r="1510" spans="4:7" x14ac:dyDescent="0.25">
      <c r="D1510" s="1" t="str">
        <f t="shared" si="53"/>
        <v xml:space="preserve"> </v>
      </c>
      <c r="G1510" s="1" t="str">
        <f t="shared" si="54"/>
        <v>Saturday</v>
      </c>
    </row>
    <row r="1511" spans="4:7" x14ac:dyDescent="0.25">
      <c r="D1511" s="1" t="str">
        <f t="shared" ref="D1511:D1574" si="55">CONCATENATE(B1511, " ",C1511)</f>
        <v xml:space="preserve"> </v>
      </c>
      <c r="G1511" s="1" t="str">
        <f t="shared" si="54"/>
        <v>Saturday</v>
      </c>
    </row>
    <row r="1512" spans="4:7" x14ac:dyDescent="0.25">
      <c r="D1512" s="1" t="str">
        <f t="shared" si="55"/>
        <v xml:space="preserve"> </v>
      </c>
      <c r="G1512" s="1" t="str">
        <f t="shared" si="54"/>
        <v>Saturday</v>
      </c>
    </row>
    <row r="1513" spans="4:7" x14ac:dyDescent="0.25">
      <c r="D1513" s="1" t="str">
        <f t="shared" si="55"/>
        <v xml:space="preserve"> </v>
      </c>
      <c r="G1513" s="1" t="str">
        <f t="shared" si="54"/>
        <v>Saturday</v>
      </c>
    </row>
    <row r="1514" spans="4:7" x14ac:dyDescent="0.25">
      <c r="D1514" s="1" t="str">
        <f t="shared" si="55"/>
        <v xml:space="preserve"> </v>
      </c>
      <c r="G1514" s="1" t="str">
        <f t="shared" si="54"/>
        <v>Saturday</v>
      </c>
    </row>
    <row r="1515" spans="4:7" x14ac:dyDescent="0.25">
      <c r="D1515" s="1" t="str">
        <f t="shared" si="55"/>
        <v xml:space="preserve"> </v>
      </c>
      <c r="G1515" s="1" t="str">
        <f t="shared" si="54"/>
        <v>Saturday</v>
      </c>
    </row>
    <row r="1516" spans="4:7" x14ac:dyDescent="0.25">
      <c r="D1516" s="1" t="str">
        <f t="shared" si="55"/>
        <v xml:space="preserve"> </v>
      </c>
      <c r="G1516" s="1" t="str">
        <f t="shared" si="54"/>
        <v>Saturday</v>
      </c>
    </row>
    <row r="1517" spans="4:7" x14ac:dyDescent="0.25">
      <c r="D1517" s="1" t="str">
        <f t="shared" si="55"/>
        <v xml:space="preserve"> </v>
      </c>
      <c r="G1517" s="1" t="str">
        <f t="shared" si="54"/>
        <v>Saturday</v>
      </c>
    </row>
    <row r="1518" spans="4:7" x14ac:dyDescent="0.25">
      <c r="D1518" s="1" t="str">
        <f t="shared" si="55"/>
        <v xml:space="preserve"> </v>
      </c>
      <c r="G1518" s="1" t="str">
        <f t="shared" si="54"/>
        <v>Saturday</v>
      </c>
    </row>
    <row r="1519" spans="4:7" x14ac:dyDescent="0.25">
      <c r="D1519" s="1" t="str">
        <f t="shared" si="55"/>
        <v xml:space="preserve"> </v>
      </c>
      <c r="G1519" s="1" t="str">
        <f t="shared" si="54"/>
        <v>Saturday</v>
      </c>
    </row>
    <row r="1520" spans="4:7" x14ac:dyDescent="0.25">
      <c r="D1520" s="1" t="str">
        <f t="shared" si="55"/>
        <v xml:space="preserve"> </v>
      </c>
      <c r="G1520" s="1" t="str">
        <f t="shared" si="54"/>
        <v>Saturday</v>
      </c>
    </row>
    <row r="1521" spans="4:7" x14ac:dyDescent="0.25">
      <c r="D1521" s="1" t="str">
        <f t="shared" si="55"/>
        <v xml:space="preserve"> </v>
      </c>
      <c r="G1521" s="1" t="str">
        <f t="shared" si="54"/>
        <v>Saturday</v>
      </c>
    </row>
    <row r="1522" spans="4:7" x14ac:dyDescent="0.25">
      <c r="D1522" s="1" t="str">
        <f t="shared" si="55"/>
        <v xml:space="preserve"> </v>
      </c>
      <c r="G1522" s="1" t="str">
        <f t="shared" si="54"/>
        <v>Saturday</v>
      </c>
    </row>
    <row r="1523" spans="4:7" x14ac:dyDescent="0.25">
      <c r="D1523" s="1" t="str">
        <f t="shared" si="55"/>
        <v xml:space="preserve"> </v>
      </c>
      <c r="G1523" s="1" t="str">
        <f t="shared" si="54"/>
        <v>Saturday</v>
      </c>
    </row>
    <row r="1524" spans="4:7" x14ac:dyDescent="0.25">
      <c r="D1524" s="1" t="str">
        <f t="shared" si="55"/>
        <v xml:space="preserve"> </v>
      </c>
      <c r="G1524" s="1" t="str">
        <f t="shared" si="54"/>
        <v>Saturday</v>
      </c>
    </row>
    <row r="1525" spans="4:7" x14ac:dyDescent="0.25">
      <c r="D1525" s="1" t="str">
        <f t="shared" si="55"/>
        <v xml:space="preserve"> </v>
      </c>
      <c r="G1525" s="1" t="str">
        <f t="shared" si="54"/>
        <v>Saturday</v>
      </c>
    </row>
    <row r="1526" spans="4:7" x14ac:dyDescent="0.25">
      <c r="D1526" s="1" t="str">
        <f t="shared" si="55"/>
        <v xml:space="preserve"> </v>
      </c>
      <c r="G1526" s="1" t="str">
        <f t="shared" si="54"/>
        <v>Saturday</v>
      </c>
    </row>
    <row r="1527" spans="4:7" x14ac:dyDescent="0.25">
      <c r="D1527" s="1" t="str">
        <f t="shared" si="55"/>
        <v xml:space="preserve"> </v>
      </c>
      <c r="G1527" s="1" t="str">
        <f t="shared" si="54"/>
        <v>Saturday</v>
      </c>
    </row>
    <row r="1528" spans="4:7" x14ac:dyDescent="0.25">
      <c r="D1528" s="1" t="str">
        <f t="shared" si="55"/>
        <v xml:space="preserve"> </v>
      </c>
      <c r="G1528" s="1" t="str">
        <f t="shared" si="54"/>
        <v>Saturday</v>
      </c>
    </row>
    <row r="1529" spans="4:7" x14ac:dyDescent="0.25">
      <c r="D1529" s="1" t="str">
        <f t="shared" si="55"/>
        <v xml:space="preserve"> </v>
      </c>
      <c r="G1529" s="1" t="str">
        <f t="shared" si="54"/>
        <v>Saturday</v>
      </c>
    </row>
    <row r="1530" spans="4:7" x14ac:dyDescent="0.25">
      <c r="D1530" s="1" t="str">
        <f t="shared" si="55"/>
        <v xml:space="preserve"> </v>
      </c>
      <c r="G1530" s="1" t="str">
        <f t="shared" si="54"/>
        <v>Saturday</v>
      </c>
    </row>
    <row r="1531" spans="4:7" x14ac:dyDescent="0.25">
      <c r="D1531" s="1" t="str">
        <f t="shared" si="55"/>
        <v xml:space="preserve"> </v>
      </c>
      <c r="G1531" s="1" t="str">
        <f t="shared" si="54"/>
        <v>Saturday</v>
      </c>
    </row>
    <row r="1532" spans="4:7" x14ac:dyDescent="0.25">
      <c r="D1532" s="1" t="str">
        <f t="shared" si="55"/>
        <v xml:space="preserve"> </v>
      </c>
      <c r="G1532" s="1" t="str">
        <f t="shared" si="54"/>
        <v>Saturday</v>
      </c>
    </row>
    <row r="1533" spans="4:7" x14ac:dyDescent="0.25">
      <c r="D1533" s="1" t="str">
        <f t="shared" si="55"/>
        <v xml:space="preserve"> </v>
      </c>
      <c r="G1533" s="1" t="str">
        <f t="shared" si="54"/>
        <v>Saturday</v>
      </c>
    </row>
    <row r="1534" spans="4:7" x14ac:dyDescent="0.25">
      <c r="D1534" s="1" t="str">
        <f t="shared" si="55"/>
        <v xml:space="preserve"> </v>
      </c>
      <c r="G1534" s="1" t="str">
        <f t="shared" si="54"/>
        <v>Saturday</v>
      </c>
    </row>
    <row r="1535" spans="4:7" x14ac:dyDescent="0.25">
      <c r="D1535" s="1" t="str">
        <f t="shared" si="55"/>
        <v xml:space="preserve"> </v>
      </c>
      <c r="G1535" s="1" t="str">
        <f t="shared" si="54"/>
        <v>Saturday</v>
      </c>
    </row>
    <row r="1536" spans="4:7" x14ac:dyDescent="0.25">
      <c r="D1536" s="1" t="str">
        <f t="shared" si="55"/>
        <v xml:space="preserve"> </v>
      </c>
      <c r="G1536" s="1" t="str">
        <f t="shared" si="54"/>
        <v>Saturday</v>
      </c>
    </row>
    <row r="1537" spans="4:7" x14ac:dyDescent="0.25">
      <c r="D1537" s="1" t="str">
        <f t="shared" si="55"/>
        <v xml:space="preserve"> </v>
      </c>
      <c r="G1537" s="1" t="str">
        <f t="shared" si="54"/>
        <v>Saturday</v>
      </c>
    </row>
    <row r="1538" spans="4:7" x14ac:dyDescent="0.25">
      <c r="D1538" s="1" t="str">
        <f t="shared" si="55"/>
        <v xml:space="preserve"> </v>
      </c>
      <c r="G1538" s="1" t="str">
        <f t="shared" si="54"/>
        <v>Saturday</v>
      </c>
    </row>
    <row r="1539" spans="4:7" x14ac:dyDescent="0.25">
      <c r="D1539" s="1" t="str">
        <f t="shared" si="55"/>
        <v xml:space="preserve"> </v>
      </c>
      <c r="G1539" s="1" t="str">
        <f t="shared" si="54"/>
        <v>Saturday</v>
      </c>
    </row>
    <row r="1540" spans="4:7" x14ac:dyDescent="0.25">
      <c r="D1540" s="1" t="str">
        <f t="shared" si="55"/>
        <v xml:space="preserve"> </v>
      </c>
      <c r="G1540" s="1" t="str">
        <f t="shared" ref="G1540:G1603" si="56">TEXT(F1540,"DDDDDDDDD")</f>
        <v>Saturday</v>
      </c>
    </row>
    <row r="1541" spans="4:7" x14ac:dyDescent="0.25">
      <c r="D1541" s="1" t="str">
        <f t="shared" si="55"/>
        <v xml:space="preserve"> </v>
      </c>
      <c r="G1541" s="1" t="str">
        <f t="shared" si="56"/>
        <v>Saturday</v>
      </c>
    </row>
    <row r="1542" spans="4:7" x14ac:dyDescent="0.25">
      <c r="D1542" s="1" t="str">
        <f t="shared" si="55"/>
        <v xml:space="preserve"> </v>
      </c>
      <c r="G1542" s="1" t="str">
        <f t="shared" si="56"/>
        <v>Saturday</v>
      </c>
    </row>
    <row r="1543" spans="4:7" x14ac:dyDescent="0.25">
      <c r="D1543" s="1" t="str">
        <f t="shared" si="55"/>
        <v xml:space="preserve"> </v>
      </c>
      <c r="G1543" s="1" t="str">
        <f t="shared" si="56"/>
        <v>Saturday</v>
      </c>
    </row>
    <row r="1544" spans="4:7" x14ac:dyDescent="0.25">
      <c r="D1544" s="1" t="str">
        <f t="shared" si="55"/>
        <v xml:space="preserve"> </v>
      </c>
      <c r="G1544" s="1" t="str">
        <f t="shared" si="56"/>
        <v>Saturday</v>
      </c>
    </row>
    <row r="1545" spans="4:7" x14ac:dyDescent="0.25">
      <c r="D1545" s="1" t="str">
        <f t="shared" si="55"/>
        <v xml:space="preserve"> </v>
      </c>
      <c r="G1545" s="1" t="str">
        <f t="shared" si="56"/>
        <v>Saturday</v>
      </c>
    </row>
    <row r="1546" spans="4:7" x14ac:dyDescent="0.25">
      <c r="D1546" s="1" t="str">
        <f t="shared" si="55"/>
        <v xml:space="preserve"> </v>
      </c>
      <c r="G1546" s="1" t="str">
        <f t="shared" si="56"/>
        <v>Saturday</v>
      </c>
    </row>
    <row r="1547" spans="4:7" x14ac:dyDescent="0.25">
      <c r="D1547" s="1" t="str">
        <f t="shared" si="55"/>
        <v xml:space="preserve"> </v>
      </c>
      <c r="G1547" s="1" t="str">
        <f t="shared" si="56"/>
        <v>Saturday</v>
      </c>
    </row>
    <row r="1548" spans="4:7" x14ac:dyDescent="0.25">
      <c r="D1548" s="1" t="str">
        <f t="shared" si="55"/>
        <v xml:space="preserve"> </v>
      </c>
      <c r="G1548" s="1" t="str">
        <f t="shared" si="56"/>
        <v>Saturday</v>
      </c>
    </row>
    <row r="1549" spans="4:7" x14ac:dyDescent="0.25">
      <c r="D1549" s="1" t="str">
        <f t="shared" si="55"/>
        <v xml:space="preserve"> </v>
      </c>
      <c r="G1549" s="1" t="str">
        <f t="shared" si="56"/>
        <v>Saturday</v>
      </c>
    </row>
    <row r="1550" spans="4:7" x14ac:dyDescent="0.25">
      <c r="D1550" s="1" t="str">
        <f t="shared" si="55"/>
        <v xml:space="preserve"> </v>
      </c>
      <c r="G1550" s="1" t="str">
        <f t="shared" si="56"/>
        <v>Saturday</v>
      </c>
    </row>
    <row r="1551" spans="4:7" x14ac:dyDescent="0.25">
      <c r="D1551" s="1" t="str">
        <f t="shared" si="55"/>
        <v xml:space="preserve"> </v>
      </c>
      <c r="G1551" s="1" t="str">
        <f t="shared" si="56"/>
        <v>Saturday</v>
      </c>
    </row>
    <row r="1552" spans="4:7" x14ac:dyDescent="0.25">
      <c r="D1552" s="1" t="str">
        <f t="shared" si="55"/>
        <v xml:space="preserve"> </v>
      </c>
      <c r="G1552" s="1" t="str">
        <f t="shared" si="56"/>
        <v>Saturday</v>
      </c>
    </row>
    <row r="1553" spans="4:7" x14ac:dyDescent="0.25">
      <c r="D1553" s="1" t="str">
        <f t="shared" si="55"/>
        <v xml:space="preserve"> </v>
      </c>
      <c r="G1553" s="1" t="str">
        <f t="shared" si="56"/>
        <v>Saturday</v>
      </c>
    </row>
    <row r="1554" spans="4:7" x14ac:dyDescent="0.25">
      <c r="D1554" s="1" t="str">
        <f t="shared" si="55"/>
        <v xml:space="preserve"> </v>
      </c>
      <c r="G1554" s="1" t="str">
        <f t="shared" si="56"/>
        <v>Saturday</v>
      </c>
    </row>
    <row r="1555" spans="4:7" x14ac:dyDescent="0.25">
      <c r="D1555" s="1" t="str">
        <f t="shared" si="55"/>
        <v xml:space="preserve"> </v>
      </c>
      <c r="G1555" s="1" t="str">
        <f t="shared" si="56"/>
        <v>Saturday</v>
      </c>
    </row>
    <row r="1556" spans="4:7" x14ac:dyDescent="0.25">
      <c r="D1556" s="1" t="str">
        <f t="shared" si="55"/>
        <v xml:space="preserve"> </v>
      </c>
      <c r="G1556" s="1" t="str">
        <f t="shared" si="56"/>
        <v>Saturday</v>
      </c>
    </row>
    <row r="1557" spans="4:7" x14ac:dyDescent="0.25">
      <c r="D1557" s="1" t="str">
        <f t="shared" si="55"/>
        <v xml:space="preserve"> </v>
      </c>
      <c r="G1557" s="1" t="str">
        <f t="shared" si="56"/>
        <v>Saturday</v>
      </c>
    </row>
    <row r="1558" spans="4:7" x14ac:dyDescent="0.25">
      <c r="D1558" s="1" t="str">
        <f t="shared" si="55"/>
        <v xml:space="preserve"> </v>
      </c>
      <c r="G1558" s="1" t="str">
        <f t="shared" si="56"/>
        <v>Saturday</v>
      </c>
    </row>
    <row r="1559" spans="4:7" x14ac:dyDescent="0.25">
      <c r="D1559" s="1" t="str">
        <f t="shared" si="55"/>
        <v xml:space="preserve"> </v>
      </c>
      <c r="G1559" s="1" t="str">
        <f t="shared" si="56"/>
        <v>Saturday</v>
      </c>
    </row>
    <row r="1560" spans="4:7" x14ac:dyDescent="0.25">
      <c r="D1560" s="1" t="str">
        <f t="shared" si="55"/>
        <v xml:space="preserve"> </v>
      </c>
      <c r="G1560" s="1" t="str">
        <f t="shared" si="56"/>
        <v>Saturday</v>
      </c>
    </row>
    <row r="1561" spans="4:7" x14ac:dyDescent="0.25">
      <c r="D1561" s="1" t="str">
        <f t="shared" si="55"/>
        <v xml:space="preserve"> </v>
      </c>
      <c r="G1561" s="1" t="str">
        <f t="shared" si="56"/>
        <v>Saturday</v>
      </c>
    </row>
    <row r="1562" spans="4:7" x14ac:dyDescent="0.25">
      <c r="D1562" s="1" t="str">
        <f t="shared" si="55"/>
        <v xml:space="preserve"> </v>
      </c>
      <c r="G1562" s="1" t="str">
        <f t="shared" si="56"/>
        <v>Saturday</v>
      </c>
    </row>
    <row r="1563" spans="4:7" x14ac:dyDescent="0.25">
      <c r="D1563" s="1" t="str">
        <f t="shared" si="55"/>
        <v xml:space="preserve"> </v>
      </c>
      <c r="G1563" s="1" t="str">
        <f t="shared" si="56"/>
        <v>Saturday</v>
      </c>
    </row>
    <row r="1564" spans="4:7" x14ac:dyDescent="0.25">
      <c r="D1564" s="1" t="str">
        <f t="shared" si="55"/>
        <v xml:space="preserve"> </v>
      </c>
      <c r="G1564" s="1" t="str">
        <f t="shared" si="56"/>
        <v>Saturday</v>
      </c>
    </row>
    <row r="1565" spans="4:7" x14ac:dyDescent="0.25">
      <c r="D1565" s="1" t="str">
        <f t="shared" si="55"/>
        <v xml:space="preserve"> </v>
      </c>
      <c r="G1565" s="1" t="str">
        <f t="shared" si="56"/>
        <v>Saturday</v>
      </c>
    </row>
    <row r="1566" spans="4:7" x14ac:dyDescent="0.25">
      <c r="D1566" s="1" t="str">
        <f t="shared" si="55"/>
        <v xml:space="preserve"> </v>
      </c>
      <c r="G1566" s="1" t="str">
        <f t="shared" si="56"/>
        <v>Saturday</v>
      </c>
    </row>
    <row r="1567" spans="4:7" x14ac:dyDescent="0.25">
      <c r="D1567" s="1" t="str">
        <f t="shared" si="55"/>
        <v xml:space="preserve"> </v>
      </c>
      <c r="G1567" s="1" t="str">
        <f t="shared" si="56"/>
        <v>Saturday</v>
      </c>
    </row>
    <row r="1568" spans="4:7" x14ac:dyDescent="0.25">
      <c r="D1568" s="1" t="str">
        <f t="shared" si="55"/>
        <v xml:space="preserve"> </v>
      </c>
      <c r="G1568" s="1" t="str">
        <f t="shared" si="56"/>
        <v>Saturday</v>
      </c>
    </row>
    <row r="1569" spans="4:7" x14ac:dyDescent="0.25">
      <c r="D1569" s="1" t="str">
        <f t="shared" si="55"/>
        <v xml:space="preserve"> </v>
      </c>
      <c r="G1569" s="1" t="str">
        <f t="shared" si="56"/>
        <v>Saturday</v>
      </c>
    </row>
    <row r="1570" spans="4:7" x14ac:dyDescent="0.25">
      <c r="D1570" s="1" t="str">
        <f t="shared" si="55"/>
        <v xml:space="preserve"> </v>
      </c>
      <c r="G1570" s="1" t="str">
        <f t="shared" si="56"/>
        <v>Saturday</v>
      </c>
    </row>
    <row r="1571" spans="4:7" x14ac:dyDescent="0.25">
      <c r="D1571" s="1" t="str">
        <f t="shared" si="55"/>
        <v xml:space="preserve"> </v>
      </c>
      <c r="G1571" s="1" t="str">
        <f t="shared" si="56"/>
        <v>Saturday</v>
      </c>
    </row>
    <row r="1572" spans="4:7" x14ac:dyDescent="0.25">
      <c r="D1572" s="1" t="str">
        <f t="shared" si="55"/>
        <v xml:space="preserve"> </v>
      </c>
      <c r="G1572" s="1" t="str">
        <f t="shared" si="56"/>
        <v>Saturday</v>
      </c>
    </row>
    <row r="1573" spans="4:7" x14ac:dyDescent="0.25">
      <c r="D1573" s="1" t="str">
        <f t="shared" si="55"/>
        <v xml:space="preserve"> </v>
      </c>
      <c r="G1573" s="1" t="str">
        <f t="shared" si="56"/>
        <v>Saturday</v>
      </c>
    </row>
    <row r="1574" spans="4:7" x14ac:dyDescent="0.25">
      <c r="D1574" s="1" t="str">
        <f t="shared" si="55"/>
        <v xml:space="preserve"> </v>
      </c>
      <c r="G1574" s="1" t="str">
        <f t="shared" si="56"/>
        <v>Saturday</v>
      </c>
    </row>
    <row r="1575" spans="4:7" x14ac:dyDescent="0.25">
      <c r="D1575" s="1" t="str">
        <f t="shared" ref="D1575:D1638" si="57">CONCATENATE(B1575, " ",C1575)</f>
        <v xml:space="preserve"> </v>
      </c>
      <c r="G1575" s="1" t="str">
        <f t="shared" si="56"/>
        <v>Saturday</v>
      </c>
    </row>
    <row r="1576" spans="4:7" x14ac:dyDescent="0.25">
      <c r="D1576" s="1" t="str">
        <f t="shared" si="57"/>
        <v xml:space="preserve"> </v>
      </c>
      <c r="G1576" s="1" t="str">
        <f t="shared" si="56"/>
        <v>Saturday</v>
      </c>
    </row>
    <row r="1577" spans="4:7" x14ac:dyDescent="0.25">
      <c r="D1577" s="1" t="str">
        <f t="shared" si="57"/>
        <v xml:space="preserve"> </v>
      </c>
      <c r="G1577" s="1" t="str">
        <f t="shared" si="56"/>
        <v>Saturday</v>
      </c>
    </row>
    <row r="1578" spans="4:7" x14ac:dyDescent="0.25">
      <c r="D1578" s="1" t="str">
        <f t="shared" si="57"/>
        <v xml:space="preserve"> </v>
      </c>
      <c r="G1578" s="1" t="str">
        <f t="shared" si="56"/>
        <v>Saturday</v>
      </c>
    </row>
    <row r="1579" spans="4:7" x14ac:dyDescent="0.25">
      <c r="D1579" s="1" t="str">
        <f t="shared" si="57"/>
        <v xml:space="preserve"> </v>
      </c>
      <c r="G1579" s="1" t="str">
        <f t="shared" si="56"/>
        <v>Saturday</v>
      </c>
    </row>
    <row r="1580" spans="4:7" x14ac:dyDescent="0.25">
      <c r="D1580" s="1" t="str">
        <f t="shared" si="57"/>
        <v xml:space="preserve"> </v>
      </c>
      <c r="G1580" s="1" t="str">
        <f t="shared" si="56"/>
        <v>Saturday</v>
      </c>
    </row>
    <row r="1581" spans="4:7" x14ac:dyDescent="0.25">
      <c r="D1581" s="1" t="str">
        <f t="shared" si="57"/>
        <v xml:space="preserve"> </v>
      </c>
      <c r="G1581" s="1" t="str">
        <f t="shared" si="56"/>
        <v>Saturday</v>
      </c>
    </row>
    <row r="1582" spans="4:7" x14ac:dyDescent="0.25">
      <c r="D1582" s="1" t="str">
        <f t="shared" si="57"/>
        <v xml:space="preserve"> </v>
      </c>
      <c r="G1582" s="1" t="str">
        <f t="shared" si="56"/>
        <v>Saturday</v>
      </c>
    </row>
    <row r="1583" spans="4:7" x14ac:dyDescent="0.25">
      <c r="D1583" s="1" t="str">
        <f t="shared" si="57"/>
        <v xml:space="preserve"> </v>
      </c>
      <c r="G1583" s="1" t="str">
        <f t="shared" si="56"/>
        <v>Saturday</v>
      </c>
    </row>
    <row r="1584" spans="4:7" x14ac:dyDescent="0.25">
      <c r="D1584" s="1" t="str">
        <f t="shared" si="57"/>
        <v xml:space="preserve"> </v>
      </c>
      <c r="G1584" s="1" t="str">
        <f t="shared" si="56"/>
        <v>Saturday</v>
      </c>
    </row>
    <row r="1585" spans="4:7" x14ac:dyDescent="0.25">
      <c r="D1585" s="1" t="str">
        <f t="shared" si="57"/>
        <v xml:space="preserve"> </v>
      </c>
      <c r="G1585" s="1" t="str">
        <f t="shared" si="56"/>
        <v>Saturday</v>
      </c>
    </row>
    <row r="1586" spans="4:7" x14ac:dyDescent="0.25">
      <c r="D1586" s="1" t="str">
        <f t="shared" si="57"/>
        <v xml:space="preserve"> </v>
      </c>
      <c r="G1586" s="1" t="str">
        <f t="shared" si="56"/>
        <v>Saturday</v>
      </c>
    </row>
    <row r="1587" spans="4:7" x14ac:dyDescent="0.25">
      <c r="D1587" s="1" t="str">
        <f t="shared" si="57"/>
        <v xml:space="preserve"> </v>
      </c>
      <c r="G1587" s="1" t="str">
        <f t="shared" si="56"/>
        <v>Saturday</v>
      </c>
    </row>
    <row r="1588" spans="4:7" x14ac:dyDescent="0.25">
      <c r="D1588" s="1" t="str">
        <f t="shared" si="57"/>
        <v xml:space="preserve"> </v>
      </c>
      <c r="G1588" s="1" t="str">
        <f t="shared" si="56"/>
        <v>Saturday</v>
      </c>
    </row>
    <row r="1589" spans="4:7" x14ac:dyDescent="0.25">
      <c r="D1589" s="1" t="str">
        <f t="shared" si="57"/>
        <v xml:space="preserve"> </v>
      </c>
      <c r="G1589" s="1" t="str">
        <f t="shared" si="56"/>
        <v>Saturday</v>
      </c>
    </row>
    <row r="1590" spans="4:7" x14ac:dyDescent="0.25">
      <c r="D1590" s="1" t="str">
        <f t="shared" si="57"/>
        <v xml:space="preserve"> </v>
      </c>
      <c r="G1590" s="1" t="str">
        <f t="shared" si="56"/>
        <v>Saturday</v>
      </c>
    </row>
    <row r="1591" spans="4:7" x14ac:dyDescent="0.25">
      <c r="D1591" s="1" t="str">
        <f t="shared" si="57"/>
        <v xml:space="preserve"> </v>
      </c>
      <c r="G1591" s="1" t="str">
        <f t="shared" si="56"/>
        <v>Saturday</v>
      </c>
    </row>
    <row r="1592" spans="4:7" x14ac:dyDescent="0.25">
      <c r="D1592" s="1" t="str">
        <f t="shared" si="57"/>
        <v xml:space="preserve"> </v>
      </c>
      <c r="G1592" s="1" t="str">
        <f t="shared" si="56"/>
        <v>Saturday</v>
      </c>
    </row>
    <row r="1593" spans="4:7" x14ac:dyDescent="0.25">
      <c r="D1593" s="1" t="str">
        <f t="shared" si="57"/>
        <v xml:space="preserve"> </v>
      </c>
      <c r="G1593" s="1" t="str">
        <f t="shared" si="56"/>
        <v>Saturday</v>
      </c>
    </row>
    <row r="1594" spans="4:7" x14ac:dyDescent="0.25">
      <c r="D1594" s="1" t="str">
        <f t="shared" si="57"/>
        <v xml:space="preserve"> </v>
      </c>
      <c r="G1594" s="1" t="str">
        <f t="shared" si="56"/>
        <v>Saturday</v>
      </c>
    </row>
    <row r="1595" spans="4:7" x14ac:dyDescent="0.25">
      <c r="D1595" s="1" t="str">
        <f t="shared" si="57"/>
        <v xml:space="preserve"> </v>
      </c>
      <c r="G1595" s="1" t="str">
        <f t="shared" si="56"/>
        <v>Saturday</v>
      </c>
    </row>
    <row r="1596" spans="4:7" x14ac:dyDescent="0.25">
      <c r="D1596" s="1" t="str">
        <f t="shared" si="57"/>
        <v xml:space="preserve"> </v>
      </c>
      <c r="G1596" s="1" t="str">
        <f t="shared" si="56"/>
        <v>Saturday</v>
      </c>
    </row>
    <row r="1597" spans="4:7" x14ac:dyDescent="0.25">
      <c r="D1597" s="1" t="str">
        <f t="shared" si="57"/>
        <v xml:space="preserve"> </v>
      </c>
      <c r="G1597" s="1" t="str">
        <f t="shared" si="56"/>
        <v>Saturday</v>
      </c>
    </row>
    <row r="1598" spans="4:7" x14ac:dyDescent="0.25">
      <c r="D1598" s="1" t="str">
        <f t="shared" si="57"/>
        <v xml:space="preserve"> </v>
      </c>
      <c r="G1598" s="1" t="str">
        <f t="shared" si="56"/>
        <v>Saturday</v>
      </c>
    </row>
    <row r="1599" spans="4:7" x14ac:dyDescent="0.25">
      <c r="D1599" s="1" t="str">
        <f t="shared" si="57"/>
        <v xml:space="preserve"> </v>
      </c>
      <c r="G1599" s="1" t="str">
        <f t="shared" si="56"/>
        <v>Saturday</v>
      </c>
    </row>
    <row r="1600" spans="4:7" x14ac:dyDescent="0.25">
      <c r="D1600" s="1" t="str">
        <f t="shared" si="57"/>
        <v xml:space="preserve"> </v>
      </c>
      <c r="G1600" s="1" t="str">
        <f t="shared" si="56"/>
        <v>Saturday</v>
      </c>
    </row>
    <row r="1601" spans="4:7" x14ac:dyDescent="0.25">
      <c r="D1601" s="1" t="str">
        <f t="shared" si="57"/>
        <v xml:space="preserve"> </v>
      </c>
      <c r="G1601" s="1" t="str">
        <f t="shared" si="56"/>
        <v>Saturday</v>
      </c>
    </row>
    <row r="1602" spans="4:7" x14ac:dyDescent="0.25">
      <c r="D1602" s="1" t="str">
        <f t="shared" si="57"/>
        <v xml:space="preserve"> </v>
      </c>
      <c r="G1602" s="1" t="str">
        <f t="shared" si="56"/>
        <v>Saturday</v>
      </c>
    </row>
    <row r="1603" spans="4:7" x14ac:dyDescent="0.25">
      <c r="D1603" s="1" t="str">
        <f t="shared" si="57"/>
        <v xml:space="preserve"> </v>
      </c>
      <c r="G1603" s="1" t="str">
        <f t="shared" si="56"/>
        <v>Saturday</v>
      </c>
    </row>
    <row r="1604" spans="4:7" x14ac:dyDescent="0.25">
      <c r="D1604" s="1" t="str">
        <f t="shared" si="57"/>
        <v xml:space="preserve"> </v>
      </c>
      <c r="G1604" s="1" t="str">
        <f t="shared" ref="G1604:G1667" si="58">TEXT(F1604,"DDDDDDDDD")</f>
        <v>Saturday</v>
      </c>
    </row>
    <row r="1605" spans="4:7" x14ac:dyDescent="0.25">
      <c r="D1605" s="1" t="str">
        <f t="shared" si="57"/>
        <v xml:space="preserve"> </v>
      </c>
      <c r="G1605" s="1" t="str">
        <f t="shared" si="58"/>
        <v>Saturday</v>
      </c>
    </row>
    <row r="1606" spans="4:7" x14ac:dyDescent="0.25">
      <c r="D1606" s="1" t="str">
        <f t="shared" si="57"/>
        <v xml:space="preserve"> </v>
      </c>
      <c r="G1606" s="1" t="str">
        <f t="shared" si="58"/>
        <v>Saturday</v>
      </c>
    </row>
    <row r="1607" spans="4:7" x14ac:dyDescent="0.25">
      <c r="D1607" s="1" t="str">
        <f t="shared" si="57"/>
        <v xml:space="preserve"> </v>
      </c>
      <c r="G1607" s="1" t="str">
        <f t="shared" si="58"/>
        <v>Saturday</v>
      </c>
    </row>
    <row r="1608" spans="4:7" x14ac:dyDescent="0.25">
      <c r="D1608" s="1" t="str">
        <f t="shared" si="57"/>
        <v xml:space="preserve"> </v>
      </c>
      <c r="G1608" s="1" t="str">
        <f t="shared" si="58"/>
        <v>Saturday</v>
      </c>
    </row>
    <row r="1609" spans="4:7" x14ac:dyDescent="0.25">
      <c r="D1609" s="1" t="str">
        <f t="shared" si="57"/>
        <v xml:space="preserve"> </v>
      </c>
      <c r="G1609" s="1" t="str">
        <f t="shared" si="58"/>
        <v>Saturday</v>
      </c>
    </row>
    <row r="1610" spans="4:7" x14ac:dyDescent="0.25">
      <c r="D1610" s="1" t="str">
        <f t="shared" si="57"/>
        <v xml:space="preserve"> </v>
      </c>
      <c r="G1610" s="1" t="str">
        <f t="shared" si="58"/>
        <v>Saturday</v>
      </c>
    </row>
    <row r="1611" spans="4:7" x14ac:dyDescent="0.25">
      <c r="D1611" s="1" t="str">
        <f t="shared" si="57"/>
        <v xml:space="preserve"> </v>
      </c>
      <c r="G1611" s="1" t="str">
        <f t="shared" si="58"/>
        <v>Saturday</v>
      </c>
    </row>
    <row r="1612" spans="4:7" x14ac:dyDescent="0.25">
      <c r="D1612" s="1" t="str">
        <f t="shared" si="57"/>
        <v xml:space="preserve"> </v>
      </c>
      <c r="G1612" s="1" t="str">
        <f t="shared" si="58"/>
        <v>Saturday</v>
      </c>
    </row>
    <row r="1613" spans="4:7" x14ac:dyDescent="0.25">
      <c r="D1613" s="1" t="str">
        <f t="shared" si="57"/>
        <v xml:space="preserve"> </v>
      </c>
      <c r="G1613" s="1" t="str">
        <f t="shared" si="58"/>
        <v>Saturday</v>
      </c>
    </row>
    <row r="1614" spans="4:7" x14ac:dyDescent="0.25">
      <c r="D1614" s="1" t="str">
        <f t="shared" si="57"/>
        <v xml:space="preserve"> </v>
      </c>
      <c r="G1614" s="1" t="str">
        <f t="shared" si="58"/>
        <v>Saturday</v>
      </c>
    </row>
    <row r="1615" spans="4:7" x14ac:dyDescent="0.25">
      <c r="D1615" s="1" t="str">
        <f t="shared" si="57"/>
        <v xml:space="preserve"> </v>
      </c>
      <c r="G1615" s="1" t="str">
        <f t="shared" si="58"/>
        <v>Saturday</v>
      </c>
    </row>
    <row r="1616" spans="4:7" x14ac:dyDescent="0.25">
      <c r="D1616" s="1" t="str">
        <f t="shared" si="57"/>
        <v xml:space="preserve"> </v>
      </c>
      <c r="G1616" s="1" t="str">
        <f t="shared" si="58"/>
        <v>Saturday</v>
      </c>
    </row>
    <row r="1617" spans="4:7" x14ac:dyDescent="0.25">
      <c r="D1617" s="1" t="str">
        <f t="shared" si="57"/>
        <v xml:space="preserve"> </v>
      </c>
      <c r="G1617" s="1" t="str">
        <f t="shared" si="58"/>
        <v>Saturday</v>
      </c>
    </row>
    <row r="1618" spans="4:7" x14ac:dyDescent="0.25">
      <c r="D1618" s="1" t="str">
        <f t="shared" si="57"/>
        <v xml:space="preserve"> </v>
      </c>
      <c r="G1618" s="1" t="str">
        <f t="shared" si="58"/>
        <v>Saturday</v>
      </c>
    </row>
    <row r="1619" spans="4:7" x14ac:dyDescent="0.25">
      <c r="D1619" s="1" t="str">
        <f t="shared" si="57"/>
        <v xml:space="preserve"> </v>
      </c>
      <c r="G1619" s="1" t="str">
        <f t="shared" si="58"/>
        <v>Saturday</v>
      </c>
    </row>
    <row r="1620" spans="4:7" x14ac:dyDescent="0.25">
      <c r="D1620" s="1" t="str">
        <f t="shared" si="57"/>
        <v xml:space="preserve"> </v>
      </c>
      <c r="G1620" s="1" t="str">
        <f t="shared" si="58"/>
        <v>Saturday</v>
      </c>
    </row>
    <row r="1621" spans="4:7" x14ac:dyDescent="0.25">
      <c r="D1621" s="1" t="str">
        <f t="shared" si="57"/>
        <v xml:space="preserve"> </v>
      </c>
      <c r="G1621" s="1" t="str">
        <f t="shared" si="58"/>
        <v>Saturday</v>
      </c>
    </row>
    <row r="1622" spans="4:7" x14ac:dyDescent="0.25">
      <c r="D1622" s="1" t="str">
        <f t="shared" si="57"/>
        <v xml:space="preserve"> </v>
      </c>
      <c r="G1622" s="1" t="str">
        <f t="shared" si="58"/>
        <v>Saturday</v>
      </c>
    </row>
    <row r="1623" spans="4:7" x14ac:dyDescent="0.25">
      <c r="D1623" s="1" t="str">
        <f t="shared" si="57"/>
        <v xml:space="preserve"> </v>
      </c>
      <c r="G1623" s="1" t="str">
        <f t="shared" si="58"/>
        <v>Saturday</v>
      </c>
    </row>
    <row r="1624" spans="4:7" x14ac:dyDescent="0.25">
      <c r="D1624" s="1" t="str">
        <f t="shared" si="57"/>
        <v xml:space="preserve"> </v>
      </c>
      <c r="G1624" s="1" t="str">
        <f t="shared" si="58"/>
        <v>Saturday</v>
      </c>
    </row>
    <row r="1625" spans="4:7" x14ac:dyDescent="0.25">
      <c r="D1625" s="1" t="str">
        <f t="shared" si="57"/>
        <v xml:space="preserve"> </v>
      </c>
      <c r="G1625" s="1" t="str">
        <f t="shared" si="58"/>
        <v>Saturday</v>
      </c>
    </row>
    <row r="1626" spans="4:7" x14ac:dyDescent="0.25">
      <c r="D1626" s="1" t="str">
        <f t="shared" si="57"/>
        <v xml:space="preserve"> </v>
      </c>
      <c r="G1626" s="1" t="str">
        <f t="shared" si="58"/>
        <v>Saturday</v>
      </c>
    </row>
    <row r="1627" spans="4:7" x14ac:dyDescent="0.25">
      <c r="D1627" s="1" t="str">
        <f t="shared" si="57"/>
        <v xml:space="preserve"> </v>
      </c>
      <c r="G1627" s="1" t="str">
        <f t="shared" si="58"/>
        <v>Saturday</v>
      </c>
    </row>
    <row r="1628" spans="4:7" x14ac:dyDescent="0.25">
      <c r="D1628" s="1" t="str">
        <f t="shared" si="57"/>
        <v xml:space="preserve"> </v>
      </c>
      <c r="G1628" s="1" t="str">
        <f t="shared" si="58"/>
        <v>Saturday</v>
      </c>
    </row>
    <row r="1629" spans="4:7" x14ac:dyDescent="0.25">
      <c r="D1629" s="1" t="str">
        <f t="shared" si="57"/>
        <v xml:space="preserve"> </v>
      </c>
      <c r="G1629" s="1" t="str">
        <f t="shared" si="58"/>
        <v>Saturday</v>
      </c>
    </row>
    <row r="1630" spans="4:7" x14ac:dyDescent="0.25">
      <c r="D1630" s="1" t="str">
        <f t="shared" si="57"/>
        <v xml:space="preserve"> </v>
      </c>
      <c r="G1630" s="1" t="str">
        <f t="shared" si="58"/>
        <v>Saturday</v>
      </c>
    </row>
    <row r="1631" spans="4:7" x14ac:dyDescent="0.25">
      <c r="D1631" s="1" t="str">
        <f t="shared" si="57"/>
        <v xml:space="preserve"> </v>
      </c>
      <c r="G1631" s="1" t="str">
        <f t="shared" si="58"/>
        <v>Saturday</v>
      </c>
    </row>
    <row r="1632" spans="4:7" x14ac:dyDescent="0.25">
      <c r="D1632" s="1" t="str">
        <f t="shared" si="57"/>
        <v xml:space="preserve"> </v>
      </c>
      <c r="G1632" s="1" t="str">
        <f t="shared" si="58"/>
        <v>Saturday</v>
      </c>
    </row>
    <row r="1633" spans="4:7" x14ac:dyDescent="0.25">
      <c r="D1633" s="1" t="str">
        <f t="shared" si="57"/>
        <v xml:space="preserve"> </v>
      </c>
      <c r="G1633" s="1" t="str">
        <f t="shared" si="58"/>
        <v>Saturday</v>
      </c>
    </row>
    <row r="1634" spans="4:7" x14ac:dyDescent="0.25">
      <c r="D1634" s="1" t="str">
        <f t="shared" si="57"/>
        <v xml:space="preserve"> </v>
      </c>
      <c r="G1634" s="1" t="str">
        <f t="shared" si="58"/>
        <v>Saturday</v>
      </c>
    </row>
    <row r="1635" spans="4:7" x14ac:dyDescent="0.25">
      <c r="D1635" s="1" t="str">
        <f t="shared" si="57"/>
        <v xml:space="preserve"> </v>
      </c>
      <c r="G1635" s="1" t="str">
        <f t="shared" si="58"/>
        <v>Saturday</v>
      </c>
    </row>
    <row r="1636" spans="4:7" x14ac:dyDescent="0.25">
      <c r="D1636" s="1" t="str">
        <f t="shared" si="57"/>
        <v xml:space="preserve"> </v>
      </c>
      <c r="G1636" s="1" t="str">
        <f t="shared" si="58"/>
        <v>Saturday</v>
      </c>
    </row>
    <row r="1637" spans="4:7" x14ac:dyDescent="0.25">
      <c r="D1637" s="1" t="str">
        <f t="shared" si="57"/>
        <v xml:space="preserve"> </v>
      </c>
      <c r="G1637" s="1" t="str">
        <f t="shared" si="58"/>
        <v>Saturday</v>
      </c>
    </row>
    <row r="1638" spans="4:7" x14ac:dyDescent="0.25">
      <c r="D1638" s="1" t="str">
        <f t="shared" si="57"/>
        <v xml:space="preserve"> </v>
      </c>
      <c r="G1638" s="1" t="str">
        <f t="shared" si="58"/>
        <v>Saturday</v>
      </c>
    </row>
    <row r="1639" spans="4:7" x14ac:dyDescent="0.25">
      <c r="D1639" s="1" t="str">
        <f t="shared" ref="D1639:D1702" si="59">CONCATENATE(B1639, " ",C1639)</f>
        <v xml:space="preserve"> </v>
      </c>
      <c r="G1639" s="1" t="str">
        <f t="shared" si="58"/>
        <v>Saturday</v>
      </c>
    </row>
    <row r="1640" spans="4:7" x14ac:dyDescent="0.25">
      <c r="D1640" s="1" t="str">
        <f t="shared" si="59"/>
        <v xml:space="preserve"> </v>
      </c>
      <c r="G1640" s="1" t="str">
        <f t="shared" si="58"/>
        <v>Saturday</v>
      </c>
    </row>
    <row r="1641" spans="4:7" x14ac:dyDescent="0.25">
      <c r="D1641" s="1" t="str">
        <f t="shared" si="59"/>
        <v xml:space="preserve"> </v>
      </c>
      <c r="G1641" s="1" t="str">
        <f t="shared" si="58"/>
        <v>Saturday</v>
      </c>
    </row>
    <row r="1642" spans="4:7" x14ac:dyDescent="0.25">
      <c r="D1642" s="1" t="str">
        <f t="shared" si="59"/>
        <v xml:space="preserve"> </v>
      </c>
      <c r="G1642" s="1" t="str">
        <f t="shared" si="58"/>
        <v>Saturday</v>
      </c>
    </row>
    <row r="1643" spans="4:7" x14ac:dyDescent="0.25">
      <c r="D1643" s="1" t="str">
        <f t="shared" si="59"/>
        <v xml:space="preserve"> </v>
      </c>
      <c r="G1643" s="1" t="str">
        <f t="shared" si="58"/>
        <v>Saturday</v>
      </c>
    </row>
    <row r="1644" spans="4:7" x14ac:dyDescent="0.25">
      <c r="D1644" s="1" t="str">
        <f t="shared" si="59"/>
        <v xml:space="preserve"> </v>
      </c>
      <c r="G1644" s="1" t="str">
        <f t="shared" si="58"/>
        <v>Saturday</v>
      </c>
    </row>
    <row r="1645" spans="4:7" x14ac:dyDescent="0.25">
      <c r="D1645" s="1" t="str">
        <f t="shared" si="59"/>
        <v xml:space="preserve"> </v>
      </c>
      <c r="G1645" s="1" t="str">
        <f t="shared" si="58"/>
        <v>Saturday</v>
      </c>
    </row>
    <row r="1646" spans="4:7" x14ac:dyDescent="0.25">
      <c r="D1646" s="1" t="str">
        <f t="shared" si="59"/>
        <v xml:space="preserve"> </v>
      </c>
      <c r="G1646" s="1" t="str">
        <f t="shared" si="58"/>
        <v>Saturday</v>
      </c>
    </row>
    <row r="1647" spans="4:7" x14ac:dyDescent="0.25">
      <c r="D1647" s="1" t="str">
        <f t="shared" si="59"/>
        <v xml:space="preserve"> </v>
      </c>
      <c r="G1647" s="1" t="str">
        <f t="shared" si="58"/>
        <v>Saturday</v>
      </c>
    </row>
    <row r="1648" spans="4:7" x14ac:dyDescent="0.25">
      <c r="D1648" s="1" t="str">
        <f t="shared" si="59"/>
        <v xml:space="preserve"> </v>
      </c>
      <c r="G1648" s="1" t="str">
        <f t="shared" si="58"/>
        <v>Saturday</v>
      </c>
    </row>
    <row r="1649" spans="4:7" x14ac:dyDescent="0.25">
      <c r="D1649" s="1" t="str">
        <f t="shared" si="59"/>
        <v xml:space="preserve"> </v>
      </c>
      <c r="G1649" s="1" t="str">
        <f t="shared" si="58"/>
        <v>Saturday</v>
      </c>
    </row>
    <row r="1650" spans="4:7" x14ac:dyDescent="0.25">
      <c r="D1650" s="1" t="str">
        <f t="shared" si="59"/>
        <v xml:space="preserve"> </v>
      </c>
      <c r="G1650" s="1" t="str">
        <f t="shared" si="58"/>
        <v>Saturday</v>
      </c>
    </row>
    <row r="1651" spans="4:7" x14ac:dyDescent="0.25">
      <c r="D1651" s="1" t="str">
        <f t="shared" si="59"/>
        <v xml:space="preserve"> </v>
      </c>
      <c r="G1651" s="1" t="str">
        <f t="shared" si="58"/>
        <v>Saturday</v>
      </c>
    </row>
    <row r="1652" spans="4:7" x14ac:dyDescent="0.25">
      <c r="D1652" s="1" t="str">
        <f t="shared" si="59"/>
        <v xml:space="preserve"> </v>
      </c>
      <c r="G1652" s="1" t="str">
        <f t="shared" si="58"/>
        <v>Saturday</v>
      </c>
    </row>
    <row r="1653" spans="4:7" x14ac:dyDescent="0.25">
      <c r="D1653" s="1" t="str">
        <f t="shared" si="59"/>
        <v xml:space="preserve"> </v>
      </c>
      <c r="G1653" s="1" t="str">
        <f t="shared" si="58"/>
        <v>Saturday</v>
      </c>
    </row>
    <row r="1654" spans="4:7" x14ac:dyDescent="0.25">
      <c r="D1654" s="1" t="str">
        <f t="shared" si="59"/>
        <v xml:space="preserve"> </v>
      </c>
      <c r="G1654" s="1" t="str">
        <f t="shared" si="58"/>
        <v>Saturday</v>
      </c>
    </row>
    <row r="1655" spans="4:7" x14ac:dyDescent="0.25">
      <c r="D1655" s="1" t="str">
        <f t="shared" si="59"/>
        <v xml:space="preserve"> </v>
      </c>
      <c r="G1655" s="1" t="str">
        <f t="shared" si="58"/>
        <v>Saturday</v>
      </c>
    </row>
    <row r="1656" spans="4:7" x14ac:dyDescent="0.25">
      <c r="D1656" s="1" t="str">
        <f t="shared" si="59"/>
        <v xml:space="preserve"> </v>
      </c>
      <c r="G1656" s="1" t="str">
        <f t="shared" si="58"/>
        <v>Saturday</v>
      </c>
    </row>
    <row r="1657" spans="4:7" x14ac:dyDescent="0.25">
      <c r="D1657" s="1" t="str">
        <f t="shared" si="59"/>
        <v xml:space="preserve"> </v>
      </c>
      <c r="G1657" s="1" t="str">
        <f t="shared" si="58"/>
        <v>Saturday</v>
      </c>
    </row>
    <row r="1658" spans="4:7" x14ac:dyDescent="0.25">
      <c r="D1658" s="1" t="str">
        <f t="shared" si="59"/>
        <v xml:space="preserve"> </v>
      </c>
      <c r="G1658" s="1" t="str">
        <f t="shared" si="58"/>
        <v>Saturday</v>
      </c>
    </row>
    <row r="1659" spans="4:7" x14ac:dyDescent="0.25">
      <c r="D1659" s="1" t="str">
        <f t="shared" si="59"/>
        <v xml:space="preserve"> </v>
      </c>
      <c r="G1659" s="1" t="str">
        <f t="shared" si="58"/>
        <v>Saturday</v>
      </c>
    </row>
    <row r="1660" spans="4:7" x14ac:dyDescent="0.25">
      <c r="D1660" s="1" t="str">
        <f t="shared" si="59"/>
        <v xml:space="preserve"> </v>
      </c>
      <c r="G1660" s="1" t="str">
        <f t="shared" si="58"/>
        <v>Saturday</v>
      </c>
    </row>
    <row r="1661" spans="4:7" x14ac:dyDescent="0.25">
      <c r="D1661" s="1" t="str">
        <f t="shared" si="59"/>
        <v xml:space="preserve"> </v>
      </c>
      <c r="G1661" s="1" t="str">
        <f t="shared" si="58"/>
        <v>Saturday</v>
      </c>
    </row>
    <row r="1662" spans="4:7" x14ac:dyDescent="0.25">
      <c r="D1662" s="1" t="str">
        <f t="shared" si="59"/>
        <v xml:space="preserve"> </v>
      </c>
      <c r="G1662" s="1" t="str">
        <f t="shared" si="58"/>
        <v>Saturday</v>
      </c>
    </row>
    <row r="1663" spans="4:7" x14ac:dyDescent="0.25">
      <c r="D1663" s="1" t="str">
        <f t="shared" si="59"/>
        <v xml:space="preserve"> </v>
      </c>
      <c r="G1663" s="1" t="str">
        <f t="shared" si="58"/>
        <v>Saturday</v>
      </c>
    </row>
    <row r="1664" spans="4:7" x14ac:dyDescent="0.25">
      <c r="D1664" s="1" t="str">
        <f t="shared" si="59"/>
        <v xml:space="preserve"> </v>
      </c>
      <c r="G1664" s="1" t="str">
        <f t="shared" si="58"/>
        <v>Saturday</v>
      </c>
    </row>
    <row r="1665" spans="4:7" x14ac:dyDescent="0.25">
      <c r="D1665" s="1" t="str">
        <f t="shared" si="59"/>
        <v xml:space="preserve"> </v>
      </c>
      <c r="G1665" s="1" t="str">
        <f t="shared" si="58"/>
        <v>Saturday</v>
      </c>
    </row>
    <row r="1666" spans="4:7" x14ac:dyDescent="0.25">
      <c r="D1666" s="1" t="str">
        <f t="shared" si="59"/>
        <v xml:space="preserve"> </v>
      </c>
      <c r="G1666" s="1" t="str">
        <f t="shared" si="58"/>
        <v>Saturday</v>
      </c>
    </row>
    <row r="1667" spans="4:7" x14ac:dyDescent="0.25">
      <c r="D1667" s="1" t="str">
        <f t="shared" si="59"/>
        <v xml:space="preserve"> </v>
      </c>
      <c r="G1667" s="1" t="str">
        <f t="shared" si="58"/>
        <v>Saturday</v>
      </c>
    </row>
    <row r="1668" spans="4:7" x14ac:dyDescent="0.25">
      <c r="D1668" s="1" t="str">
        <f t="shared" si="59"/>
        <v xml:space="preserve"> </v>
      </c>
      <c r="G1668" s="1" t="str">
        <f t="shared" ref="G1668:G1731" si="60">TEXT(F1668,"DDDDDDDDD")</f>
        <v>Saturday</v>
      </c>
    </row>
    <row r="1669" spans="4:7" x14ac:dyDescent="0.25">
      <c r="D1669" s="1" t="str">
        <f t="shared" si="59"/>
        <v xml:space="preserve"> </v>
      </c>
      <c r="G1669" s="1" t="str">
        <f t="shared" si="60"/>
        <v>Saturday</v>
      </c>
    </row>
    <row r="1670" spans="4:7" x14ac:dyDescent="0.25">
      <c r="D1670" s="1" t="str">
        <f t="shared" si="59"/>
        <v xml:space="preserve"> </v>
      </c>
      <c r="G1670" s="1" t="str">
        <f t="shared" si="60"/>
        <v>Saturday</v>
      </c>
    </row>
    <row r="1671" spans="4:7" x14ac:dyDescent="0.25">
      <c r="D1671" s="1" t="str">
        <f t="shared" si="59"/>
        <v xml:space="preserve"> </v>
      </c>
      <c r="G1671" s="1" t="str">
        <f t="shared" si="60"/>
        <v>Saturday</v>
      </c>
    </row>
    <row r="1672" spans="4:7" x14ac:dyDescent="0.25">
      <c r="D1672" s="1" t="str">
        <f t="shared" si="59"/>
        <v xml:space="preserve"> </v>
      </c>
      <c r="G1672" s="1" t="str">
        <f t="shared" si="60"/>
        <v>Saturday</v>
      </c>
    </row>
    <row r="1673" spans="4:7" x14ac:dyDescent="0.25">
      <c r="D1673" s="1" t="str">
        <f t="shared" si="59"/>
        <v xml:space="preserve"> </v>
      </c>
      <c r="G1673" s="1" t="str">
        <f t="shared" si="60"/>
        <v>Saturday</v>
      </c>
    </row>
    <row r="1674" spans="4:7" x14ac:dyDescent="0.25">
      <c r="D1674" s="1" t="str">
        <f t="shared" si="59"/>
        <v xml:space="preserve"> </v>
      </c>
      <c r="G1674" s="1" t="str">
        <f t="shared" si="60"/>
        <v>Saturday</v>
      </c>
    </row>
    <row r="1675" spans="4:7" x14ac:dyDescent="0.25">
      <c r="D1675" s="1" t="str">
        <f t="shared" si="59"/>
        <v xml:space="preserve"> </v>
      </c>
      <c r="G1675" s="1" t="str">
        <f t="shared" si="60"/>
        <v>Saturday</v>
      </c>
    </row>
    <row r="1676" spans="4:7" x14ac:dyDescent="0.25">
      <c r="D1676" s="1" t="str">
        <f t="shared" si="59"/>
        <v xml:space="preserve"> </v>
      </c>
      <c r="G1676" s="1" t="str">
        <f t="shared" si="60"/>
        <v>Saturday</v>
      </c>
    </row>
    <row r="1677" spans="4:7" x14ac:dyDescent="0.25">
      <c r="D1677" s="1" t="str">
        <f t="shared" si="59"/>
        <v xml:space="preserve"> </v>
      </c>
      <c r="G1677" s="1" t="str">
        <f t="shared" si="60"/>
        <v>Saturday</v>
      </c>
    </row>
    <row r="1678" spans="4:7" x14ac:dyDescent="0.25">
      <c r="D1678" s="1" t="str">
        <f t="shared" si="59"/>
        <v xml:space="preserve"> </v>
      </c>
      <c r="G1678" s="1" t="str">
        <f t="shared" si="60"/>
        <v>Saturday</v>
      </c>
    </row>
    <row r="1679" spans="4:7" x14ac:dyDescent="0.25">
      <c r="D1679" s="1" t="str">
        <f t="shared" si="59"/>
        <v xml:space="preserve"> </v>
      </c>
      <c r="G1679" s="1" t="str">
        <f t="shared" si="60"/>
        <v>Saturday</v>
      </c>
    </row>
    <row r="1680" spans="4:7" x14ac:dyDescent="0.25">
      <c r="D1680" s="1" t="str">
        <f t="shared" si="59"/>
        <v xml:space="preserve"> </v>
      </c>
      <c r="G1680" s="1" t="str">
        <f t="shared" si="60"/>
        <v>Saturday</v>
      </c>
    </row>
    <row r="1681" spans="4:7" x14ac:dyDescent="0.25">
      <c r="D1681" s="1" t="str">
        <f t="shared" si="59"/>
        <v xml:space="preserve"> </v>
      </c>
      <c r="G1681" s="1" t="str">
        <f t="shared" si="60"/>
        <v>Saturday</v>
      </c>
    </row>
    <row r="1682" spans="4:7" x14ac:dyDescent="0.25">
      <c r="D1682" s="1" t="str">
        <f t="shared" si="59"/>
        <v xml:space="preserve"> </v>
      </c>
      <c r="G1682" s="1" t="str">
        <f t="shared" si="60"/>
        <v>Saturday</v>
      </c>
    </row>
    <row r="1683" spans="4:7" x14ac:dyDescent="0.25">
      <c r="D1683" s="1" t="str">
        <f t="shared" si="59"/>
        <v xml:space="preserve"> </v>
      </c>
      <c r="G1683" s="1" t="str">
        <f t="shared" si="60"/>
        <v>Saturday</v>
      </c>
    </row>
    <row r="1684" spans="4:7" x14ac:dyDescent="0.25">
      <c r="D1684" s="1" t="str">
        <f t="shared" si="59"/>
        <v xml:space="preserve"> </v>
      </c>
      <c r="G1684" s="1" t="str">
        <f t="shared" si="60"/>
        <v>Saturday</v>
      </c>
    </row>
    <row r="1685" spans="4:7" x14ac:dyDescent="0.25">
      <c r="D1685" s="1" t="str">
        <f t="shared" si="59"/>
        <v xml:space="preserve"> </v>
      </c>
      <c r="G1685" s="1" t="str">
        <f t="shared" si="60"/>
        <v>Saturday</v>
      </c>
    </row>
    <row r="1686" spans="4:7" x14ac:dyDescent="0.25">
      <c r="D1686" s="1" t="str">
        <f t="shared" si="59"/>
        <v xml:space="preserve"> </v>
      </c>
      <c r="G1686" s="1" t="str">
        <f t="shared" si="60"/>
        <v>Saturday</v>
      </c>
    </row>
    <row r="1687" spans="4:7" x14ac:dyDescent="0.25">
      <c r="D1687" s="1" t="str">
        <f t="shared" si="59"/>
        <v xml:space="preserve"> </v>
      </c>
      <c r="G1687" s="1" t="str">
        <f t="shared" si="60"/>
        <v>Saturday</v>
      </c>
    </row>
    <row r="1688" spans="4:7" x14ac:dyDescent="0.25">
      <c r="D1688" s="1" t="str">
        <f t="shared" si="59"/>
        <v xml:space="preserve"> </v>
      </c>
      <c r="G1688" s="1" t="str">
        <f t="shared" si="60"/>
        <v>Saturday</v>
      </c>
    </row>
    <row r="1689" spans="4:7" x14ac:dyDescent="0.25">
      <c r="D1689" s="1" t="str">
        <f t="shared" si="59"/>
        <v xml:space="preserve"> </v>
      </c>
      <c r="G1689" s="1" t="str">
        <f t="shared" si="60"/>
        <v>Saturday</v>
      </c>
    </row>
    <row r="1690" spans="4:7" x14ac:dyDescent="0.25">
      <c r="D1690" s="1" t="str">
        <f t="shared" si="59"/>
        <v xml:space="preserve"> </v>
      </c>
      <c r="G1690" s="1" t="str">
        <f t="shared" si="60"/>
        <v>Saturday</v>
      </c>
    </row>
    <row r="1691" spans="4:7" x14ac:dyDescent="0.25">
      <c r="D1691" s="1" t="str">
        <f t="shared" si="59"/>
        <v xml:space="preserve"> </v>
      </c>
      <c r="G1691" s="1" t="str">
        <f t="shared" si="60"/>
        <v>Saturday</v>
      </c>
    </row>
    <row r="1692" spans="4:7" x14ac:dyDescent="0.25">
      <c r="D1692" s="1" t="str">
        <f t="shared" si="59"/>
        <v xml:space="preserve"> </v>
      </c>
      <c r="G1692" s="1" t="str">
        <f t="shared" si="60"/>
        <v>Saturday</v>
      </c>
    </row>
    <row r="1693" spans="4:7" x14ac:dyDescent="0.25">
      <c r="D1693" s="1" t="str">
        <f t="shared" si="59"/>
        <v xml:space="preserve"> </v>
      </c>
      <c r="G1693" s="1" t="str">
        <f t="shared" si="60"/>
        <v>Saturday</v>
      </c>
    </row>
    <row r="1694" spans="4:7" x14ac:dyDescent="0.25">
      <c r="D1694" s="1" t="str">
        <f t="shared" si="59"/>
        <v xml:space="preserve"> </v>
      </c>
      <c r="G1694" s="1" t="str">
        <f t="shared" si="60"/>
        <v>Saturday</v>
      </c>
    </row>
    <row r="1695" spans="4:7" x14ac:dyDescent="0.25">
      <c r="D1695" s="1" t="str">
        <f t="shared" si="59"/>
        <v xml:space="preserve"> </v>
      </c>
      <c r="G1695" s="1" t="str">
        <f t="shared" si="60"/>
        <v>Saturday</v>
      </c>
    </row>
    <row r="1696" spans="4:7" x14ac:dyDescent="0.25">
      <c r="D1696" s="1" t="str">
        <f t="shared" si="59"/>
        <v xml:space="preserve"> </v>
      </c>
      <c r="G1696" s="1" t="str">
        <f t="shared" si="60"/>
        <v>Saturday</v>
      </c>
    </row>
    <row r="1697" spans="4:7" x14ac:dyDescent="0.25">
      <c r="D1697" s="1" t="str">
        <f t="shared" si="59"/>
        <v xml:space="preserve"> </v>
      </c>
      <c r="G1697" s="1" t="str">
        <f t="shared" si="60"/>
        <v>Saturday</v>
      </c>
    </row>
    <row r="1698" spans="4:7" x14ac:dyDescent="0.25">
      <c r="D1698" s="1" t="str">
        <f t="shared" si="59"/>
        <v xml:space="preserve"> </v>
      </c>
      <c r="G1698" s="1" t="str">
        <f t="shared" si="60"/>
        <v>Saturday</v>
      </c>
    </row>
    <row r="1699" spans="4:7" x14ac:dyDescent="0.25">
      <c r="D1699" s="1" t="str">
        <f t="shared" si="59"/>
        <v xml:space="preserve"> </v>
      </c>
      <c r="G1699" s="1" t="str">
        <f t="shared" si="60"/>
        <v>Saturday</v>
      </c>
    </row>
    <row r="1700" spans="4:7" x14ac:dyDescent="0.25">
      <c r="D1700" s="1" t="str">
        <f t="shared" si="59"/>
        <v xml:space="preserve"> </v>
      </c>
      <c r="G1700" s="1" t="str">
        <f t="shared" si="60"/>
        <v>Saturday</v>
      </c>
    </row>
    <row r="1701" spans="4:7" x14ac:dyDescent="0.25">
      <c r="D1701" s="1" t="str">
        <f t="shared" si="59"/>
        <v xml:space="preserve"> </v>
      </c>
      <c r="G1701" s="1" t="str">
        <f t="shared" si="60"/>
        <v>Saturday</v>
      </c>
    </row>
    <row r="1702" spans="4:7" x14ac:dyDescent="0.25">
      <c r="D1702" s="1" t="str">
        <f t="shared" si="59"/>
        <v xml:space="preserve"> </v>
      </c>
      <c r="G1702" s="1" t="str">
        <f t="shared" si="60"/>
        <v>Saturday</v>
      </c>
    </row>
    <row r="1703" spans="4:7" x14ac:dyDescent="0.25">
      <c r="D1703" s="1" t="str">
        <f t="shared" ref="D1703:D1766" si="61">CONCATENATE(B1703, " ",C1703)</f>
        <v xml:space="preserve"> </v>
      </c>
      <c r="G1703" s="1" t="str">
        <f t="shared" si="60"/>
        <v>Saturday</v>
      </c>
    </row>
    <row r="1704" spans="4:7" x14ac:dyDescent="0.25">
      <c r="D1704" s="1" t="str">
        <f t="shared" si="61"/>
        <v xml:space="preserve"> </v>
      </c>
      <c r="G1704" s="1" t="str">
        <f t="shared" si="60"/>
        <v>Saturday</v>
      </c>
    </row>
    <row r="1705" spans="4:7" x14ac:dyDescent="0.25">
      <c r="D1705" s="1" t="str">
        <f t="shared" si="61"/>
        <v xml:space="preserve"> </v>
      </c>
      <c r="G1705" s="1" t="str">
        <f t="shared" si="60"/>
        <v>Saturday</v>
      </c>
    </row>
    <row r="1706" spans="4:7" x14ac:dyDescent="0.25">
      <c r="D1706" s="1" t="str">
        <f t="shared" si="61"/>
        <v xml:space="preserve"> </v>
      </c>
      <c r="G1706" s="1" t="str">
        <f t="shared" si="60"/>
        <v>Saturday</v>
      </c>
    </row>
    <row r="1707" spans="4:7" x14ac:dyDescent="0.25">
      <c r="D1707" s="1" t="str">
        <f t="shared" si="61"/>
        <v xml:space="preserve"> </v>
      </c>
      <c r="G1707" s="1" t="str">
        <f t="shared" si="60"/>
        <v>Saturday</v>
      </c>
    </row>
    <row r="1708" spans="4:7" x14ac:dyDescent="0.25">
      <c r="D1708" s="1" t="str">
        <f t="shared" si="61"/>
        <v xml:space="preserve"> </v>
      </c>
      <c r="G1708" s="1" t="str">
        <f t="shared" si="60"/>
        <v>Saturday</v>
      </c>
    </row>
    <row r="1709" spans="4:7" x14ac:dyDescent="0.25">
      <c r="D1709" s="1" t="str">
        <f t="shared" si="61"/>
        <v xml:space="preserve"> </v>
      </c>
      <c r="G1709" s="1" t="str">
        <f t="shared" si="60"/>
        <v>Saturday</v>
      </c>
    </row>
    <row r="1710" spans="4:7" x14ac:dyDescent="0.25">
      <c r="D1710" s="1" t="str">
        <f t="shared" si="61"/>
        <v xml:space="preserve"> </v>
      </c>
      <c r="G1710" s="1" t="str">
        <f t="shared" si="60"/>
        <v>Saturday</v>
      </c>
    </row>
    <row r="1711" spans="4:7" x14ac:dyDescent="0.25">
      <c r="D1711" s="1" t="str">
        <f t="shared" si="61"/>
        <v xml:space="preserve"> </v>
      </c>
      <c r="G1711" s="1" t="str">
        <f t="shared" si="60"/>
        <v>Saturday</v>
      </c>
    </row>
    <row r="1712" spans="4:7" x14ac:dyDescent="0.25">
      <c r="D1712" s="1" t="str">
        <f t="shared" si="61"/>
        <v xml:space="preserve"> </v>
      </c>
      <c r="G1712" s="1" t="str">
        <f t="shared" si="60"/>
        <v>Saturday</v>
      </c>
    </row>
    <row r="1713" spans="4:7" x14ac:dyDescent="0.25">
      <c r="D1713" s="1" t="str">
        <f t="shared" si="61"/>
        <v xml:space="preserve"> </v>
      </c>
      <c r="G1713" s="1" t="str">
        <f t="shared" si="60"/>
        <v>Saturday</v>
      </c>
    </row>
    <row r="1714" spans="4:7" x14ac:dyDescent="0.25">
      <c r="D1714" s="1" t="str">
        <f t="shared" si="61"/>
        <v xml:space="preserve"> </v>
      </c>
      <c r="G1714" s="1" t="str">
        <f t="shared" si="60"/>
        <v>Saturday</v>
      </c>
    </row>
    <row r="1715" spans="4:7" x14ac:dyDescent="0.25">
      <c r="D1715" s="1" t="str">
        <f t="shared" si="61"/>
        <v xml:space="preserve"> </v>
      </c>
      <c r="G1715" s="1" t="str">
        <f t="shared" si="60"/>
        <v>Saturday</v>
      </c>
    </row>
    <row r="1716" spans="4:7" x14ac:dyDescent="0.25">
      <c r="D1716" s="1" t="str">
        <f t="shared" si="61"/>
        <v xml:space="preserve"> </v>
      </c>
      <c r="G1716" s="1" t="str">
        <f t="shared" si="60"/>
        <v>Saturday</v>
      </c>
    </row>
    <row r="1717" spans="4:7" x14ac:dyDescent="0.25">
      <c r="D1717" s="1" t="str">
        <f t="shared" si="61"/>
        <v xml:space="preserve"> </v>
      </c>
      <c r="G1717" s="1" t="str">
        <f t="shared" si="60"/>
        <v>Saturday</v>
      </c>
    </row>
    <row r="1718" spans="4:7" x14ac:dyDescent="0.25">
      <c r="D1718" s="1" t="str">
        <f t="shared" si="61"/>
        <v xml:space="preserve"> </v>
      </c>
      <c r="G1718" s="1" t="str">
        <f t="shared" si="60"/>
        <v>Saturday</v>
      </c>
    </row>
    <row r="1719" spans="4:7" x14ac:dyDescent="0.25">
      <c r="D1719" s="1" t="str">
        <f t="shared" si="61"/>
        <v xml:space="preserve"> </v>
      </c>
      <c r="G1719" s="1" t="str">
        <f t="shared" si="60"/>
        <v>Saturday</v>
      </c>
    </row>
    <row r="1720" spans="4:7" x14ac:dyDescent="0.25">
      <c r="D1720" s="1" t="str">
        <f t="shared" si="61"/>
        <v xml:space="preserve"> </v>
      </c>
      <c r="G1720" s="1" t="str">
        <f t="shared" si="60"/>
        <v>Saturday</v>
      </c>
    </row>
    <row r="1721" spans="4:7" x14ac:dyDescent="0.25">
      <c r="D1721" s="1" t="str">
        <f t="shared" si="61"/>
        <v xml:space="preserve"> </v>
      </c>
      <c r="G1721" s="1" t="str">
        <f t="shared" si="60"/>
        <v>Saturday</v>
      </c>
    </row>
    <row r="1722" spans="4:7" x14ac:dyDescent="0.25">
      <c r="D1722" s="1" t="str">
        <f t="shared" si="61"/>
        <v xml:space="preserve"> </v>
      </c>
      <c r="G1722" s="1" t="str">
        <f t="shared" si="60"/>
        <v>Saturday</v>
      </c>
    </row>
    <row r="1723" spans="4:7" x14ac:dyDescent="0.25">
      <c r="D1723" s="1" t="str">
        <f t="shared" si="61"/>
        <v xml:space="preserve"> </v>
      </c>
      <c r="G1723" s="1" t="str">
        <f t="shared" si="60"/>
        <v>Saturday</v>
      </c>
    </row>
    <row r="1724" spans="4:7" x14ac:dyDescent="0.25">
      <c r="D1724" s="1" t="str">
        <f t="shared" si="61"/>
        <v xml:space="preserve"> </v>
      </c>
      <c r="G1724" s="1" t="str">
        <f t="shared" si="60"/>
        <v>Saturday</v>
      </c>
    </row>
    <row r="1725" spans="4:7" x14ac:dyDescent="0.25">
      <c r="D1725" s="1" t="str">
        <f t="shared" si="61"/>
        <v xml:space="preserve"> </v>
      </c>
      <c r="G1725" s="1" t="str">
        <f t="shared" si="60"/>
        <v>Saturday</v>
      </c>
    </row>
    <row r="1726" spans="4:7" x14ac:dyDescent="0.25">
      <c r="D1726" s="1" t="str">
        <f t="shared" si="61"/>
        <v xml:space="preserve"> </v>
      </c>
      <c r="G1726" s="1" t="str">
        <f t="shared" si="60"/>
        <v>Saturday</v>
      </c>
    </row>
    <row r="1727" spans="4:7" x14ac:dyDescent="0.25">
      <c r="D1727" s="1" t="str">
        <f t="shared" si="61"/>
        <v xml:space="preserve"> </v>
      </c>
      <c r="G1727" s="1" t="str">
        <f t="shared" si="60"/>
        <v>Saturday</v>
      </c>
    </row>
    <row r="1728" spans="4:7" x14ac:dyDescent="0.25">
      <c r="D1728" s="1" t="str">
        <f t="shared" si="61"/>
        <v xml:space="preserve"> </v>
      </c>
      <c r="G1728" s="1" t="str">
        <f t="shared" si="60"/>
        <v>Saturday</v>
      </c>
    </row>
    <row r="1729" spans="4:7" x14ac:dyDescent="0.25">
      <c r="D1729" s="1" t="str">
        <f t="shared" si="61"/>
        <v xml:space="preserve"> </v>
      </c>
      <c r="G1729" s="1" t="str">
        <f t="shared" si="60"/>
        <v>Saturday</v>
      </c>
    </row>
    <row r="1730" spans="4:7" x14ac:dyDescent="0.25">
      <c r="D1730" s="1" t="str">
        <f t="shared" si="61"/>
        <v xml:space="preserve"> </v>
      </c>
      <c r="G1730" s="1" t="str">
        <f t="shared" si="60"/>
        <v>Saturday</v>
      </c>
    </row>
    <row r="1731" spans="4:7" x14ac:dyDescent="0.25">
      <c r="D1731" s="1" t="str">
        <f t="shared" si="61"/>
        <v xml:space="preserve"> </v>
      </c>
      <c r="G1731" s="1" t="str">
        <f t="shared" si="60"/>
        <v>Saturday</v>
      </c>
    </row>
    <row r="1732" spans="4:7" x14ac:dyDescent="0.25">
      <c r="D1732" s="1" t="str">
        <f t="shared" si="61"/>
        <v xml:space="preserve"> </v>
      </c>
      <c r="G1732" s="1" t="str">
        <f t="shared" ref="G1732:G1795" si="62">TEXT(F1732,"DDDDDDDDD")</f>
        <v>Saturday</v>
      </c>
    </row>
    <row r="1733" spans="4:7" x14ac:dyDescent="0.25">
      <c r="D1733" s="1" t="str">
        <f t="shared" si="61"/>
        <v xml:space="preserve"> </v>
      </c>
      <c r="G1733" s="1" t="str">
        <f t="shared" si="62"/>
        <v>Saturday</v>
      </c>
    </row>
    <row r="1734" spans="4:7" x14ac:dyDescent="0.25">
      <c r="D1734" s="1" t="str">
        <f t="shared" si="61"/>
        <v xml:space="preserve"> </v>
      </c>
      <c r="G1734" s="1" t="str">
        <f t="shared" si="62"/>
        <v>Saturday</v>
      </c>
    </row>
    <row r="1735" spans="4:7" x14ac:dyDescent="0.25">
      <c r="D1735" s="1" t="str">
        <f t="shared" si="61"/>
        <v xml:space="preserve"> </v>
      </c>
      <c r="G1735" s="1" t="str">
        <f t="shared" si="62"/>
        <v>Saturday</v>
      </c>
    </row>
    <row r="1736" spans="4:7" x14ac:dyDescent="0.25">
      <c r="D1736" s="1" t="str">
        <f t="shared" si="61"/>
        <v xml:space="preserve"> </v>
      </c>
      <c r="G1736" s="1" t="str">
        <f t="shared" si="62"/>
        <v>Saturday</v>
      </c>
    </row>
    <row r="1737" spans="4:7" x14ac:dyDescent="0.25">
      <c r="D1737" s="1" t="str">
        <f t="shared" si="61"/>
        <v xml:space="preserve"> </v>
      </c>
      <c r="G1737" s="1" t="str">
        <f t="shared" si="62"/>
        <v>Saturday</v>
      </c>
    </row>
    <row r="1738" spans="4:7" x14ac:dyDescent="0.25">
      <c r="D1738" s="1" t="str">
        <f t="shared" si="61"/>
        <v xml:space="preserve"> </v>
      </c>
      <c r="G1738" s="1" t="str">
        <f t="shared" si="62"/>
        <v>Saturday</v>
      </c>
    </row>
    <row r="1739" spans="4:7" x14ac:dyDescent="0.25">
      <c r="D1739" s="1" t="str">
        <f t="shared" si="61"/>
        <v xml:space="preserve"> </v>
      </c>
      <c r="G1739" s="1" t="str">
        <f t="shared" si="62"/>
        <v>Saturday</v>
      </c>
    </row>
    <row r="1740" spans="4:7" x14ac:dyDescent="0.25">
      <c r="D1740" s="1" t="str">
        <f t="shared" si="61"/>
        <v xml:space="preserve"> </v>
      </c>
      <c r="G1740" s="1" t="str">
        <f t="shared" si="62"/>
        <v>Saturday</v>
      </c>
    </row>
    <row r="1741" spans="4:7" x14ac:dyDescent="0.25">
      <c r="D1741" s="1" t="str">
        <f t="shared" si="61"/>
        <v xml:space="preserve"> </v>
      </c>
      <c r="G1741" s="1" t="str">
        <f t="shared" si="62"/>
        <v>Saturday</v>
      </c>
    </row>
    <row r="1742" spans="4:7" x14ac:dyDescent="0.25">
      <c r="D1742" s="1" t="str">
        <f t="shared" si="61"/>
        <v xml:space="preserve"> </v>
      </c>
      <c r="G1742" s="1" t="str">
        <f t="shared" si="62"/>
        <v>Saturday</v>
      </c>
    </row>
    <row r="1743" spans="4:7" x14ac:dyDescent="0.25">
      <c r="D1743" s="1" t="str">
        <f t="shared" si="61"/>
        <v xml:space="preserve"> </v>
      </c>
      <c r="G1743" s="1" t="str">
        <f t="shared" si="62"/>
        <v>Saturday</v>
      </c>
    </row>
    <row r="1744" spans="4:7" x14ac:dyDescent="0.25">
      <c r="D1744" s="1" t="str">
        <f t="shared" si="61"/>
        <v xml:space="preserve"> </v>
      </c>
      <c r="G1744" s="1" t="str">
        <f t="shared" si="62"/>
        <v>Saturday</v>
      </c>
    </row>
    <row r="1745" spans="4:7" x14ac:dyDescent="0.25">
      <c r="D1745" s="1" t="str">
        <f t="shared" si="61"/>
        <v xml:space="preserve"> </v>
      </c>
      <c r="G1745" s="1" t="str">
        <f t="shared" si="62"/>
        <v>Saturday</v>
      </c>
    </row>
    <row r="1746" spans="4:7" x14ac:dyDescent="0.25">
      <c r="D1746" s="1" t="str">
        <f t="shared" si="61"/>
        <v xml:space="preserve"> </v>
      </c>
      <c r="G1746" s="1" t="str">
        <f t="shared" si="62"/>
        <v>Saturday</v>
      </c>
    </row>
    <row r="1747" spans="4:7" x14ac:dyDescent="0.25">
      <c r="D1747" s="1" t="str">
        <f t="shared" si="61"/>
        <v xml:space="preserve"> </v>
      </c>
      <c r="G1747" s="1" t="str">
        <f t="shared" si="62"/>
        <v>Saturday</v>
      </c>
    </row>
    <row r="1748" spans="4:7" x14ac:dyDescent="0.25">
      <c r="D1748" s="1" t="str">
        <f t="shared" si="61"/>
        <v xml:space="preserve"> </v>
      </c>
      <c r="G1748" s="1" t="str">
        <f t="shared" si="62"/>
        <v>Saturday</v>
      </c>
    </row>
    <row r="1749" spans="4:7" x14ac:dyDescent="0.25">
      <c r="D1749" s="1" t="str">
        <f t="shared" si="61"/>
        <v xml:space="preserve"> </v>
      </c>
      <c r="G1749" s="1" t="str">
        <f t="shared" si="62"/>
        <v>Saturday</v>
      </c>
    </row>
    <row r="1750" spans="4:7" x14ac:dyDescent="0.25">
      <c r="D1750" s="1" t="str">
        <f t="shared" si="61"/>
        <v xml:space="preserve"> </v>
      </c>
      <c r="G1750" s="1" t="str">
        <f t="shared" si="62"/>
        <v>Saturday</v>
      </c>
    </row>
    <row r="1751" spans="4:7" x14ac:dyDescent="0.25">
      <c r="D1751" s="1" t="str">
        <f t="shared" si="61"/>
        <v xml:space="preserve"> </v>
      </c>
      <c r="G1751" s="1" t="str">
        <f t="shared" si="62"/>
        <v>Saturday</v>
      </c>
    </row>
    <row r="1752" spans="4:7" x14ac:dyDescent="0.25">
      <c r="D1752" s="1" t="str">
        <f t="shared" si="61"/>
        <v xml:space="preserve"> </v>
      </c>
      <c r="G1752" s="1" t="str">
        <f t="shared" si="62"/>
        <v>Saturday</v>
      </c>
    </row>
    <row r="1753" spans="4:7" x14ac:dyDescent="0.25">
      <c r="D1753" s="1" t="str">
        <f t="shared" si="61"/>
        <v xml:space="preserve"> </v>
      </c>
      <c r="G1753" s="1" t="str">
        <f t="shared" si="62"/>
        <v>Saturday</v>
      </c>
    </row>
    <row r="1754" spans="4:7" x14ac:dyDescent="0.25">
      <c r="D1754" s="1" t="str">
        <f t="shared" si="61"/>
        <v xml:space="preserve"> </v>
      </c>
      <c r="G1754" s="1" t="str">
        <f t="shared" si="62"/>
        <v>Saturday</v>
      </c>
    </row>
    <row r="1755" spans="4:7" x14ac:dyDescent="0.25">
      <c r="D1755" s="1" t="str">
        <f t="shared" si="61"/>
        <v xml:space="preserve"> </v>
      </c>
      <c r="G1755" s="1" t="str">
        <f t="shared" si="62"/>
        <v>Saturday</v>
      </c>
    </row>
    <row r="1756" spans="4:7" x14ac:dyDescent="0.25">
      <c r="D1756" s="1" t="str">
        <f t="shared" si="61"/>
        <v xml:space="preserve"> </v>
      </c>
      <c r="G1756" s="1" t="str">
        <f t="shared" si="62"/>
        <v>Saturday</v>
      </c>
    </row>
    <row r="1757" spans="4:7" x14ac:dyDescent="0.25">
      <c r="D1757" s="1" t="str">
        <f t="shared" si="61"/>
        <v xml:space="preserve"> </v>
      </c>
      <c r="G1757" s="1" t="str">
        <f t="shared" si="62"/>
        <v>Saturday</v>
      </c>
    </row>
    <row r="1758" spans="4:7" x14ac:dyDescent="0.25">
      <c r="D1758" s="1" t="str">
        <f t="shared" si="61"/>
        <v xml:space="preserve"> </v>
      </c>
      <c r="G1758" s="1" t="str">
        <f t="shared" si="62"/>
        <v>Saturday</v>
      </c>
    </row>
    <row r="1759" spans="4:7" x14ac:dyDescent="0.25">
      <c r="D1759" s="1" t="str">
        <f t="shared" si="61"/>
        <v xml:space="preserve"> </v>
      </c>
      <c r="G1759" s="1" t="str">
        <f t="shared" si="62"/>
        <v>Saturday</v>
      </c>
    </row>
    <row r="1760" spans="4:7" x14ac:dyDescent="0.25">
      <c r="D1760" s="1" t="str">
        <f t="shared" si="61"/>
        <v xml:space="preserve"> </v>
      </c>
      <c r="G1760" s="1" t="str">
        <f t="shared" si="62"/>
        <v>Saturday</v>
      </c>
    </row>
    <row r="1761" spans="4:7" x14ac:dyDescent="0.25">
      <c r="D1761" s="1" t="str">
        <f t="shared" si="61"/>
        <v xml:space="preserve"> </v>
      </c>
      <c r="G1761" s="1" t="str">
        <f t="shared" si="62"/>
        <v>Saturday</v>
      </c>
    </row>
    <row r="1762" spans="4:7" x14ac:dyDescent="0.25">
      <c r="D1762" s="1" t="str">
        <f t="shared" si="61"/>
        <v xml:space="preserve"> </v>
      </c>
      <c r="G1762" s="1" t="str">
        <f t="shared" si="62"/>
        <v>Saturday</v>
      </c>
    </row>
    <row r="1763" spans="4:7" x14ac:dyDescent="0.25">
      <c r="D1763" s="1" t="str">
        <f t="shared" si="61"/>
        <v xml:space="preserve"> </v>
      </c>
      <c r="G1763" s="1" t="str">
        <f t="shared" si="62"/>
        <v>Saturday</v>
      </c>
    </row>
    <row r="1764" spans="4:7" x14ac:dyDescent="0.25">
      <c r="D1764" s="1" t="str">
        <f t="shared" si="61"/>
        <v xml:space="preserve"> </v>
      </c>
      <c r="G1764" s="1" t="str">
        <f t="shared" si="62"/>
        <v>Saturday</v>
      </c>
    </row>
    <row r="1765" spans="4:7" x14ac:dyDescent="0.25">
      <c r="D1765" s="1" t="str">
        <f t="shared" si="61"/>
        <v xml:space="preserve"> </v>
      </c>
      <c r="G1765" s="1" t="str">
        <f t="shared" si="62"/>
        <v>Saturday</v>
      </c>
    </row>
    <row r="1766" spans="4:7" x14ac:dyDescent="0.25">
      <c r="D1766" s="1" t="str">
        <f t="shared" si="61"/>
        <v xml:space="preserve"> </v>
      </c>
      <c r="G1766" s="1" t="str">
        <f t="shared" si="62"/>
        <v>Saturday</v>
      </c>
    </row>
    <row r="1767" spans="4:7" x14ac:dyDescent="0.25">
      <c r="D1767" s="1" t="str">
        <f t="shared" ref="D1767:D1830" si="63">CONCATENATE(B1767, " ",C1767)</f>
        <v xml:space="preserve"> </v>
      </c>
      <c r="G1767" s="1" t="str">
        <f t="shared" si="62"/>
        <v>Saturday</v>
      </c>
    </row>
    <row r="1768" spans="4:7" x14ac:dyDescent="0.25">
      <c r="D1768" s="1" t="str">
        <f t="shared" si="63"/>
        <v xml:space="preserve"> </v>
      </c>
      <c r="G1768" s="1" t="str">
        <f t="shared" si="62"/>
        <v>Saturday</v>
      </c>
    </row>
    <row r="1769" spans="4:7" x14ac:dyDescent="0.25">
      <c r="D1769" s="1" t="str">
        <f t="shared" si="63"/>
        <v xml:space="preserve"> </v>
      </c>
      <c r="G1769" s="1" t="str">
        <f t="shared" si="62"/>
        <v>Saturday</v>
      </c>
    </row>
    <row r="1770" spans="4:7" x14ac:dyDescent="0.25">
      <c r="D1770" s="1" t="str">
        <f t="shared" si="63"/>
        <v xml:space="preserve"> </v>
      </c>
      <c r="G1770" s="1" t="str">
        <f t="shared" si="62"/>
        <v>Saturday</v>
      </c>
    </row>
    <row r="1771" spans="4:7" x14ac:dyDescent="0.25">
      <c r="D1771" s="1" t="str">
        <f t="shared" si="63"/>
        <v xml:space="preserve"> </v>
      </c>
      <c r="G1771" s="1" t="str">
        <f t="shared" si="62"/>
        <v>Saturday</v>
      </c>
    </row>
    <row r="1772" spans="4:7" x14ac:dyDescent="0.25">
      <c r="D1772" s="1" t="str">
        <f t="shared" si="63"/>
        <v xml:space="preserve"> </v>
      </c>
      <c r="G1772" s="1" t="str">
        <f t="shared" si="62"/>
        <v>Saturday</v>
      </c>
    </row>
    <row r="1773" spans="4:7" x14ac:dyDescent="0.25">
      <c r="D1773" s="1" t="str">
        <f t="shared" si="63"/>
        <v xml:space="preserve"> </v>
      </c>
      <c r="G1773" s="1" t="str">
        <f t="shared" si="62"/>
        <v>Saturday</v>
      </c>
    </row>
    <row r="1774" spans="4:7" x14ac:dyDescent="0.25">
      <c r="D1774" s="1" t="str">
        <f t="shared" si="63"/>
        <v xml:space="preserve"> </v>
      </c>
      <c r="G1774" s="1" t="str">
        <f t="shared" si="62"/>
        <v>Saturday</v>
      </c>
    </row>
    <row r="1775" spans="4:7" x14ac:dyDescent="0.25">
      <c r="D1775" s="1" t="str">
        <f t="shared" si="63"/>
        <v xml:space="preserve"> </v>
      </c>
      <c r="G1775" s="1" t="str">
        <f t="shared" si="62"/>
        <v>Saturday</v>
      </c>
    </row>
    <row r="1776" spans="4:7" x14ac:dyDescent="0.25">
      <c r="D1776" s="1" t="str">
        <f t="shared" si="63"/>
        <v xml:space="preserve"> </v>
      </c>
      <c r="G1776" s="1" t="str">
        <f t="shared" si="62"/>
        <v>Saturday</v>
      </c>
    </row>
    <row r="1777" spans="4:7" x14ac:dyDescent="0.25">
      <c r="D1777" s="1" t="str">
        <f t="shared" si="63"/>
        <v xml:space="preserve"> </v>
      </c>
      <c r="G1777" s="1" t="str">
        <f t="shared" si="62"/>
        <v>Saturday</v>
      </c>
    </row>
    <row r="1778" spans="4:7" x14ac:dyDescent="0.25">
      <c r="D1778" s="1" t="str">
        <f t="shared" si="63"/>
        <v xml:space="preserve"> </v>
      </c>
      <c r="G1778" s="1" t="str">
        <f t="shared" si="62"/>
        <v>Saturday</v>
      </c>
    </row>
    <row r="1779" spans="4:7" x14ac:dyDescent="0.25">
      <c r="D1779" s="1" t="str">
        <f t="shared" si="63"/>
        <v xml:space="preserve"> </v>
      </c>
      <c r="G1779" s="1" t="str">
        <f t="shared" si="62"/>
        <v>Saturday</v>
      </c>
    </row>
    <row r="1780" spans="4:7" x14ac:dyDescent="0.25">
      <c r="D1780" s="1" t="str">
        <f t="shared" si="63"/>
        <v xml:space="preserve"> </v>
      </c>
      <c r="G1780" s="1" t="str">
        <f t="shared" si="62"/>
        <v>Saturday</v>
      </c>
    </row>
    <row r="1781" spans="4:7" x14ac:dyDescent="0.25">
      <c r="D1781" s="1" t="str">
        <f t="shared" si="63"/>
        <v xml:space="preserve"> </v>
      </c>
      <c r="G1781" s="1" t="str">
        <f t="shared" si="62"/>
        <v>Saturday</v>
      </c>
    </row>
    <row r="1782" spans="4:7" x14ac:dyDescent="0.25">
      <c r="D1782" s="1" t="str">
        <f t="shared" si="63"/>
        <v xml:space="preserve"> </v>
      </c>
      <c r="G1782" s="1" t="str">
        <f t="shared" si="62"/>
        <v>Saturday</v>
      </c>
    </row>
    <row r="1783" spans="4:7" x14ac:dyDescent="0.25">
      <c r="D1783" s="1" t="str">
        <f t="shared" si="63"/>
        <v xml:space="preserve"> </v>
      </c>
      <c r="G1783" s="1" t="str">
        <f t="shared" si="62"/>
        <v>Saturday</v>
      </c>
    </row>
    <row r="1784" spans="4:7" x14ac:dyDescent="0.25">
      <c r="D1784" s="1" t="str">
        <f t="shared" si="63"/>
        <v xml:space="preserve"> </v>
      </c>
      <c r="G1784" s="1" t="str">
        <f t="shared" si="62"/>
        <v>Saturday</v>
      </c>
    </row>
    <row r="1785" spans="4:7" x14ac:dyDescent="0.25">
      <c r="D1785" s="1" t="str">
        <f t="shared" si="63"/>
        <v xml:space="preserve"> </v>
      </c>
      <c r="G1785" s="1" t="str">
        <f t="shared" si="62"/>
        <v>Saturday</v>
      </c>
    </row>
    <row r="1786" spans="4:7" x14ac:dyDescent="0.25">
      <c r="D1786" s="1" t="str">
        <f t="shared" si="63"/>
        <v xml:space="preserve"> </v>
      </c>
      <c r="G1786" s="1" t="str">
        <f t="shared" si="62"/>
        <v>Saturday</v>
      </c>
    </row>
    <row r="1787" spans="4:7" x14ac:dyDescent="0.25">
      <c r="D1787" s="1" t="str">
        <f t="shared" si="63"/>
        <v xml:space="preserve"> </v>
      </c>
      <c r="G1787" s="1" t="str">
        <f t="shared" si="62"/>
        <v>Saturday</v>
      </c>
    </row>
    <row r="1788" spans="4:7" x14ac:dyDescent="0.25">
      <c r="D1788" s="1" t="str">
        <f t="shared" si="63"/>
        <v xml:space="preserve"> </v>
      </c>
      <c r="G1788" s="1" t="str">
        <f t="shared" si="62"/>
        <v>Saturday</v>
      </c>
    </row>
    <row r="1789" spans="4:7" x14ac:dyDescent="0.25">
      <c r="D1789" s="1" t="str">
        <f t="shared" si="63"/>
        <v xml:space="preserve"> </v>
      </c>
      <c r="G1789" s="1" t="str">
        <f t="shared" si="62"/>
        <v>Saturday</v>
      </c>
    </row>
    <row r="1790" spans="4:7" x14ac:dyDescent="0.25">
      <c r="D1790" s="1" t="str">
        <f t="shared" si="63"/>
        <v xml:space="preserve"> </v>
      </c>
      <c r="G1790" s="1" t="str">
        <f t="shared" si="62"/>
        <v>Saturday</v>
      </c>
    </row>
    <row r="1791" spans="4:7" x14ac:dyDescent="0.25">
      <c r="D1791" s="1" t="str">
        <f t="shared" si="63"/>
        <v xml:space="preserve"> </v>
      </c>
      <c r="G1791" s="1" t="str">
        <f t="shared" si="62"/>
        <v>Saturday</v>
      </c>
    </row>
    <row r="1792" spans="4:7" x14ac:dyDescent="0.25">
      <c r="D1792" s="1" t="str">
        <f t="shared" si="63"/>
        <v xml:space="preserve"> </v>
      </c>
      <c r="G1792" s="1" t="str">
        <f t="shared" si="62"/>
        <v>Saturday</v>
      </c>
    </row>
    <row r="1793" spans="4:7" x14ac:dyDescent="0.25">
      <c r="D1793" s="1" t="str">
        <f t="shared" si="63"/>
        <v xml:space="preserve"> </v>
      </c>
      <c r="G1793" s="1" t="str">
        <f t="shared" si="62"/>
        <v>Saturday</v>
      </c>
    </row>
    <row r="1794" spans="4:7" x14ac:dyDescent="0.25">
      <c r="D1794" s="1" t="str">
        <f t="shared" si="63"/>
        <v xml:space="preserve"> </v>
      </c>
      <c r="G1794" s="1" t="str">
        <f t="shared" si="62"/>
        <v>Saturday</v>
      </c>
    </row>
    <row r="1795" spans="4:7" x14ac:dyDescent="0.25">
      <c r="D1795" s="1" t="str">
        <f t="shared" si="63"/>
        <v xml:space="preserve"> </v>
      </c>
      <c r="G1795" s="1" t="str">
        <f t="shared" si="62"/>
        <v>Saturday</v>
      </c>
    </row>
    <row r="1796" spans="4:7" x14ac:dyDescent="0.25">
      <c r="D1796" s="1" t="str">
        <f t="shared" si="63"/>
        <v xml:space="preserve"> </v>
      </c>
      <c r="G1796" s="1" t="str">
        <f t="shared" ref="G1796:G1859" si="64">TEXT(F1796,"DDDDDDDDD")</f>
        <v>Saturday</v>
      </c>
    </row>
    <row r="1797" spans="4:7" x14ac:dyDescent="0.25">
      <c r="D1797" s="1" t="str">
        <f t="shared" si="63"/>
        <v xml:space="preserve"> </v>
      </c>
      <c r="G1797" s="1" t="str">
        <f t="shared" si="64"/>
        <v>Saturday</v>
      </c>
    </row>
    <row r="1798" spans="4:7" x14ac:dyDescent="0.25">
      <c r="D1798" s="1" t="str">
        <f t="shared" si="63"/>
        <v xml:space="preserve"> </v>
      </c>
      <c r="G1798" s="1" t="str">
        <f t="shared" si="64"/>
        <v>Saturday</v>
      </c>
    </row>
    <row r="1799" spans="4:7" x14ac:dyDescent="0.25">
      <c r="D1799" s="1" t="str">
        <f t="shared" si="63"/>
        <v xml:space="preserve"> </v>
      </c>
      <c r="G1799" s="1" t="str">
        <f t="shared" si="64"/>
        <v>Saturday</v>
      </c>
    </row>
    <row r="1800" spans="4:7" x14ac:dyDescent="0.25">
      <c r="D1800" s="1" t="str">
        <f t="shared" si="63"/>
        <v xml:space="preserve"> </v>
      </c>
      <c r="G1800" s="1" t="str">
        <f t="shared" si="64"/>
        <v>Saturday</v>
      </c>
    </row>
    <row r="1801" spans="4:7" x14ac:dyDescent="0.25">
      <c r="D1801" s="1" t="str">
        <f t="shared" si="63"/>
        <v xml:space="preserve"> </v>
      </c>
      <c r="G1801" s="1" t="str">
        <f t="shared" si="64"/>
        <v>Saturday</v>
      </c>
    </row>
    <row r="1802" spans="4:7" x14ac:dyDescent="0.25">
      <c r="D1802" s="1" t="str">
        <f t="shared" si="63"/>
        <v xml:space="preserve"> </v>
      </c>
      <c r="G1802" s="1" t="str">
        <f t="shared" si="64"/>
        <v>Saturday</v>
      </c>
    </row>
    <row r="1803" spans="4:7" x14ac:dyDescent="0.25">
      <c r="D1803" s="1" t="str">
        <f t="shared" si="63"/>
        <v xml:space="preserve"> </v>
      </c>
      <c r="G1803" s="1" t="str">
        <f t="shared" si="64"/>
        <v>Saturday</v>
      </c>
    </row>
    <row r="1804" spans="4:7" x14ac:dyDescent="0.25">
      <c r="D1804" s="1" t="str">
        <f t="shared" si="63"/>
        <v xml:space="preserve"> </v>
      </c>
      <c r="G1804" s="1" t="str">
        <f t="shared" si="64"/>
        <v>Saturday</v>
      </c>
    </row>
    <row r="1805" spans="4:7" x14ac:dyDescent="0.25">
      <c r="D1805" s="1" t="str">
        <f t="shared" si="63"/>
        <v xml:space="preserve"> </v>
      </c>
      <c r="G1805" s="1" t="str">
        <f t="shared" si="64"/>
        <v>Saturday</v>
      </c>
    </row>
    <row r="1806" spans="4:7" x14ac:dyDescent="0.25">
      <c r="D1806" s="1" t="str">
        <f t="shared" si="63"/>
        <v xml:space="preserve"> </v>
      </c>
      <c r="G1806" s="1" t="str">
        <f t="shared" si="64"/>
        <v>Saturday</v>
      </c>
    </row>
    <row r="1807" spans="4:7" x14ac:dyDescent="0.25">
      <c r="D1807" s="1" t="str">
        <f t="shared" si="63"/>
        <v xml:space="preserve"> </v>
      </c>
      <c r="G1807" s="1" t="str">
        <f t="shared" si="64"/>
        <v>Saturday</v>
      </c>
    </row>
    <row r="1808" spans="4:7" x14ac:dyDescent="0.25">
      <c r="D1808" s="1" t="str">
        <f t="shared" si="63"/>
        <v xml:space="preserve"> </v>
      </c>
      <c r="G1808" s="1" t="str">
        <f t="shared" si="64"/>
        <v>Saturday</v>
      </c>
    </row>
    <row r="1809" spans="4:7" x14ac:dyDescent="0.25">
      <c r="D1809" s="1" t="str">
        <f t="shared" si="63"/>
        <v xml:space="preserve"> </v>
      </c>
      <c r="G1809" s="1" t="str">
        <f t="shared" si="64"/>
        <v>Saturday</v>
      </c>
    </row>
    <row r="1810" spans="4:7" x14ac:dyDescent="0.25">
      <c r="D1810" s="1" t="str">
        <f t="shared" si="63"/>
        <v xml:space="preserve"> </v>
      </c>
      <c r="G1810" s="1" t="str">
        <f t="shared" si="64"/>
        <v>Saturday</v>
      </c>
    </row>
    <row r="1811" spans="4:7" x14ac:dyDescent="0.25">
      <c r="D1811" s="1" t="str">
        <f t="shared" si="63"/>
        <v xml:space="preserve"> </v>
      </c>
      <c r="G1811" s="1" t="str">
        <f t="shared" si="64"/>
        <v>Saturday</v>
      </c>
    </row>
    <row r="1812" spans="4:7" x14ac:dyDescent="0.25">
      <c r="D1812" s="1" t="str">
        <f t="shared" si="63"/>
        <v xml:space="preserve"> </v>
      </c>
      <c r="G1812" s="1" t="str">
        <f t="shared" si="64"/>
        <v>Saturday</v>
      </c>
    </row>
    <row r="1813" spans="4:7" x14ac:dyDescent="0.25">
      <c r="D1813" s="1" t="str">
        <f t="shared" si="63"/>
        <v xml:space="preserve"> </v>
      </c>
      <c r="G1813" s="1" t="str">
        <f t="shared" si="64"/>
        <v>Saturday</v>
      </c>
    </row>
    <row r="1814" spans="4:7" x14ac:dyDescent="0.25">
      <c r="D1814" s="1" t="str">
        <f t="shared" si="63"/>
        <v xml:space="preserve"> </v>
      </c>
      <c r="G1814" s="1" t="str">
        <f t="shared" si="64"/>
        <v>Saturday</v>
      </c>
    </row>
    <row r="1815" spans="4:7" x14ac:dyDescent="0.25">
      <c r="D1815" s="1" t="str">
        <f t="shared" si="63"/>
        <v xml:space="preserve"> </v>
      </c>
      <c r="G1815" s="1" t="str">
        <f t="shared" si="64"/>
        <v>Saturday</v>
      </c>
    </row>
    <row r="1816" spans="4:7" x14ac:dyDescent="0.25">
      <c r="D1816" s="1" t="str">
        <f t="shared" si="63"/>
        <v xml:space="preserve"> </v>
      </c>
      <c r="G1816" s="1" t="str">
        <f t="shared" si="64"/>
        <v>Saturday</v>
      </c>
    </row>
    <row r="1817" spans="4:7" x14ac:dyDescent="0.25">
      <c r="D1817" s="1" t="str">
        <f t="shared" si="63"/>
        <v xml:space="preserve"> </v>
      </c>
      <c r="G1817" s="1" t="str">
        <f t="shared" si="64"/>
        <v>Saturday</v>
      </c>
    </row>
    <row r="1818" spans="4:7" x14ac:dyDescent="0.25">
      <c r="D1818" s="1" t="str">
        <f t="shared" si="63"/>
        <v xml:space="preserve"> </v>
      </c>
      <c r="G1818" s="1" t="str">
        <f t="shared" si="64"/>
        <v>Saturday</v>
      </c>
    </row>
    <row r="1819" spans="4:7" x14ac:dyDescent="0.25">
      <c r="D1819" s="1" t="str">
        <f t="shared" si="63"/>
        <v xml:space="preserve"> </v>
      </c>
      <c r="G1819" s="1" t="str">
        <f t="shared" si="64"/>
        <v>Saturday</v>
      </c>
    </row>
    <row r="1820" spans="4:7" x14ac:dyDescent="0.25">
      <c r="D1820" s="1" t="str">
        <f t="shared" si="63"/>
        <v xml:space="preserve"> </v>
      </c>
      <c r="G1820" s="1" t="str">
        <f t="shared" si="64"/>
        <v>Saturday</v>
      </c>
    </row>
    <row r="1821" spans="4:7" x14ac:dyDescent="0.25">
      <c r="D1821" s="1" t="str">
        <f t="shared" si="63"/>
        <v xml:space="preserve"> </v>
      </c>
      <c r="G1821" s="1" t="str">
        <f t="shared" si="64"/>
        <v>Saturday</v>
      </c>
    </row>
    <row r="1822" spans="4:7" x14ac:dyDescent="0.25">
      <c r="D1822" s="1" t="str">
        <f t="shared" si="63"/>
        <v xml:space="preserve"> </v>
      </c>
      <c r="G1822" s="1" t="str">
        <f t="shared" si="64"/>
        <v>Saturday</v>
      </c>
    </row>
    <row r="1823" spans="4:7" x14ac:dyDescent="0.25">
      <c r="D1823" s="1" t="str">
        <f t="shared" si="63"/>
        <v xml:space="preserve"> </v>
      </c>
      <c r="G1823" s="1" t="str">
        <f t="shared" si="64"/>
        <v>Saturday</v>
      </c>
    </row>
    <row r="1824" spans="4:7" x14ac:dyDescent="0.25">
      <c r="D1824" s="1" t="str">
        <f t="shared" si="63"/>
        <v xml:space="preserve"> </v>
      </c>
      <c r="G1824" s="1" t="str">
        <f t="shared" si="64"/>
        <v>Saturday</v>
      </c>
    </row>
    <row r="1825" spans="4:7" x14ac:dyDescent="0.25">
      <c r="D1825" s="1" t="str">
        <f t="shared" si="63"/>
        <v xml:space="preserve"> </v>
      </c>
      <c r="G1825" s="1" t="str">
        <f t="shared" si="64"/>
        <v>Saturday</v>
      </c>
    </row>
    <row r="1826" spans="4:7" x14ac:dyDescent="0.25">
      <c r="D1826" s="1" t="str">
        <f t="shared" si="63"/>
        <v xml:space="preserve"> </v>
      </c>
      <c r="G1826" s="1" t="str">
        <f t="shared" si="64"/>
        <v>Saturday</v>
      </c>
    </row>
    <row r="1827" spans="4:7" x14ac:dyDescent="0.25">
      <c r="D1827" s="1" t="str">
        <f t="shared" si="63"/>
        <v xml:space="preserve"> </v>
      </c>
      <c r="G1827" s="1" t="str">
        <f t="shared" si="64"/>
        <v>Saturday</v>
      </c>
    </row>
    <row r="1828" spans="4:7" x14ac:dyDescent="0.25">
      <c r="D1828" s="1" t="str">
        <f t="shared" si="63"/>
        <v xml:space="preserve"> </v>
      </c>
      <c r="G1828" s="1" t="str">
        <f t="shared" si="64"/>
        <v>Saturday</v>
      </c>
    </row>
    <row r="1829" spans="4:7" x14ac:dyDescent="0.25">
      <c r="D1829" s="1" t="str">
        <f t="shared" si="63"/>
        <v xml:space="preserve"> </v>
      </c>
      <c r="G1829" s="1" t="str">
        <f t="shared" si="64"/>
        <v>Saturday</v>
      </c>
    </row>
    <row r="1830" spans="4:7" x14ac:dyDescent="0.25">
      <c r="D1830" s="1" t="str">
        <f t="shared" si="63"/>
        <v xml:space="preserve"> </v>
      </c>
      <c r="G1830" s="1" t="str">
        <f t="shared" si="64"/>
        <v>Saturday</v>
      </c>
    </row>
    <row r="1831" spans="4:7" x14ac:dyDescent="0.25">
      <c r="D1831" s="1" t="str">
        <f t="shared" ref="D1831:D1894" si="65">CONCATENATE(B1831, " ",C1831)</f>
        <v xml:space="preserve"> </v>
      </c>
      <c r="G1831" s="1" t="str">
        <f t="shared" si="64"/>
        <v>Saturday</v>
      </c>
    </row>
    <row r="1832" spans="4:7" x14ac:dyDescent="0.25">
      <c r="D1832" s="1" t="str">
        <f t="shared" si="65"/>
        <v xml:space="preserve"> </v>
      </c>
      <c r="G1832" s="1" t="str">
        <f t="shared" si="64"/>
        <v>Saturday</v>
      </c>
    </row>
    <row r="1833" spans="4:7" x14ac:dyDescent="0.25">
      <c r="D1833" s="1" t="str">
        <f t="shared" si="65"/>
        <v xml:space="preserve"> </v>
      </c>
      <c r="G1833" s="1" t="str">
        <f t="shared" si="64"/>
        <v>Saturday</v>
      </c>
    </row>
    <row r="1834" spans="4:7" x14ac:dyDescent="0.25">
      <c r="D1834" s="1" t="str">
        <f t="shared" si="65"/>
        <v xml:space="preserve"> </v>
      </c>
      <c r="G1834" s="1" t="str">
        <f t="shared" si="64"/>
        <v>Saturday</v>
      </c>
    </row>
    <row r="1835" spans="4:7" x14ac:dyDescent="0.25">
      <c r="D1835" s="1" t="str">
        <f t="shared" si="65"/>
        <v xml:space="preserve"> </v>
      </c>
      <c r="G1835" s="1" t="str">
        <f t="shared" si="64"/>
        <v>Saturday</v>
      </c>
    </row>
    <row r="1836" spans="4:7" x14ac:dyDescent="0.25">
      <c r="D1836" s="1" t="str">
        <f t="shared" si="65"/>
        <v xml:space="preserve"> </v>
      </c>
      <c r="G1836" s="1" t="str">
        <f t="shared" si="64"/>
        <v>Saturday</v>
      </c>
    </row>
    <row r="1837" spans="4:7" x14ac:dyDescent="0.25">
      <c r="D1837" s="1" t="str">
        <f t="shared" si="65"/>
        <v xml:space="preserve"> </v>
      </c>
      <c r="G1837" s="1" t="str">
        <f t="shared" si="64"/>
        <v>Saturday</v>
      </c>
    </row>
    <row r="1838" spans="4:7" x14ac:dyDescent="0.25">
      <c r="D1838" s="1" t="str">
        <f t="shared" si="65"/>
        <v xml:space="preserve"> </v>
      </c>
      <c r="G1838" s="1" t="str">
        <f t="shared" si="64"/>
        <v>Saturday</v>
      </c>
    </row>
    <row r="1839" spans="4:7" x14ac:dyDescent="0.25">
      <c r="D1839" s="1" t="str">
        <f t="shared" si="65"/>
        <v xml:space="preserve"> </v>
      </c>
      <c r="G1839" s="1" t="str">
        <f t="shared" si="64"/>
        <v>Saturday</v>
      </c>
    </row>
    <row r="1840" spans="4:7" x14ac:dyDescent="0.25">
      <c r="D1840" s="1" t="str">
        <f t="shared" si="65"/>
        <v xml:space="preserve"> </v>
      </c>
      <c r="G1840" s="1" t="str">
        <f t="shared" si="64"/>
        <v>Saturday</v>
      </c>
    </row>
    <row r="1841" spans="4:7" x14ac:dyDescent="0.25">
      <c r="D1841" s="1" t="str">
        <f t="shared" si="65"/>
        <v xml:space="preserve"> </v>
      </c>
      <c r="G1841" s="1" t="str">
        <f t="shared" si="64"/>
        <v>Saturday</v>
      </c>
    </row>
    <row r="1842" spans="4:7" x14ac:dyDescent="0.25">
      <c r="D1842" s="1" t="str">
        <f t="shared" si="65"/>
        <v xml:space="preserve"> </v>
      </c>
      <c r="G1842" s="1" t="str">
        <f t="shared" si="64"/>
        <v>Saturday</v>
      </c>
    </row>
    <row r="1843" spans="4:7" x14ac:dyDescent="0.25">
      <c r="D1843" s="1" t="str">
        <f t="shared" si="65"/>
        <v xml:space="preserve"> </v>
      </c>
      <c r="G1843" s="1" t="str">
        <f t="shared" si="64"/>
        <v>Saturday</v>
      </c>
    </row>
    <row r="1844" spans="4:7" x14ac:dyDescent="0.25">
      <c r="D1844" s="1" t="str">
        <f t="shared" si="65"/>
        <v xml:space="preserve"> </v>
      </c>
      <c r="G1844" s="1" t="str">
        <f t="shared" si="64"/>
        <v>Saturday</v>
      </c>
    </row>
    <row r="1845" spans="4:7" x14ac:dyDescent="0.25">
      <c r="D1845" s="1" t="str">
        <f t="shared" si="65"/>
        <v xml:space="preserve"> </v>
      </c>
      <c r="G1845" s="1" t="str">
        <f t="shared" si="64"/>
        <v>Saturday</v>
      </c>
    </row>
    <row r="1846" spans="4:7" x14ac:dyDescent="0.25">
      <c r="D1846" s="1" t="str">
        <f t="shared" si="65"/>
        <v xml:space="preserve"> </v>
      </c>
      <c r="G1846" s="1" t="str">
        <f t="shared" si="64"/>
        <v>Saturday</v>
      </c>
    </row>
    <row r="1847" spans="4:7" x14ac:dyDescent="0.25">
      <c r="D1847" s="1" t="str">
        <f t="shared" si="65"/>
        <v xml:space="preserve"> </v>
      </c>
      <c r="G1847" s="1" t="str">
        <f t="shared" si="64"/>
        <v>Saturday</v>
      </c>
    </row>
    <row r="1848" spans="4:7" x14ac:dyDescent="0.25">
      <c r="D1848" s="1" t="str">
        <f t="shared" si="65"/>
        <v xml:space="preserve"> </v>
      </c>
      <c r="G1848" s="1" t="str">
        <f t="shared" si="64"/>
        <v>Saturday</v>
      </c>
    </row>
    <row r="1849" spans="4:7" x14ac:dyDescent="0.25">
      <c r="D1849" s="1" t="str">
        <f t="shared" si="65"/>
        <v xml:space="preserve"> </v>
      </c>
      <c r="G1849" s="1" t="str">
        <f t="shared" si="64"/>
        <v>Saturday</v>
      </c>
    </row>
    <row r="1850" spans="4:7" x14ac:dyDescent="0.25">
      <c r="D1850" s="1" t="str">
        <f t="shared" si="65"/>
        <v xml:space="preserve"> </v>
      </c>
      <c r="G1850" s="1" t="str">
        <f t="shared" si="64"/>
        <v>Saturday</v>
      </c>
    </row>
    <row r="1851" spans="4:7" x14ac:dyDescent="0.25">
      <c r="D1851" s="1" t="str">
        <f t="shared" si="65"/>
        <v xml:space="preserve"> </v>
      </c>
      <c r="G1851" s="1" t="str">
        <f t="shared" si="64"/>
        <v>Saturday</v>
      </c>
    </row>
    <row r="1852" spans="4:7" x14ac:dyDescent="0.25">
      <c r="D1852" s="1" t="str">
        <f t="shared" si="65"/>
        <v xml:space="preserve"> </v>
      </c>
      <c r="G1852" s="1" t="str">
        <f t="shared" si="64"/>
        <v>Saturday</v>
      </c>
    </row>
    <row r="1853" spans="4:7" x14ac:dyDescent="0.25">
      <c r="D1853" s="1" t="str">
        <f t="shared" si="65"/>
        <v xml:space="preserve"> </v>
      </c>
      <c r="G1853" s="1" t="str">
        <f t="shared" si="64"/>
        <v>Saturday</v>
      </c>
    </row>
    <row r="1854" spans="4:7" x14ac:dyDescent="0.25">
      <c r="D1854" s="1" t="str">
        <f t="shared" si="65"/>
        <v xml:space="preserve"> </v>
      </c>
      <c r="G1854" s="1" t="str">
        <f t="shared" si="64"/>
        <v>Saturday</v>
      </c>
    </row>
    <row r="1855" spans="4:7" x14ac:dyDescent="0.25">
      <c r="D1855" s="1" t="str">
        <f t="shared" si="65"/>
        <v xml:space="preserve"> </v>
      </c>
      <c r="G1855" s="1" t="str">
        <f t="shared" si="64"/>
        <v>Saturday</v>
      </c>
    </row>
    <row r="1856" spans="4:7" x14ac:dyDescent="0.25">
      <c r="D1856" s="1" t="str">
        <f t="shared" si="65"/>
        <v xml:space="preserve"> </v>
      </c>
      <c r="G1856" s="1" t="str">
        <f t="shared" si="64"/>
        <v>Saturday</v>
      </c>
    </row>
    <row r="1857" spans="4:7" x14ac:dyDescent="0.25">
      <c r="D1857" s="1" t="str">
        <f t="shared" si="65"/>
        <v xml:space="preserve"> </v>
      </c>
      <c r="G1857" s="1" t="str">
        <f t="shared" si="64"/>
        <v>Saturday</v>
      </c>
    </row>
    <row r="1858" spans="4:7" x14ac:dyDescent="0.25">
      <c r="D1858" s="1" t="str">
        <f t="shared" si="65"/>
        <v xml:space="preserve"> </v>
      </c>
      <c r="G1858" s="1" t="str">
        <f t="shared" si="64"/>
        <v>Saturday</v>
      </c>
    </row>
    <row r="1859" spans="4:7" x14ac:dyDescent="0.25">
      <c r="D1859" s="1" t="str">
        <f t="shared" si="65"/>
        <v xml:space="preserve"> </v>
      </c>
      <c r="G1859" s="1" t="str">
        <f t="shared" si="64"/>
        <v>Saturday</v>
      </c>
    </row>
    <row r="1860" spans="4:7" x14ac:dyDescent="0.25">
      <c r="D1860" s="1" t="str">
        <f t="shared" si="65"/>
        <v xml:space="preserve"> </v>
      </c>
      <c r="G1860" s="1" t="str">
        <f t="shared" ref="G1860:G1923" si="66">TEXT(F1860,"DDDDDDDDD")</f>
        <v>Saturday</v>
      </c>
    </row>
    <row r="1861" spans="4:7" x14ac:dyDescent="0.25">
      <c r="D1861" s="1" t="str">
        <f t="shared" si="65"/>
        <v xml:space="preserve"> </v>
      </c>
      <c r="G1861" s="1" t="str">
        <f t="shared" si="66"/>
        <v>Saturday</v>
      </c>
    </row>
    <row r="1862" spans="4:7" x14ac:dyDescent="0.25">
      <c r="D1862" s="1" t="str">
        <f t="shared" si="65"/>
        <v xml:space="preserve"> </v>
      </c>
      <c r="G1862" s="1" t="str">
        <f t="shared" si="66"/>
        <v>Saturday</v>
      </c>
    </row>
    <row r="1863" spans="4:7" x14ac:dyDescent="0.25">
      <c r="D1863" s="1" t="str">
        <f t="shared" si="65"/>
        <v xml:space="preserve"> </v>
      </c>
      <c r="G1863" s="1" t="str">
        <f t="shared" si="66"/>
        <v>Saturday</v>
      </c>
    </row>
    <row r="1864" spans="4:7" x14ac:dyDescent="0.25">
      <c r="D1864" s="1" t="str">
        <f t="shared" si="65"/>
        <v xml:space="preserve"> </v>
      </c>
      <c r="G1864" s="1" t="str">
        <f t="shared" si="66"/>
        <v>Saturday</v>
      </c>
    </row>
    <row r="1865" spans="4:7" x14ac:dyDescent="0.25">
      <c r="D1865" s="1" t="str">
        <f t="shared" si="65"/>
        <v xml:space="preserve"> </v>
      </c>
      <c r="G1865" s="1" t="str">
        <f t="shared" si="66"/>
        <v>Saturday</v>
      </c>
    </row>
    <row r="1866" spans="4:7" x14ac:dyDescent="0.25">
      <c r="D1866" s="1" t="str">
        <f t="shared" si="65"/>
        <v xml:space="preserve"> </v>
      </c>
      <c r="G1866" s="1" t="str">
        <f t="shared" si="66"/>
        <v>Saturday</v>
      </c>
    </row>
    <row r="1867" spans="4:7" x14ac:dyDescent="0.25">
      <c r="D1867" s="1" t="str">
        <f t="shared" si="65"/>
        <v xml:space="preserve"> </v>
      </c>
      <c r="G1867" s="1" t="str">
        <f t="shared" si="66"/>
        <v>Saturday</v>
      </c>
    </row>
    <row r="1868" spans="4:7" x14ac:dyDescent="0.25">
      <c r="D1868" s="1" t="str">
        <f t="shared" si="65"/>
        <v xml:space="preserve"> </v>
      </c>
      <c r="G1868" s="1" t="str">
        <f t="shared" si="66"/>
        <v>Saturday</v>
      </c>
    </row>
    <row r="1869" spans="4:7" x14ac:dyDescent="0.25">
      <c r="D1869" s="1" t="str">
        <f t="shared" si="65"/>
        <v xml:space="preserve"> </v>
      </c>
      <c r="G1869" s="1" t="str">
        <f t="shared" si="66"/>
        <v>Saturday</v>
      </c>
    </row>
    <row r="1870" spans="4:7" x14ac:dyDescent="0.25">
      <c r="D1870" s="1" t="str">
        <f t="shared" si="65"/>
        <v xml:space="preserve"> </v>
      </c>
      <c r="G1870" s="1" t="str">
        <f t="shared" si="66"/>
        <v>Saturday</v>
      </c>
    </row>
    <row r="1871" spans="4:7" x14ac:dyDescent="0.25">
      <c r="D1871" s="1" t="str">
        <f t="shared" si="65"/>
        <v xml:space="preserve"> </v>
      </c>
      <c r="G1871" s="1" t="str">
        <f t="shared" si="66"/>
        <v>Saturday</v>
      </c>
    </row>
    <row r="1872" spans="4:7" x14ac:dyDescent="0.25">
      <c r="D1872" s="1" t="str">
        <f t="shared" si="65"/>
        <v xml:space="preserve"> </v>
      </c>
      <c r="G1872" s="1" t="str">
        <f t="shared" si="66"/>
        <v>Saturday</v>
      </c>
    </row>
    <row r="1873" spans="4:7" x14ac:dyDescent="0.25">
      <c r="D1873" s="1" t="str">
        <f t="shared" si="65"/>
        <v xml:space="preserve"> </v>
      </c>
      <c r="G1873" s="1" t="str">
        <f t="shared" si="66"/>
        <v>Saturday</v>
      </c>
    </row>
    <row r="1874" spans="4:7" x14ac:dyDescent="0.25">
      <c r="D1874" s="1" t="str">
        <f t="shared" si="65"/>
        <v xml:space="preserve"> </v>
      </c>
      <c r="G1874" s="1" t="str">
        <f t="shared" si="66"/>
        <v>Saturday</v>
      </c>
    </row>
    <row r="1875" spans="4:7" x14ac:dyDescent="0.25">
      <c r="D1875" s="1" t="str">
        <f t="shared" si="65"/>
        <v xml:space="preserve"> </v>
      </c>
      <c r="G1875" s="1" t="str">
        <f t="shared" si="66"/>
        <v>Saturday</v>
      </c>
    </row>
    <row r="1876" spans="4:7" x14ac:dyDescent="0.25">
      <c r="D1876" s="1" t="str">
        <f t="shared" si="65"/>
        <v xml:space="preserve"> </v>
      </c>
      <c r="G1876" s="1" t="str">
        <f t="shared" si="66"/>
        <v>Saturday</v>
      </c>
    </row>
    <row r="1877" spans="4:7" x14ac:dyDescent="0.25">
      <c r="D1877" s="1" t="str">
        <f t="shared" si="65"/>
        <v xml:space="preserve"> </v>
      </c>
      <c r="G1877" s="1" t="str">
        <f t="shared" si="66"/>
        <v>Saturday</v>
      </c>
    </row>
    <row r="1878" spans="4:7" x14ac:dyDescent="0.25">
      <c r="D1878" s="1" t="str">
        <f t="shared" si="65"/>
        <v xml:space="preserve"> </v>
      </c>
      <c r="G1878" s="1" t="str">
        <f t="shared" si="66"/>
        <v>Saturday</v>
      </c>
    </row>
    <row r="1879" spans="4:7" x14ac:dyDescent="0.25">
      <c r="D1879" s="1" t="str">
        <f t="shared" si="65"/>
        <v xml:space="preserve"> </v>
      </c>
      <c r="G1879" s="1" t="str">
        <f t="shared" si="66"/>
        <v>Saturday</v>
      </c>
    </row>
    <row r="1880" spans="4:7" x14ac:dyDescent="0.25">
      <c r="D1880" s="1" t="str">
        <f t="shared" si="65"/>
        <v xml:space="preserve"> </v>
      </c>
      <c r="G1880" s="1" t="str">
        <f t="shared" si="66"/>
        <v>Saturday</v>
      </c>
    </row>
    <row r="1881" spans="4:7" x14ac:dyDescent="0.25">
      <c r="D1881" s="1" t="str">
        <f t="shared" si="65"/>
        <v xml:space="preserve"> </v>
      </c>
      <c r="G1881" s="1" t="str">
        <f t="shared" si="66"/>
        <v>Saturday</v>
      </c>
    </row>
    <row r="1882" spans="4:7" x14ac:dyDescent="0.25">
      <c r="D1882" s="1" t="str">
        <f t="shared" si="65"/>
        <v xml:space="preserve"> </v>
      </c>
      <c r="G1882" s="1" t="str">
        <f t="shared" si="66"/>
        <v>Saturday</v>
      </c>
    </row>
    <row r="1883" spans="4:7" x14ac:dyDescent="0.25">
      <c r="D1883" s="1" t="str">
        <f t="shared" si="65"/>
        <v xml:space="preserve"> </v>
      </c>
      <c r="G1883" s="1" t="str">
        <f t="shared" si="66"/>
        <v>Saturday</v>
      </c>
    </row>
    <row r="1884" spans="4:7" x14ac:dyDescent="0.25">
      <c r="D1884" s="1" t="str">
        <f t="shared" si="65"/>
        <v xml:space="preserve"> </v>
      </c>
      <c r="G1884" s="1" t="str">
        <f t="shared" si="66"/>
        <v>Saturday</v>
      </c>
    </row>
    <row r="1885" spans="4:7" x14ac:dyDescent="0.25">
      <c r="D1885" s="1" t="str">
        <f t="shared" si="65"/>
        <v xml:space="preserve"> </v>
      </c>
      <c r="G1885" s="1" t="str">
        <f t="shared" si="66"/>
        <v>Saturday</v>
      </c>
    </row>
    <row r="1886" spans="4:7" x14ac:dyDescent="0.25">
      <c r="D1886" s="1" t="str">
        <f t="shared" si="65"/>
        <v xml:space="preserve"> </v>
      </c>
      <c r="G1886" s="1" t="str">
        <f t="shared" si="66"/>
        <v>Saturday</v>
      </c>
    </row>
    <row r="1887" spans="4:7" x14ac:dyDescent="0.25">
      <c r="D1887" s="1" t="str">
        <f t="shared" si="65"/>
        <v xml:space="preserve"> </v>
      </c>
      <c r="G1887" s="1" t="str">
        <f t="shared" si="66"/>
        <v>Saturday</v>
      </c>
    </row>
    <row r="1888" spans="4:7" x14ac:dyDescent="0.25">
      <c r="D1888" s="1" t="str">
        <f t="shared" si="65"/>
        <v xml:space="preserve"> </v>
      </c>
      <c r="G1888" s="1" t="str">
        <f t="shared" si="66"/>
        <v>Saturday</v>
      </c>
    </row>
    <row r="1889" spans="4:7" x14ac:dyDescent="0.25">
      <c r="D1889" s="1" t="str">
        <f t="shared" si="65"/>
        <v xml:space="preserve"> </v>
      </c>
      <c r="G1889" s="1" t="str">
        <f t="shared" si="66"/>
        <v>Saturday</v>
      </c>
    </row>
    <row r="1890" spans="4:7" x14ac:dyDescent="0.25">
      <c r="D1890" s="1" t="str">
        <f t="shared" si="65"/>
        <v xml:space="preserve"> </v>
      </c>
      <c r="G1890" s="1" t="str">
        <f t="shared" si="66"/>
        <v>Saturday</v>
      </c>
    </row>
    <row r="1891" spans="4:7" x14ac:dyDescent="0.25">
      <c r="D1891" s="1" t="str">
        <f t="shared" si="65"/>
        <v xml:space="preserve"> </v>
      </c>
      <c r="G1891" s="1" t="str">
        <f t="shared" si="66"/>
        <v>Saturday</v>
      </c>
    </row>
    <row r="1892" spans="4:7" x14ac:dyDescent="0.25">
      <c r="D1892" s="1" t="str">
        <f t="shared" si="65"/>
        <v xml:space="preserve"> </v>
      </c>
      <c r="G1892" s="1" t="str">
        <f t="shared" si="66"/>
        <v>Saturday</v>
      </c>
    </row>
    <row r="1893" spans="4:7" x14ac:dyDescent="0.25">
      <c r="D1893" s="1" t="str">
        <f t="shared" si="65"/>
        <v xml:space="preserve"> </v>
      </c>
      <c r="G1893" s="1" t="str">
        <f t="shared" si="66"/>
        <v>Saturday</v>
      </c>
    </row>
    <row r="1894" spans="4:7" x14ac:dyDescent="0.25">
      <c r="D1894" s="1" t="str">
        <f t="shared" si="65"/>
        <v xml:space="preserve"> </v>
      </c>
      <c r="G1894" s="1" t="str">
        <f t="shared" si="66"/>
        <v>Saturday</v>
      </c>
    </row>
    <row r="1895" spans="4:7" x14ac:dyDescent="0.25">
      <c r="D1895" s="1" t="str">
        <f t="shared" ref="D1895:D1958" si="67">CONCATENATE(B1895, " ",C1895)</f>
        <v xml:space="preserve"> </v>
      </c>
      <c r="G1895" s="1" t="str">
        <f t="shared" si="66"/>
        <v>Saturday</v>
      </c>
    </row>
    <row r="1896" spans="4:7" x14ac:dyDescent="0.25">
      <c r="D1896" s="1" t="str">
        <f t="shared" si="67"/>
        <v xml:space="preserve"> </v>
      </c>
      <c r="G1896" s="1" t="str">
        <f t="shared" si="66"/>
        <v>Saturday</v>
      </c>
    </row>
    <row r="1897" spans="4:7" x14ac:dyDescent="0.25">
      <c r="D1897" s="1" t="str">
        <f t="shared" si="67"/>
        <v xml:space="preserve"> </v>
      </c>
      <c r="G1897" s="1" t="str">
        <f t="shared" si="66"/>
        <v>Saturday</v>
      </c>
    </row>
    <row r="1898" spans="4:7" x14ac:dyDescent="0.25">
      <c r="D1898" s="1" t="str">
        <f t="shared" si="67"/>
        <v xml:space="preserve"> </v>
      </c>
      <c r="G1898" s="1" t="str">
        <f t="shared" si="66"/>
        <v>Saturday</v>
      </c>
    </row>
    <row r="1899" spans="4:7" x14ac:dyDescent="0.25">
      <c r="D1899" s="1" t="str">
        <f t="shared" si="67"/>
        <v xml:space="preserve"> </v>
      </c>
      <c r="G1899" s="1" t="str">
        <f t="shared" si="66"/>
        <v>Saturday</v>
      </c>
    </row>
    <row r="1900" spans="4:7" x14ac:dyDescent="0.25">
      <c r="D1900" s="1" t="str">
        <f t="shared" si="67"/>
        <v xml:space="preserve"> </v>
      </c>
      <c r="G1900" s="1" t="str">
        <f t="shared" si="66"/>
        <v>Saturday</v>
      </c>
    </row>
    <row r="1901" spans="4:7" x14ac:dyDescent="0.25">
      <c r="D1901" s="1" t="str">
        <f t="shared" si="67"/>
        <v xml:space="preserve"> </v>
      </c>
      <c r="G1901" s="1" t="str">
        <f t="shared" si="66"/>
        <v>Saturday</v>
      </c>
    </row>
    <row r="1902" spans="4:7" x14ac:dyDescent="0.25">
      <c r="D1902" s="1" t="str">
        <f t="shared" si="67"/>
        <v xml:space="preserve"> </v>
      </c>
      <c r="G1902" s="1" t="str">
        <f t="shared" si="66"/>
        <v>Saturday</v>
      </c>
    </row>
    <row r="1903" spans="4:7" x14ac:dyDescent="0.25">
      <c r="D1903" s="1" t="str">
        <f t="shared" si="67"/>
        <v xml:space="preserve"> </v>
      </c>
      <c r="G1903" s="1" t="str">
        <f t="shared" si="66"/>
        <v>Saturday</v>
      </c>
    </row>
    <row r="1904" spans="4:7" x14ac:dyDescent="0.25">
      <c r="D1904" s="1" t="str">
        <f t="shared" si="67"/>
        <v xml:space="preserve"> </v>
      </c>
      <c r="G1904" s="1" t="str">
        <f t="shared" si="66"/>
        <v>Saturday</v>
      </c>
    </row>
    <row r="1905" spans="4:7" x14ac:dyDescent="0.25">
      <c r="D1905" s="1" t="str">
        <f t="shared" si="67"/>
        <v xml:space="preserve"> </v>
      </c>
      <c r="G1905" s="1" t="str">
        <f t="shared" si="66"/>
        <v>Saturday</v>
      </c>
    </row>
    <row r="1906" spans="4:7" x14ac:dyDescent="0.25">
      <c r="D1906" s="1" t="str">
        <f t="shared" si="67"/>
        <v xml:space="preserve"> </v>
      </c>
      <c r="G1906" s="1" t="str">
        <f t="shared" si="66"/>
        <v>Saturday</v>
      </c>
    </row>
    <row r="1907" spans="4:7" x14ac:dyDescent="0.25">
      <c r="D1907" s="1" t="str">
        <f t="shared" si="67"/>
        <v xml:space="preserve"> </v>
      </c>
      <c r="G1907" s="1" t="str">
        <f t="shared" si="66"/>
        <v>Saturday</v>
      </c>
    </row>
    <row r="1908" spans="4:7" x14ac:dyDescent="0.25">
      <c r="D1908" s="1" t="str">
        <f t="shared" si="67"/>
        <v xml:space="preserve"> </v>
      </c>
      <c r="G1908" s="1" t="str">
        <f t="shared" si="66"/>
        <v>Saturday</v>
      </c>
    </row>
    <row r="1909" spans="4:7" x14ac:dyDescent="0.25">
      <c r="D1909" s="1" t="str">
        <f t="shared" si="67"/>
        <v xml:space="preserve"> </v>
      </c>
      <c r="G1909" s="1" t="str">
        <f t="shared" si="66"/>
        <v>Saturday</v>
      </c>
    </row>
    <row r="1910" spans="4:7" x14ac:dyDescent="0.25">
      <c r="D1910" s="1" t="str">
        <f t="shared" si="67"/>
        <v xml:space="preserve"> </v>
      </c>
      <c r="G1910" s="1" t="str">
        <f t="shared" si="66"/>
        <v>Saturday</v>
      </c>
    </row>
    <row r="1911" spans="4:7" x14ac:dyDescent="0.25">
      <c r="D1911" s="1" t="str">
        <f t="shared" si="67"/>
        <v xml:space="preserve"> </v>
      </c>
      <c r="G1911" s="1" t="str">
        <f t="shared" si="66"/>
        <v>Saturday</v>
      </c>
    </row>
    <row r="1912" spans="4:7" x14ac:dyDescent="0.25">
      <c r="D1912" s="1" t="str">
        <f t="shared" si="67"/>
        <v xml:space="preserve"> </v>
      </c>
      <c r="G1912" s="1" t="str">
        <f t="shared" si="66"/>
        <v>Saturday</v>
      </c>
    </row>
    <row r="1913" spans="4:7" x14ac:dyDescent="0.25">
      <c r="D1913" s="1" t="str">
        <f t="shared" si="67"/>
        <v xml:space="preserve"> </v>
      </c>
      <c r="G1913" s="1" t="str">
        <f t="shared" si="66"/>
        <v>Saturday</v>
      </c>
    </row>
    <row r="1914" spans="4:7" x14ac:dyDescent="0.25">
      <c r="D1914" s="1" t="str">
        <f t="shared" si="67"/>
        <v xml:space="preserve"> </v>
      </c>
      <c r="G1914" s="1" t="str">
        <f t="shared" si="66"/>
        <v>Saturday</v>
      </c>
    </row>
    <row r="1915" spans="4:7" x14ac:dyDescent="0.25">
      <c r="D1915" s="1" t="str">
        <f t="shared" si="67"/>
        <v xml:space="preserve"> </v>
      </c>
      <c r="G1915" s="1" t="str">
        <f t="shared" si="66"/>
        <v>Saturday</v>
      </c>
    </row>
    <row r="1916" spans="4:7" x14ac:dyDescent="0.25">
      <c r="D1916" s="1" t="str">
        <f t="shared" si="67"/>
        <v xml:space="preserve"> </v>
      </c>
      <c r="G1916" s="1" t="str">
        <f t="shared" si="66"/>
        <v>Saturday</v>
      </c>
    </row>
    <row r="1917" spans="4:7" x14ac:dyDescent="0.25">
      <c r="D1917" s="1" t="str">
        <f t="shared" si="67"/>
        <v xml:space="preserve"> </v>
      </c>
      <c r="G1917" s="1" t="str">
        <f t="shared" si="66"/>
        <v>Saturday</v>
      </c>
    </row>
    <row r="1918" spans="4:7" x14ac:dyDescent="0.25">
      <c r="D1918" s="1" t="str">
        <f t="shared" si="67"/>
        <v xml:space="preserve"> </v>
      </c>
      <c r="G1918" s="1" t="str">
        <f t="shared" si="66"/>
        <v>Saturday</v>
      </c>
    </row>
    <row r="1919" spans="4:7" x14ac:dyDescent="0.25">
      <c r="D1919" s="1" t="str">
        <f t="shared" si="67"/>
        <v xml:space="preserve"> </v>
      </c>
      <c r="G1919" s="1" t="str">
        <f t="shared" si="66"/>
        <v>Saturday</v>
      </c>
    </row>
    <row r="1920" spans="4:7" x14ac:dyDescent="0.25">
      <c r="D1920" s="1" t="str">
        <f t="shared" si="67"/>
        <v xml:space="preserve"> </v>
      </c>
      <c r="G1920" s="1" t="str">
        <f t="shared" si="66"/>
        <v>Saturday</v>
      </c>
    </row>
    <row r="1921" spans="4:7" x14ac:dyDescent="0.25">
      <c r="D1921" s="1" t="str">
        <f t="shared" si="67"/>
        <v xml:space="preserve"> </v>
      </c>
      <c r="G1921" s="1" t="str">
        <f t="shared" si="66"/>
        <v>Saturday</v>
      </c>
    </row>
    <row r="1922" spans="4:7" x14ac:dyDescent="0.25">
      <c r="D1922" s="1" t="str">
        <f t="shared" si="67"/>
        <v xml:space="preserve"> </v>
      </c>
      <c r="G1922" s="1" t="str">
        <f t="shared" si="66"/>
        <v>Saturday</v>
      </c>
    </row>
    <row r="1923" spans="4:7" x14ac:dyDescent="0.25">
      <c r="D1923" s="1" t="str">
        <f t="shared" si="67"/>
        <v xml:space="preserve"> </v>
      </c>
      <c r="G1923" s="1" t="str">
        <f t="shared" si="66"/>
        <v>Saturday</v>
      </c>
    </row>
    <row r="1924" spans="4:7" x14ac:dyDescent="0.25">
      <c r="D1924" s="1" t="str">
        <f t="shared" si="67"/>
        <v xml:space="preserve"> </v>
      </c>
      <c r="G1924" s="1" t="str">
        <f t="shared" ref="G1924:G1987" si="68">TEXT(F1924,"DDDDDDDDD")</f>
        <v>Saturday</v>
      </c>
    </row>
    <row r="1925" spans="4:7" x14ac:dyDescent="0.25">
      <c r="D1925" s="1" t="str">
        <f t="shared" si="67"/>
        <v xml:space="preserve"> </v>
      </c>
      <c r="G1925" s="1" t="str">
        <f t="shared" si="68"/>
        <v>Saturday</v>
      </c>
    </row>
    <row r="1926" spans="4:7" x14ac:dyDescent="0.25">
      <c r="D1926" s="1" t="str">
        <f t="shared" si="67"/>
        <v xml:space="preserve"> </v>
      </c>
      <c r="G1926" s="1" t="str">
        <f t="shared" si="68"/>
        <v>Saturday</v>
      </c>
    </row>
    <row r="1927" spans="4:7" x14ac:dyDescent="0.25">
      <c r="D1927" s="1" t="str">
        <f t="shared" si="67"/>
        <v xml:space="preserve"> </v>
      </c>
      <c r="G1927" s="1" t="str">
        <f t="shared" si="68"/>
        <v>Saturday</v>
      </c>
    </row>
    <row r="1928" spans="4:7" x14ac:dyDescent="0.25">
      <c r="D1928" s="1" t="str">
        <f t="shared" si="67"/>
        <v xml:space="preserve"> </v>
      </c>
      <c r="G1928" s="1" t="str">
        <f t="shared" si="68"/>
        <v>Saturday</v>
      </c>
    </row>
    <row r="1929" spans="4:7" x14ac:dyDescent="0.25">
      <c r="D1929" s="1" t="str">
        <f t="shared" si="67"/>
        <v xml:space="preserve"> </v>
      </c>
      <c r="G1929" s="1" t="str">
        <f t="shared" si="68"/>
        <v>Saturday</v>
      </c>
    </row>
    <row r="1930" spans="4:7" x14ac:dyDescent="0.25">
      <c r="D1930" s="1" t="str">
        <f t="shared" si="67"/>
        <v xml:space="preserve"> </v>
      </c>
      <c r="G1930" s="1" t="str">
        <f t="shared" si="68"/>
        <v>Saturday</v>
      </c>
    </row>
    <row r="1931" spans="4:7" x14ac:dyDescent="0.25">
      <c r="D1931" s="1" t="str">
        <f t="shared" si="67"/>
        <v xml:space="preserve"> </v>
      </c>
      <c r="G1931" s="1" t="str">
        <f t="shared" si="68"/>
        <v>Saturday</v>
      </c>
    </row>
    <row r="1932" spans="4:7" x14ac:dyDescent="0.25">
      <c r="D1932" s="1" t="str">
        <f t="shared" si="67"/>
        <v xml:space="preserve"> </v>
      </c>
      <c r="G1932" s="1" t="str">
        <f t="shared" si="68"/>
        <v>Saturday</v>
      </c>
    </row>
    <row r="1933" spans="4:7" x14ac:dyDescent="0.25">
      <c r="D1933" s="1" t="str">
        <f t="shared" si="67"/>
        <v xml:space="preserve"> </v>
      </c>
      <c r="G1933" s="1" t="str">
        <f t="shared" si="68"/>
        <v>Saturday</v>
      </c>
    </row>
    <row r="1934" spans="4:7" x14ac:dyDescent="0.25">
      <c r="D1934" s="1" t="str">
        <f t="shared" si="67"/>
        <v xml:space="preserve"> </v>
      </c>
      <c r="G1934" s="1" t="str">
        <f t="shared" si="68"/>
        <v>Saturday</v>
      </c>
    </row>
    <row r="1935" spans="4:7" x14ac:dyDescent="0.25">
      <c r="D1935" s="1" t="str">
        <f t="shared" si="67"/>
        <v xml:space="preserve"> </v>
      </c>
      <c r="G1935" s="1" t="str">
        <f t="shared" si="68"/>
        <v>Saturday</v>
      </c>
    </row>
    <row r="1936" spans="4:7" x14ac:dyDescent="0.25">
      <c r="D1936" s="1" t="str">
        <f t="shared" si="67"/>
        <v xml:space="preserve"> </v>
      </c>
      <c r="G1936" s="1" t="str">
        <f t="shared" si="68"/>
        <v>Saturday</v>
      </c>
    </row>
    <row r="1937" spans="4:7" x14ac:dyDescent="0.25">
      <c r="D1937" s="1" t="str">
        <f t="shared" si="67"/>
        <v xml:space="preserve"> </v>
      </c>
      <c r="G1937" s="1" t="str">
        <f t="shared" si="68"/>
        <v>Saturday</v>
      </c>
    </row>
    <row r="1938" spans="4:7" x14ac:dyDescent="0.25">
      <c r="D1938" s="1" t="str">
        <f t="shared" si="67"/>
        <v xml:space="preserve"> </v>
      </c>
      <c r="G1938" s="1" t="str">
        <f t="shared" si="68"/>
        <v>Saturday</v>
      </c>
    </row>
    <row r="1939" spans="4:7" x14ac:dyDescent="0.25">
      <c r="D1939" s="1" t="str">
        <f t="shared" si="67"/>
        <v xml:space="preserve"> </v>
      </c>
      <c r="G1939" s="1" t="str">
        <f t="shared" si="68"/>
        <v>Saturday</v>
      </c>
    </row>
    <row r="1940" spans="4:7" x14ac:dyDescent="0.25">
      <c r="D1940" s="1" t="str">
        <f t="shared" si="67"/>
        <v xml:space="preserve"> </v>
      </c>
      <c r="G1940" s="1" t="str">
        <f t="shared" si="68"/>
        <v>Saturday</v>
      </c>
    </row>
    <row r="1941" spans="4:7" x14ac:dyDescent="0.25">
      <c r="D1941" s="1" t="str">
        <f t="shared" si="67"/>
        <v xml:space="preserve"> </v>
      </c>
      <c r="G1941" s="1" t="str">
        <f t="shared" si="68"/>
        <v>Saturday</v>
      </c>
    </row>
    <row r="1942" spans="4:7" x14ac:dyDescent="0.25">
      <c r="D1942" s="1" t="str">
        <f t="shared" si="67"/>
        <v xml:space="preserve"> </v>
      </c>
      <c r="G1942" s="1" t="str">
        <f t="shared" si="68"/>
        <v>Saturday</v>
      </c>
    </row>
    <row r="1943" spans="4:7" x14ac:dyDescent="0.25">
      <c r="D1943" s="1" t="str">
        <f t="shared" si="67"/>
        <v xml:space="preserve"> </v>
      </c>
      <c r="G1943" s="1" t="str">
        <f t="shared" si="68"/>
        <v>Saturday</v>
      </c>
    </row>
    <row r="1944" spans="4:7" x14ac:dyDescent="0.25">
      <c r="D1944" s="1" t="str">
        <f t="shared" si="67"/>
        <v xml:space="preserve"> </v>
      </c>
      <c r="G1944" s="1" t="str">
        <f t="shared" si="68"/>
        <v>Saturday</v>
      </c>
    </row>
    <row r="1945" spans="4:7" x14ac:dyDescent="0.25">
      <c r="D1945" s="1" t="str">
        <f t="shared" si="67"/>
        <v xml:space="preserve"> </v>
      </c>
      <c r="G1945" s="1" t="str">
        <f t="shared" si="68"/>
        <v>Saturday</v>
      </c>
    </row>
    <row r="1946" spans="4:7" x14ac:dyDescent="0.25">
      <c r="D1946" s="1" t="str">
        <f t="shared" si="67"/>
        <v xml:space="preserve"> </v>
      </c>
      <c r="G1946" s="1" t="str">
        <f t="shared" si="68"/>
        <v>Saturday</v>
      </c>
    </row>
    <row r="1947" spans="4:7" x14ac:dyDescent="0.25">
      <c r="D1947" s="1" t="str">
        <f t="shared" si="67"/>
        <v xml:space="preserve"> </v>
      </c>
      <c r="G1947" s="1" t="str">
        <f t="shared" si="68"/>
        <v>Saturday</v>
      </c>
    </row>
    <row r="1948" spans="4:7" x14ac:dyDescent="0.25">
      <c r="D1948" s="1" t="str">
        <f t="shared" si="67"/>
        <v xml:space="preserve"> </v>
      </c>
      <c r="G1948" s="1" t="str">
        <f t="shared" si="68"/>
        <v>Saturday</v>
      </c>
    </row>
    <row r="1949" spans="4:7" x14ac:dyDescent="0.25">
      <c r="D1949" s="1" t="str">
        <f t="shared" si="67"/>
        <v xml:space="preserve"> </v>
      </c>
      <c r="G1949" s="1" t="str">
        <f t="shared" si="68"/>
        <v>Saturday</v>
      </c>
    </row>
    <row r="1950" spans="4:7" x14ac:dyDescent="0.25">
      <c r="D1950" s="1" t="str">
        <f t="shared" si="67"/>
        <v xml:space="preserve"> </v>
      </c>
      <c r="G1950" s="1" t="str">
        <f t="shared" si="68"/>
        <v>Saturday</v>
      </c>
    </row>
    <row r="1951" spans="4:7" x14ac:dyDescent="0.25">
      <c r="D1951" s="1" t="str">
        <f t="shared" si="67"/>
        <v xml:space="preserve"> </v>
      </c>
      <c r="G1951" s="1" t="str">
        <f t="shared" si="68"/>
        <v>Saturday</v>
      </c>
    </row>
    <row r="1952" spans="4:7" x14ac:dyDescent="0.25">
      <c r="D1952" s="1" t="str">
        <f t="shared" si="67"/>
        <v xml:space="preserve"> </v>
      </c>
      <c r="G1952" s="1" t="str">
        <f t="shared" si="68"/>
        <v>Saturday</v>
      </c>
    </row>
    <row r="1953" spans="4:7" x14ac:dyDescent="0.25">
      <c r="D1953" s="1" t="str">
        <f t="shared" si="67"/>
        <v xml:space="preserve"> </v>
      </c>
      <c r="G1953" s="1" t="str">
        <f t="shared" si="68"/>
        <v>Saturday</v>
      </c>
    </row>
    <row r="1954" spans="4:7" x14ac:dyDescent="0.25">
      <c r="D1954" s="1" t="str">
        <f t="shared" si="67"/>
        <v xml:space="preserve"> </v>
      </c>
      <c r="G1954" s="1" t="str">
        <f t="shared" si="68"/>
        <v>Saturday</v>
      </c>
    </row>
    <row r="1955" spans="4:7" x14ac:dyDescent="0.25">
      <c r="D1955" s="1" t="str">
        <f t="shared" si="67"/>
        <v xml:space="preserve"> </v>
      </c>
      <c r="G1955" s="1" t="str">
        <f t="shared" si="68"/>
        <v>Saturday</v>
      </c>
    </row>
    <row r="1956" spans="4:7" x14ac:dyDescent="0.25">
      <c r="D1956" s="1" t="str">
        <f t="shared" si="67"/>
        <v xml:space="preserve"> </v>
      </c>
      <c r="G1956" s="1" t="str">
        <f t="shared" si="68"/>
        <v>Saturday</v>
      </c>
    </row>
    <row r="1957" spans="4:7" x14ac:dyDescent="0.25">
      <c r="D1957" s="1" t="str">
        <f t="shared" si="67"/>
        <v xml:space="preserve"> </v>
      </c>
      <c r="G1957" s="1" t="str">
        <f t="shared" si="68"/>
        <v>Saturday</v>
      </c>
    </row>
    <row r="1958" spans="4:7" x14ac:dyDescent="0.25">
      <c r="D1958" s="1" t="str">
        <f t="shared" si="67"/>
        <v xml:space="preserve"> </v>
      </c>
      <c r="G1958" s="1" t="str">
        <f t="shared" si="68"/>
        <v>Saturday</v>
      </c>
    </row>
    <row r="1959" spans="4:7" x14ac:dyDescent="0.25">
      <c r="D1959" s="1" t="str">
        <f t="shared" ref="D1959:D2022" si="69">CONCATENATE(B1959, " ",C1959)</f>
        <v xml:space="preserve"> </v>
      </c>
      <c r="G1959" s="1" t="str">
        <f t="shared" si="68"/>
        <v>Saturday</v>
      </c>
    </row>
    <row r="1960" spans="4:7" x14ac:dyDescent="0.25">
      <c r="D1960" s="1" t="str">
        <f t="shared" si="69"/>
        <v xml:space="preserve"> </v>
      </c>
      <c r="G1960" s="1" t="str">
        <f t="shared" si="68"/>
        <v>Saturday</v>
      </c>
    </row>
    <row r="1961" spans="4:7" x14ac:dyDescent="0.25">
      <c r="D1961" s="1" t="str">
        <f t="shared" si="69"/>
        <v xml:space="preserve"> </v>
      </c>
      <c r="G1961" s="1" t="str">
        <f t="shared" si="68"/>
        <v>Saturday</v>
      </c>
    </row>
    <row r="1962" spans="4:7" x14ac:dyDescent="0.25">
      <c r="D1962" s="1" t="str">
        <f t="shared" si="69"/>
        <v xml:space="preserve"> </v>
      </c>
      <c r="G1962" s="1" t="str">
        <f t="shared" si="68"/>
        <v>Saturday</v>
      </c>
    </row>
    <row r="1963" spans="4:7" x14ac:dyDescent="0.25">
      <c r="D1963" s="1" t="str">
        <f t="shared" si="69"/>
        <v xml:space="preserve"> </v>
      </c>
      <c r="G1963" s="1" t="str">
        <f t="shared" si="68"/>
        <v>Saturday</v>
      </c>
    </row>
    <row r="1964" spans="4:7" x14ac:dyDescent="0.25">
      <c r="D1964" s="1" t="str">
        <f t="shared" si="69"/>
        <v xml:space="preserve"> </v>
      </c>
      <c r="G1964" s="1" t="str">
        <f t="shared" si="68"/>
        <v>Saturday</v>
      </c>
    </row>
    <row r="1965" spans="4:7" x14ac:dyDescent="0.25">
      <c r="D1965" s="1" t="str">
        <f t="shared" si="69"/>
        <v xml:space="preserve"> </v>
      </c>
      <c r="G1965" s="1" t="str">
        <f t="shared" si="68"/>
        <v>Saturday</v>
      </c>
    </row>
    <row r="1966" spans="4:7" x14ac:dyDescent="0.25">
      <c r="D1966" s="1" t="str">
        <f t="shared" si="69"/>
        <v xml:space="preserve"> </v>
      </c>
      <c r="G1966" s="1" t="str">
        <f t="shared" si="68"/>
        <v>Saturday</v>
      </c>
    </row>
    <row r="1967" spans="4:7" x14ac:dyDescent="0.25">
      <c r="D1967" s="1" t="str">
        <f t="shared" si="69"/>
        <v xml:space="preserve"> </v>
      </c>
      <c r="G1967" s="1" t="str">
        <f t="shared" si="68"/>
        <v>Saturday</v>
      </c>
    </row>
    <row r="1968" spans="4:7" x14ac:dyDescent="0.25">
      <c r="D1968" s="1" t="str">
        <f t="shared" si="69"/>
        <v xml:space="preserve"> </v>
      </c>
      <c r="G1968" s="1" t="str">
        <f t="shared" si="68"/>
        <v>Saturday</v>
      </c>
    </row>
    <row r="1969" spans="4:7" x14ac:dyDescent="0.25">
      <c r="D1969" s="1" t="str">
        <f t="shared" si="69"/>
        <v xml:space="preserve"> </v>
      </c>
      <c r="G1969" s="1" t="str">
        <f t="shared" si="68"/>
        <v>Saturday</v>
      </c>
    </row>
    <row r="1970" spans="4:7" x14ac:dyDescent="0.25">
      <c r="D1970" s="1" t="str">
        <f t="shared" si="69"/>
        <v xml:space="preserve"> </v>
      </c>
      <c r="G1970" s="1" t="str">
        <f t="shared" si="68"/>
        <v>Saturday</v>
      </c>
    </row>
    <row r="1971" spans="4:7" x14ac:dyDescent="0.25">
      <c r="D1971" s="1" t="str">
        <f t="shared" si="69"/>
        <v xml:space="preserve"> </v>
      </c>
      <c r="G1971" s="1" t="str">
        <f t="shared" si="68"/>
        <v>Saturday</v>
      </c>
    </row>
    <row r="1972" spans="4:7" x14ac:dyDescent="0.25">
      <c r="D1972" s="1" t="str">
        <f t="shared" si="69"/>
        <v xml:space="preserve"> </v>
      </c>
      <c r="G1972" s="1" t="str">
        <f t="shared" si="68"/>
        <v>Saturday</v>
      </c>
    </row>
    <row r="1973" spans="4:7" x14ac:dyDescent="0.25">
      <c r="D1973" s="1" t="str">
        <f t="shared" si="69"/>
        <v xml:space="preserve"> </v>
      </c>
      <c r="G1973" s="1" t="str">
        <f t="shared" si="68"/>
        <v>Saturday</v>
      </c>
    </row>
    <row r="1974" spans="4:7" x14ac:dyDescent="0.25">
      <c r="D1974" s="1" t="str">
        <f t="shared" si="69"/>
        <v xml:space="preserve"> </v>
      </c>
      <c r="G1974" s="1" t="str">
        <f t="shared" si="68"/>
        <v>Saturday</v>
      </c>
    </row>
    <row r="1975" spans="4:7" x14ac:dyDescent="0.25">
      <c r="D1975" s="1" t="str">
        <f t="shared" si="69"/>
        <v xml:space="preserve"> </v>
      </c>
      <c r="G1975" s="1" t="str">
        <f t="shared" si="68"/>
        <v>Saturday</v>
      </c>
    </row>
    <row r="1976" spans="4:7" x14ac:dyDescent="0.25">
      <c r="D1976" s="1" t="str">
        <f t="shared" si="69"/>
        <v xml:space="preserve"> </v>
      </c>
      <c r="G1976" s="1" t="str">
        <f t="shared" si="68"/>
        <v>Saturday</v>
      </c>
    </row>
    <row r="1977" spans="4:7" x14ac:dyDescent="0.25">
      <c r="D1977" s="1" t="str">
        <f t="shared" si="69"/>
        <v xml:space="preserve"> </v>
      </c>
      <c r="G1977" s="1" t="str">
        <f t="shared" si="68"/>
        <v>Saturday</v>
      </c>
    </row>
    <row r="1978" spans="4:7" x14ac:dyDescent="0.25">
      <c r="D1978" s="1" t="str">
        <f t="shared" si="69"/>
        <v xml:space="preserve"> </v>
      </c>
      <c r="G1978" s="1" t="str">
        <f t="shared" si="68"/>
        <v>Saturday</v>
      </c>
    </row>
    <row r="1979" spans="4:7" x14ac:dyDescent="0.25">
      <c r="D1979" s="1" t="str">
        <f t="shared" si="69"/>
        <v xml:space="preserve"> </v>
      </c>
      <c r="G1979" s="1" t="str">
        <f t="shared" si="68"/>
        <v>Saturday</v>
      </c>
    </row>
    <row r="1980" spans="4:7" x14ac:dyDescent="0.25">
      <c r="D1980" s="1" t="str">
        <f t="shared" si="69"/>
        <v xml:space="preserve"> </v>
      </c>
      <c r="G1980" s="1" t="str">
        <f t="shared" si="68"/>
        <v>Saturday</v>
      </c>
    </row>
    <row r="1981" spans="4:7" x14ac:dyDescent="0.25">
      <c r="D1981" s="1" t="str">
        <f t="shared" si="69"/>
        <v xml:space="preserve"> </v>
      </c>
      <c r="G1981" s="1" t="str">
        <f t="shared" si="68"/>
        <v>Saturday</v>
      </c>
    </row>
    <row r="1982" spans="4:7" x14ac:dyDescent="0.25">
      <c r="D1982" s="1" t="str">
        <f t="shared" si="69"/>
        <v xml:space="preserve"> </v>
      </c>
      <c r="G1982" s="1" t="str">
        <f t="shared" si="68"/>
        <v>Saturday</v>
      </c>
    </row>
    <row r="1983" spans="4:7" x14ac:dyDescent="0.25">
      <c r="D1983" s="1" t="str">
        <f t="shared" si="69"/>
        <v xml:space="preserve"> </v>
      </c>
      <c r="G1983" s="1" t="str">
        <f t="shared" si="68"/>
        <v>Saturday</v>
      </c>
    </row>
    <row r="1984" spans="4:7" x14ac:dyDescent="0.25">
      <c r="D1984" s="1" t="str">
        <f t="shared" si="69"/>
        <v xml:space="preserve"> </v>
      </c>
      <c r="G1984" s="1" t="str">
        <f t="shared" si="68"/>
        <v>Saturday</v>
      </c>
    </row>
    <row r="1985" spans="4:7" x14ac:dyDescent="0.25">
      <c r="D1985" s="1" t="str">
        <f t="shared" si="69"/>
        <v xml:space="preserve"> </v>
      </c>
      <c r="G1985" s="1" t="str">
        <f t="shared" si="68"/>
        <v>Saturday</v>
      </c>
    </row>
    <row r="1986" spans="4:7" x14ac:dyDescent="0.25">
      <c r="D1986" s="1" t="str">
        <f t="shared" si="69"/>
        <v xml:space="preserve"> </v>
      </c>
      <c r="G1986" s="1" t="str">
        <f t="shared" si="68"/>
        <v>Saturday</v>
      </c>
    </row>
    <row r="1987" spans="4:7" x14ac:dyDescent="0.25">
      <c r="D1987" s="1" t="str">
        <f t="shared" si="69"/>
        <v xml:space="preserve"> </v>
      </c>
      <c r="G1987" s="1" t="str">
        <f t="shared" si="68"/>
        <v>Saturday</v>
      </c>
    </row>
    <row r="1988" spans="4:7" x14ac:dyDescent="0.25">
      <c r="D1988" s="1" t="str">
        <f t="shared" si="69"/>
        <v xml:space="preserve"> </v>
      </c>
      <c r="G1988" s="1" t="str">
        <f t="shared" ref="G1988:G2051" si="70">TEXT(F1988,"DDDDDDDDD")</f>
        <v>Saturday</v>
      </c>
    </row>
    <row r="1989" spans="4:7" x14ac:dyDescent="0.25">
      <c r="D1989" s="1" t="str">
        <f t="shared" si="69"/>
        <v xml:space="preserve"> </v>
      </c>
      <c r="G1989" s="1" t="str">
        <f t="shared" si="70"/>
        <v>Saturday</v>
      </c>
    </row>
    <row r="1990" spans="4:7" x14ac:dyDescent="0.25">
      <c r="D1990" s="1" t="str">
        <f t="shared" si="69"/>
        <v xml:space="preserve"> </v>
      </c>
      <c r="G1990" s="1" t="str">
        <f t="shared" si="70"/>
        <v>Saturday</v>
      </c>
    </row>
    <row r="1991" spans="4:7" x14ac:dyDescent="0.25">
      <c r="D1991" s="1" t="str">
        <f t="shared" si="69"/>
        <v xml:space="preserve"> </v>
      </c>
      <c r="G1991" s="1" t="str">
        <f t="shared" si="70"/>
        <v>Saturday</v>
      </c>
    </row>
    <row r="1992" spans="4:7" x14ac:dyDescent="0.25">
      <c r="D1992" s="1" t="str">
        <f t="shared" si="69"/>
        <v xml:space="preserve"> </v>
      </c>
      <c r="G1992" s="1" t="str">
        <f t="shared" si="70"/>
        <v>Saturday</v>
      </c>
    </row>
    <row r="1993" spans="4:7" x14ac:dyDescent="0.25">
      <c r="D1993" s="1" t="str">
        <f t="shared" si="69"/>
        <v xml:space="preserve"> </v>
      </c>
      <c r="G1993" s="1" t="str">
        <f t="shared" si="70"/>
        <v>Saturday</v>
      </c>
    </row>
    <row r="1994" spans="4:7" x14ac:dyDescent="0.25">
      <c r="D1994" s="1" t="str">
        <f t="shared" si="69"/>
        <v xml:space="preserve"> </v>
      </c>
      <c r="G1994" s="1" t="str">
        <f t="shared" si="70"/>
        <v>Saturday</v>
      </c>
    </row>
    <row r="1995" spans="4:7" x14ac:dyDescent="0.25">
      <c r="D1995" s="1" t="str">
        <f t="shared" si="69"/>
        <v xml:space="preserve"> </v>
      </c>
      <c r="G1995" s="1" t="str">
        <f t="shared" si="70"/>
        <v>Saturday</v>
      </c>
    </row>
    <row r="1996" spans="4:7" x14ac:dyDescent="0.25">
      <c r="D1996" s="1" t="str">
        <f t="shared" si="69"/>
        <v xml:space="preserve"> </v>
      </c>
      <c r="G1996" s="1" t="str">
        <f t="shared" si="70"/>
        <v>Saturday</v>
      </c>
    </row>
    <row r="1997" spans="4:7" x14ac:dyDescent="0.25">
      <c r="D1997" s="1" t="str">
        <f t="shared" si="69"/>
        <v xml:space="preserve"> </v>
      </c>
      <c r="G1997" s="1" t="str">
        <f t="shared" si="70"/>
        <v>Saturday</v>
      </c>
    </row>
    <row r="1998" spans="4:7" x14ac:dyDescent="0.25">
      <c r="D1998" s="1" t="str">
        <f t="shared" si="69"/>
        <v xml:space="preserve"> </v>
      </c>
      <c r="G1998" s="1" t="str">
        <f t="shared" si="70"/>
        <v>Saturday</v>
      </c>
    </row>
    <row r="1999" spans="4:7" x14ac:dyDescent="0.25">
      <c r="D1999" s="1" t="str">
        <f t="shared" si="69"/>
        <v xml:space="preserve"> </v>
      </c>
      <c r="G1999" s="1" t="str">
        <f t="shared" si="70"/>
        <v>Saturday</v>
      </c>
    </row>
    <row r="2000" spans="4:7" x14ac:dyDescent="0.25">
      <c r="D2000" s="1" t="str">
        <f t="shared" si="69"/>
        <v xml:space="preserve"> </v>
      </c>
      <c r="G2000" s="1" t="str">
        <f t="shared" si="70"/>
        <v>Saturday</v>
      </c>
    </row>
    <row r="2001" spans="4:7" x14ac:dyDescent="0.25">
      <c r="D2001" s="1" t="str">
        <f t="shared" si="69"/>
        <v xml:space="preserve"> </v>
      </c>
      <c r="G2001" s="1" t="str">
        <f t="shared" si="70"/>
        <v>Saturday</v>
      </c>
    </row>
    <row r="2002" spans="4:7" x14ac:dyDescent="0.25">
      <c r="D2002" s="1" t="str">
        <f t="shared" si="69"/>
        <v xml:space="preserve"> </v>
      </c>
      <c r="G2002" s="1" t="str">
        <f t="shared" si="70"/>
        <v>Saturday</v>
      </c>
    </row>
    <row r="2003" spans="4:7" x14ac:dyDescent="0.25">
      <c r="D2003" s="1" t="str">
        <f t="shared" si="69"/>
        <v xml:space="preserve"> </v>
      </c>
      <c r="G2003" s="1" t="str">
        <f t="shared" si="70"/>
        <v>Saturday</v>
      </c>
    </row>
    <row r="2004" spans="4:7" x14ac:dyDescent="0.25">
      <c r="D2004" s="1" t="str">
        <f t="shared" si="69"/>
        <v xml:space="preserve"> </v>
      </c>
      <c r="G2004" s="1" t="str">
        <f t="shared" si="70"/>
        <v>Saturday</v>
      </c>
    </row>
    <row r="2005" spans="4:7" x14ac:dyDescent="0.25">
      <c r="D2005" s="1" t="str">
        <f t="shared" si="69"/>
        <v xml:space="preserve"> </v>
      </c>
      <c r="G2005" s="1" t="str">
        <f t="shared" si="70"/>
        <v>Saturday</v>
      </c>
    </row>
    <row r="2006" spans="4:7" x14ac:dyDescent="0.25">
      <c r="D2006" s="1" t="str">
        <f t="shared" si="69"/>
        <v xml:space="preserve"> </v>
      </c>
      <c r="G2006" s="1" t="str">
        <f t="shared" si="70"/>
        <v>Saturday</v>
      </c>
    </row>
    <row r="2007" spans="4:7" x14ac:dyDescent="0.25">
      <c r="D2007" s="1" t="str">
        <f t="shared" si="69"/>
        <v xml:space="preserve"> </v>
      </c>
      <c r="G2007" s="1" t="str">
        <f t="shared" si="70"/>
        <v>Saturday</v>
      </c>
    </row>
    <row r="2008" spans="4:7" x14ac:dyDescent="0.25">
      <c r="D2008" s="1" t="str">
        <f t="shared" si="69"/>
        <v xml:space="preserve"> </v>
      </c>
      <c r="G2008" s="1" t="str">
        <f t="shared" si="70"/>
        <v>Saturday</v>
      </c>
    </row>
    <row r="2009" spans="4:7" x14ac:dyDescent="0.25">
      <c r="D2009" s="1" t="str">
        <f t="shared" si="69"/>
        <v xml:space="preserve"> </v>
      </c>
      <c r="G2009" s="1" t="str">
        <f t="shared" si="70"/>
        <v>Saturday</v>
      </c>
    </row>
    <row r="2010" spans="4:7" x14ac:dyDescent="0.25">
      <c r="D2010" s="1" t="str">
        <f t="shared" si="69"/>
        <v xml:space="preserve"> </v>
      </c>
      <c r="G2010" s="1" t="str">
        <f t="shared" si="70"/>
        <v>Saturday</v>
      </c>
    </row>
    <row r="2011" spans="4:7" x14ac:dyDescent="0.25">
      <c r="D2011" s="1" t="str">
        <f t="shared" si="69"/>
        <v xml:space="preserve"> </v>
      </c>
      <c r="G2011" s="1" t="str">
        <f t="shared" si="70"/>
        <v>Saturday</v>
      </c>
    </row>
    <row r="2012" spans="4:7" x14ac:dyDescent="0.25">
      <c r="D2012" s="1" t="str">
        <f t="shared" si="69"/>
        <v xml:space="preserve"> </v>
      </c>
      <c r="G2012" s="1" t="str">
        <f t="shared" si="70"/>
        <v>Saturday</v>
      </c>
    </row>
    <row r="2013" spans="4:7" x14ac:dyDescent="0.25">
      <c r="D2013" s="1" t="str">
        <f t="shared" si="69"/>
        <v xml:space="preserve"> </v>
      </c>
      <c r="G2013" s="1" t="str">
        <f t="shared" si="70"/>
        <v>Saturday</v>
      </c>
    </row>
    <row r="2014" spans="4:7" x14ac:dyDescent="0.25">
      <c r="D2014" s="1" t="str">
        <f t="shared" si="69"/>
        <v xml:space="preserve"> </v>
      </c>
      <c r="G2014" s="1" t="str">
        <f t="shared" si="70"/>
        <v>Saturday</v>
      </c>
    </row>
    <row r="2015" spans="4:7" x14ac:dyDescent="0.25">
      <c r="D2015" s="1" t="str">
        <f t="shared" si="69"/>
        <v xml:space="preserve"> </v>
      </c>
      <c r="G2015" s="1" t="str">
        <f t="shared" si="70"/>
        <v>Saturday</v>
      </c>
    </row>
    <row r="2016" spans="4:7" x14ac:dyDescent="0.25">
      <c r="D2016" s="1" t="str">
        <f t="shared" si="69"/>
        <v xml:space="preserve"> </v>
      </c>
      <c r="G2016" s="1" t="str">
        <f t="shared" si="70"/>
        <v>Saturday</v>
      </c>
    </row>
    <row r="2017" spans="4:7" x14ac:dyDescent="0.25">
      <c r="D2017" s="1" t="str">
        <f t="shared" si="69"/>
        <v xml:space="preserve"> </v>
      </c>
      <c r="G2017" s="1" t="str">
        <f t="shared" si="70"/>
        <v>Saturday</v>
      </c>
    </row>
    <row r="2018" spans="4:7" x14ac:dyDescent="0.25">
      <c r="D2018" s="1" t="str">
        <f t="shared" si="69"/>
        <v xml:space="preserve"> </v>
      </c>
      <c r="G2018" s="1" t="str">
        <f t="shared" si="70"/>
        <v>Saturday</v>
      </c>
    </row>
    <row r="2019" spans="4:7" x14ac:dyDescent="0.25">
      <c r="D2019" s="1" t="str">
        <f t="shared" si="69"/>
        <v xml:space="preserve"> </v>
      </c>
      <c r="G2019" s="1" t="str">
        <f t="shared" si="70"/>
        <v>Saturday</v>
      </c>
    </row>
    <row r="2020" spans="4:7" x14ac:dyDescent="0.25">
      <c r="D2020" s="1" t="str">
        <f t="shared" si="69"/>
        <v xml:space="preserve"> </v>
      </c>
      <c r="G2020" s="1" t="str">
        <f t="shared" si="70"/>
        <v>Saturday</v>
      </c>
    </row>
    <row r="2021" spans="4:7" x14ac:dyDescent="0.25">
      <c r="D2021" s="1" t="str">
        <f t="shared" si="69"/>
        <v xml:space="preserve"> </v>
      </c>
      <c r="G2021" s="1" t="str">
        <f t="shared" si="70"/>
        <v>Saturday</v>
      </c>
    </row>
    <row r="2022" spans="4:7" x14ac:dyDescent="0.25">
      <c r="D2022" s="1" t="str">
        <f t="shared" si="69"/>
        <v xml:space="preserve"> </v>
      </c>
      <c r="G2022" s="1" t="str">
        <f t="shared" si="70"/>
        <v>Saturday</v>
      </c>
    </row>
    <row r="2023" spans="4:7" x14ac:dyDescent="0.25">
      <c r="D2023" s="1" t="str">
        <f t="shared" ref="D2023:D2067" si="71">CONCATENATE(B2023, " ",C2023)</f>
        <v xml:space="preserve"> </v>
      </c>
      <c r="G2023" s="1" t="str">
        <f t="shared" si="70"/>
        <v>Saturday</v>
      </c>
    </row>
    <row r="2024" spans="4:7" x14ac:dyDescent="0.25">
      <c r="D2024" s="1" t="str">
        <f t="shared" si="71"/>
        <v xml:space="preserve"> </v>
      </c>
      <c r="G2024" s="1" t="str">
        <f t="shared" si="70"/>
        <v>Saturday</v>
      </c>
    </row>
    <row r="2025" spans="4:7" x14ac:dyDescent="0.25">
      <c r="D2025" s="1" t="str">
        <f t="shared" si="71"/>
        <v xml:space="preserve"> </v>
      </c>
      <c r="G2025" s="1" t="str">
        <f t="shared" si="70"/>
        <v>Saturday</v>
      </c>
    </row>
    <row r="2026" spans="4:7" x14ac:dyDescent="0.25">
      <c r="D2026" s="1" t="str">
        <f t="shared" si="71"/>
        <v xml:space="preserve"> </v>
      </c>
      <c r="G2026" s="1" t="str">
        <f t="shared" si="70"/>
        <v>Saturday</v>
      </c>
    </row>
    <row r="2027" spans="4:7" x14ac:dyDescent="0.25">
      <c r="D2027" s="1" t="str">
        <f t="shared" si="71"/>
        <v xml:space="preserve"> </v>
      </c>
      <c r="G2027" s="1" t="str">
        <f t="shared" si="70"/>
        <v>Saturday</v>
      </c>
    </row>
    <row r="2028" spans="4:7" x14ac:dyDescent="0.25">
      <c r="D2028" s="1" t="str">
        <f t="shared" si="71"/>
        <v xml:space="preserve"> </v>
      </c>
      <c r="G2028" s="1" t="str">
        <f t="shared" si="70"/>
        <v>Saturday</v>
      </c>
    </row>
    <row r="2029" spans="4:7" x14ac:dyDescent="0.25">
      <c r="D2029" s="1" t="str">
        <f t="shared" si="71"/>
        <v xml:space="preserve"> </v>
      </c>
      <c r="G2029" s="1" t="str">
        <f t="shared" si="70"/>
        <v>Saturday</v>
      </c>
    </row>
    <row r="2030" spans="4:7" x14ac:dyDescent="0.25">
      <c r="D2030" s="1" t="str">
        <f t="shared" si="71"/>
        <v xml:space="preserve"> </v>
      </c>
      <c r="G2030" s="1" t="str">
        <f t="shared" si="70"/>
        <v>Saturday</v>
      </c>
    </row>
    <row r="2031" spans="4:7" x14ac:dyDescent="0.25">
      <c r="D2031" s="1" t="str">
        <f t="shared" si="71"/>
        <v xml:space="preserve"> </v>
      </c>
      <c r="G2031" s="1" t="str">
        <f t="shared" si="70"/>
        <v>Saturday</v>
      </c>
    </row>
    <row r="2032" spans="4:7" x14ac:dyDescent="0.25">
      <c r="D2032" s="1" t="str">
        <f t="shared" si="71"/>
        <v xml:space="preserve"> </v>
      </c>
      <c r="G2032" s="1" t="str">
        <f t="shared" si="70"/>
        <v>Saturday</v>
      </c>
    </row>
    <row r="2033" spans="4:7" x14ac:dyDescent="0.25">
      <c r="D2033" s="1" t="str">
        <f t="shared" si="71"/>
        <v xml:space="preserve"> </v>
      </c>
      <c r="G2033" s="1" t="str">
        <f t="shared" si="70"/>
        <v>Saturday</v>
      </c>
    </row>
    <row r="2034" spans="4:7" x14ac:dyDescent="0.25">
      <c r="D2034" s="1" t="str">
        <f t="shared" si="71"/>
        <v xml:space="preserve"> </v>
      </c>
      <c r="G2034" s="1" t="str">
        <f t="shared" si="70"/>
        <v>Saturday</v>
      </c>
    </row>
    <row r="2035" spans="4:7" x14ac:dyDescent="0.25">
      <c r="D2035" s="1" t="str">
        <f t="shared" si="71"/>
        <v xml:space="preserve"> </v>
      </c>
      <c r="G2035" s="1" t="str">
        <f t="shared" si="70"/>
        <v>Saturday</v>
      </c>
    </row>
    <row r="2036" spans="4:7" x14ac:dyDescent="0.25">
      <c r="D2036" s="1" t="str">
        <f t="shared" si="71"/>
        <v xml:space="preserve"> </v>
      </c>
      <c r="G2036" s="1" t="str">
        <f t="shared" si="70"/>
        <v>Saturday</v>
      </c>
    </row>
    <row r="2037" spans="4:7" x14ac:dyDescent="0.25">
      <c r="D2037" s="1" t="str">
        <f t="shared" si="71"/>
        <v xml:space="preserve"> </v>
      </c>
      <c r="G2037" s="1" t="str">
        <f t="shared" si="70"/>
        <v>Saturday</v>
      </c>
    </row>
    <row r="2038" spans="4:7" x14ac:dyDescent="0.25">
      <c r="D2038" s="1" t="str">
        <f t="shared" si="71"/>
        <v xml:space="preserve"> </v>
      </c>
      <c r="G2038" s="1" t="str">
        <f t="shared" si="70"/>
        <v>Saturday</v>
      </c>
    </row>
    <row r="2039" spans="4:7" x14ac:dyDescent="0.25">
      <c r="D2039" s="1" t="str">
        <f t="shared" si="71"/>
        <v xml:space="preserve"> </v>
      </c>
      <c r="G2039" s="1" t="str">
        <f t="shared" si="70"/>
        <v>Saturday</v>
      </c>
    </row>
    <row r="2040" spans="4:7" x14ac:dyDescent="0.25">
      <c r="D2040" s="1" t="str">
        <f t="shared" si="71"/>
        <v xml:space="preserve"> </v>
      </c>
      <c r="G2040" s="1" t="str">
        <f t="shared" si="70"/>
        <v>Saturday</v>
      </c>
    </row>
    <row r="2041" spans="4:7" x14ac:dyDescent="0.25">
      <c r="D2041" s="1" t="str">
        <f t="shared" si="71"/>
        <v xml:space="preserve"> </v>
      </c>
      <c r="G2041" s="1" t="str">
        <f t="shared" si="70"/>
        <v>Saturday</v>
      </c>
    </row>
    <row r="2042" spans="4:7" x14ac:dyDescent="0.25">
      <c r="D2042" s="1" t="str">
        <f t="shared" si="71"/>
        <v xml:space="preserve"> </v>
      </c>
      <c r="G2042" s="1" t="str">
        <f t="shared" si="70"/>
        <v>Saturday</v>
      </c>
    </row>
    <row r="2043" spans="4:7" x14ac:dyDescent="0.25">
      <c r="D2043" s="1" t="str">
        <f t="shared" si="71"/>
        <v xml:space="preserve"> </v>
      </c>
      <c r="G2043" s="1" t="str">
        <f t="shared" si="70"/>
        <v>Saturday</v>
      </c>
    </row>
    <row r="2044" spans="4:7" x14ac:dyDescent="0.25">
      <c r="D2044" s="1" t="str">
        <f t="shared" si="71"/>
        <v xml:space="preserve"> </v>
      </c>
      <c r="G2044" s="1" t="str">
        <f t="shared" si="70"/>
        <v>Saturday</v>
      </c>
    </row>
    <row r="2045" spans="4:7" x14ac:dyDescent="0.25">
      <c r="D2045" s="1" t="str">
        <f t="shared" si="71"/>
        <v xml:space="preserve"> </v>
      </c>
      <c r="G2045" s="1" t="str">
        <f t="shared" si="70"/>
        <v>Saturday</v>
      </c>
    </row>
    <row r="2046" spans="4:7" x14ac:dyDescent="0.25">
      <c r="D2046" s="1" t="str">
        <f t="shared" si="71"/>
        <v xml:space="preserve"> </v>
      </c>
      <c r="G2046" s="1" t="str">
        <f t="shared" si="70"/>
        <v>Saturday</v>
      </c>
    </row>
    <row r="2047" spans="4:7" x14ac:dyDescent="0.25">
      <c r="D2047" s="1" t="str">
        <f t="shared" si="71"/>
        <v xml:space="preserve"> </v>
      </c>
      <c r="G2047" s="1" t="str">
        <f t="shared" si="70"/>
        <v>Saturday</v>
      </c>
    </row>
    <row r="2048" spans="4:7" x14ac:dyDescent="0.25">
      <c r="D2048" s="1" t="str">
        <f t="shared" si="71"/>
        <v xml:space="preserve"> </v>
      </c>
      <c r="G2048" s="1" t="str">
        <f t="shared" si="70"/>
        <v>Saturday</v>
      </c>
    </row>
    <row r="2049" spans="4:7" x14ac:dyDescent="0.25">
      <c r="D2049" s="1" t="str">
        <f t="shared" si="71"/>
        <v xml:space="preserve"> </v>
      </c>
      <c r="G2049" s="1" t="str">
        <f t="shared" si="70"/>
        <v>Saturday</v>
      </c>
    </row>
    <row r="2050" spans="4:7" x14ac:dyDescent="0.25">
      <c r="D2050" s="1" t="str">
        <f t="shared" si="71"/>
        <v xml:space="preserve"> </v>
      </c>
      <c r="G2050" s="1" t="str">
        <f t="shared" si="70"/>
        <v>Saturday</v>
      </c>
    </row>
    <row r="2051" spans="4:7" x14ac:dyDescent="0.25">
      <c r="D2051" s="1" t="str">
        <f t="shared" si="71"/>
        <v xml:space="preserve"> </v>
      </c>
      <c r="G2051" s="1" t="str">
        <f t="shared" si="70"/>
        <v>Saturday</v>
      </c>
    </row>
    <row r="2052" spans="4:7" x14ac:dyDescent="0.25">
      <c r="D2052" s="1" t="str">
        <f t="shared" si="71"/>
        <v xml:space="preserve"> </v>
      </c>
      <c r="G2052" s="1" t="str">
        <f t="shared" ref="G2052:G2115" si="72">TEXT(F2052,"DDDDDDDDD")</f>
        <v>Saturday</v>
      </c>
    </row>
    <row r="2053" spans="4:7" x14ac:dyDescent="0.25">
      <c r="D2053" s="1" t="str">
        <f t="shared" si="71"/>
        <v xml:space="preserve"> </v>
      </c>
      <c r="G2053" s="1" t="str">
        <f t="shared" si="72"/>
        <v>Saturday</v>
      </c>
    </row>
    <row r="2054" spans="4:7" x14ac:dyDescent="0.25">
      <c r="D2054" s="1" t="str">
        <f t="shared" si="71"/>
        <v xml:space="preserve"> </v>
      </c>
      <c r="G2054" s="1" t="str">
        <f t="shared" si="72"/>
        <v>Saturday</v>
      </c>
    </row>
    <row r="2055" spans="4:7" x14ac:dyDescent="0.25">
      <c r="D2055" s="1" t="str">
        <f t="shared" si="71"/>
        <v xml:space="preserve"> </v>
      </c>
      <c r="G2055" s="1" t="str">
        <f t="shared" si="72"/>
        <v>Saturday</v>
      </c>
    </row>
    <row r="2056" spans="4:7" x14ac:dyDescent="0.25">
      <c r="D2056" s="1" t="str">
        <f t="shared" si="71"/>
        <v xml:space="preserve"> </v>
      </c>
      <c r="G2056" s="1" t="str">
        <f t="shared" si="72"/>
        <v>Saturday</v>
      </c>
    </row>
    <row r="2057" spans="4:7" x14ac:dyDescent="0.25">
      <c r="D2057" s="1" t="str">
        <f t="shared" si="71"/>
        <v xml:space="preserve"> </v>
      </c>
      <c r="G2057" s="1" t="str">
        <f t="shared" si="72"/>
        <v>Saturday</v>
      </c>
    </row>
    <row r="2058" spans="4:7" x14ac:dyDescent="0.25">
      <c r="D2058" s="1" t="str">
        <f t="shared" si="71"/>
        <v xml:space="preserve"> </v>
      </c>
      <c r="G2058" s="1" t="str">
        <f t="shared" si="72"/>
        <v>Saturday</v>
      </c>
    </row>
    <row r="2059" spans="4:7" x14ac:dyDescent="0.25">
      <c r="D2059" s="1" t="str">
        <f t="shared" si="71"/>
        <v xml:space="preserve"> </v>
      </c>
      <c r="G2059" s="1" t="str">
        <f t="shared" si="72"/>
        <v>Saturday</v>
      </c>
    </row>
    <row r="2060" spans="4:7" x14ac:dyDescent="0.25">
      <c r="D2060" s="1" t="str">
        <f t="shared" si="71"/>
        <v xml:space="preserve"> </v>
      </c>
      <c r="G2060" s="1" t="str">
        <f t="shared" si="72"/>
        <v>Saturday</v>
      </c>
    </row>
    <row r="2061" spans="4:7" x14ac:dyDescent="0.25">
      <c r="D2061" s="1" t="str">
        <f t="shared" si="71"/>
        <v xml:space="preserve"> </v>
      </c>
      <c r="G2061" s="1" t="str">
        <f t="shared" si="72"/>
        <v>Saturday</v>
      </c>
    </row>
    <row r="2062" spans="4:7" x14ac:dyDescent="0.25">
      <c r="D2062" s="1" t="str">
        <f t="shared" si="71"/>
        <v xml:space="preserve"> </v>
      </c>
      <c r="G2062" s="1" t="str">
        <f t="shared" si="72"/>
        <v>Saturday</v>
      </c>
    </row>
    <row r="2063" spans="4:7" x14ac:dyDescent="0.25">
      <c r="D2063" s="1" t="str">
        <f t="shared" si="71"/>
        <v xml:space="preserve"> </v>
      </c>
      <c r="G2063" s="1" t="str">
        <f t="shared" si="72"/>
        <v>Saturday</v>
      </c>
    </row>
    <row r="2064" spans="4:7" x14ac:dyDescent="0.25">
      <c r="D2064" s="1" t="str">
        <f t="shared" si="71"/>
        <v xml:space="preserve"> </v>
      </c>
      <c r="G2064" s="1" t="str">
        <f t="shared" si="72"/>
        <v>Saturday</v>
      </c>
    </row>
    <row r="2065" spans="4:7" x14ac:dyDescent="0.25">
      <c r="D2065" s="1" t="str">
        <f t="shared" si="71"/>
        <v xml:space="preserve"> </v>
      </c>
      <c r="G2065" s="1" t="str">
        <f t="shared" si="72"/>
        <v>Saturday</v>
      </c>
    </row>
    <row r="2066" spans="4:7" x14ac:dyDescent="0.25">
      <c r="D2066" s="1" t="str">
        <f t="shared" si="71"/>
        <v xml:space="preserve"> </v>
      </c>
      <c r="G2066" s="1" t="str">
        <f t="shared" si="72"/>
        <v>Saturday</v>
      </c>
    </row>
    <row r="2067" spans="4:7" x14ac:dyDescent="0.25">
      <c r="D2067" s="1" t="str">
        <f t="shared" si="71"/>
        <v xml:space="preserve"> </v>
      </c>
      <c r="G2067" s="1" t="str">
        <f t="shared" si="72"/>
        <v>Saturday</v>
      </c>
    </row>
    <row r="2068" spans="4:7" x14ac:dyDescent="0.25">
      <c r="G2068" s="1" t="str">
        <f t="shared" si="72"/>
        <v>Saturday</v>
      </c>
    </row>
    <row r="2069" spans="4:7" x14ac:dyDescent="0.25">
      <c r="G2069" s="1" t="str">
        <f t="shared" si="72"/>
        <v>Saturday</v>
      </c>
    </row>
    <row r="2070" spans="4:7" x14ac:dyDescent="0.25">
      <c r="G2070" s="1" t="str">
        <f t="shared" si="72"/>
        <v>Saturday</v>
      </c>
    </row>
    <row r="2071" spans="4:7" x14ac:dyDescent="0.25">
      <c r="G2071" s="1" t="str">
        <f t="shared" si="72"/>
        <v>Saturday</v>
      </c>
    </row>
    <row r="2072" spans="4:7" x14ac:dyDescent="0.25">
      <c r="G2072" s="1" t="str">
        <f t="shared" si="72"/>
        <v>Saturday</v>
      </c>
    </row>
    <row r="2073" spans="4:7" x14ac:dyDescent="0.25">
      <c r="G2073" s="1" t="str">
        <f t="shared" si="72"/>
        <v>Saturday</v>
      </c>
    </row>
    <row r="2074" spans="4:7" x14ac:dyDescent="0.25">
      <c r="G2074" s="1" t="str">
        <f t="shared" si="72"/>
        <v>Saturday</v>
      </c>
    </row>
    <row r="2075" spans="4:7" x14ac:dyDescent="0.25">
      <c r="G2075" s="1" t="str">
        <f t="shared" si="72"/>
        <v>Saturday</v>
      </c>
    </row>
    <row r="2076" spans="4:7" x14ac:dyDescent="0.25">
      <c r="G2076" s="1" t="str">
        <f t="shared" si="72"/>
        <v>Saturday</v>
      </c>
    </row>
    <row r="2077" spans="4:7" x14ac:dyDescent="0.25">
      <c r="G2077" s="1" t="str">
        <f t="shared" si="72"/>
        <v>Saturday</v>
      </c>
    </row>
    <row r="2078" spans="4:7" x14ac:dyDescent="0.25">
      <c r="G2078" s="1" t="str">
        <f t="shared" si="72"/>
        <v>Saturday</v>
      </c>
    </row>
    <row r="2079" spans="4:7" x14ac:dyDescent="0.25">
      <c r="G2079" s="1" t="str">
        <f t="shared" si="72"/>
        <v>Saturday</v>
      </c>
    </row>
    <row r="2080" spans="4:7" x14ac:dyDescent="0.25">
      <c r="G2080" s="1" t="str">
        <f t="shared" si="72"/>
        <v>Saturday</v>
      </c>
    </row>
    <row r="2081" spans="7:7" x14ac:dyDescent="0.25">
      <c r="G2081" s="1" t="str">
        <f t="shared" si="72"/>
        <v>Saturday</v>
      </c>
    </row>
    <row r="2082" spans="7:7" x14ac:dyDescent="0.25">
      <c r="G2082" s="1" t="str">
        <f t="shared" si="72"/>
        <v>Saturday</v>
      </c>
    </row>
    <row r="2083" spans="7:7" x14ac:dyDescent="0.25">
      <c r="G2083" s="1" t="str">
        <f t="shared" si="72"/>
        <v>Saturday</v>
      </c>
    </row>
    <row r="2084" spans="7:7" x14ac:dyDescent="0.25">
      <c r="G2084" s="1" t="str">
        <f t="shared" si="72"/>
        <v>Saturday</v>
      </c>
    </row>
    <row r="2085" spans="7:7" x14ac:dyDescent="0.25">
      <c r="G2085" s="1" t="str">
        <f t="shared" si="72"/>
        <v>Saturday</v>
      </c>
    </row>
    <row r="2086" spans="7:7" x14ac:dyDescent="0.25">
      <c r="G2086" s="1" t="str">
        <f t="shared" si="72"/>
        <v>Saturday</v>
      </c>
    </row>
    <row r="2087" spans="7:7" x14ac:dyDescent="0.25">
      <c r="G2087" s="1" t="str">
        <f t="shared" si="72"/>
        <v>Saturday</v>
      </c>
    </row>
    <row r="2088" spans="7:7" x14ac:dyDescent="0.25">
      <c r="G2088" s="1" t="str">
        <f t="shared" si="72"/>
        <v>Saturday</v>
      </c>
    </row>
    <row r="2089" spans="7:7" x14ac:dyDescent="0.25">
      <c r="G2089" s="1" t="str">
        <f t="shared" si="72"/>
        <v>Saturday</v>
      </c>
    </row>
    <row r="2090" spans="7:7" x14ac:dyDescent="0.25">
      <c r="G2090" s="1" t="str">
        <f t="shared" si="72"/>
        <v>Saturday</v>
      </c>
    </row>
    <row r="2091" spans="7:7" x14ac:dyDescent="0.25">
      <c r="G2091" s="1" t="str">
        <f t="shared" si="72"/>
        <v>Saturday</v>
      </c>
    </row>
    <row r="2092" spans="7:7" x14ac:dyDescent="0.25">
      <c r="G2092" s="1" t="str">
        <f t="shared" si="72"/>
        <v>Saturday</v>
      </c>
    </row>
    <row r="2093" spans="7:7" x14ac:dyDescent="0.25">
      <c r="G2093" s="1" t="str">
        <f t="shared" si="72"/>
        <v>Saturday</v>
      </c>
    </row>
    <row r="2094" spans="7:7" x14ac:dyDescent="0.25">
      <c r="G2094" s="1" t="str">
        <f t="shared" si="72"/>
        <v>Saturday</v>
      </c>
    </row>
    <row r="2095" spans="7:7" x14ac:dyDescent="0.25">
      <c r="G2095" s="1" t="str">
        <f t="shared" si="72"/>
        <v>Saturday</v>
      </c>
    </row>
    <row r="2096" spans="7:7" x14ac:dyDescent="0.25">
      <c r="G2096" s="1" t="str">
        <f t="shared" si="72"/>
        <v>Saturday</v>
      </c>
    </row>
    <row r="2097" spans="7:7" x14ac:dyDescent="0.25">
      <c r="G2097" s="1" t="str">
        <f t="shared" si="72"/>
        <v>Saturday</v>
      </c>
    </row>
    <row r="2098" spans="7:7" x14ac:dyDescent="0.25">
      <c r="G2098" s="1" t="str">
        <f t="shared" si="72"/>
        <v>Saturday</v>
      </c>
    </row>
    <row r="2099" spans="7:7" x14ac:dyDescent="0.25">
      <c r="G2099" s="1" t="str">
        <f t="shared" si="72"/>
        <v>Saturday</v>
      </c>
    </row>
    <row r="2100" spans="7:7" x14ac:dyDescent="0.25">
      <c r="G2100" s="1" t="str">
        <f t="shared" si="72"/>
        <v>Saturday</v>
      </c>
    </row>
    <row r="2101" spans="7:7" x14ac:dyDescent="0.25">
      <c r="G2101" s="1" t="str">
        <f t="shared" si="72"/>
        <v>Saturday</v>
      </c>
    </row>
    <row r="2102" spans="7:7" x14ac:dyDescent="0.25">
      <c r="G2102" s="1" t="str">
        <f t="shared" si="72"/>
        <v>Saturday</v>
      </c>
    </row>
    <row r="2103" spans="7:7" x14ac:dyDescent="0.25">
      <c r="G2103" s="1" t="str">
        <f t="shared" si="72"/>
        <v>Saturday</v>
      </c>
    </row>
    <row r="2104" spans="7:7" x14ac:dyDescent="0.25">
      <c r="G2104" s="1" t="str">
        <f t="shared" si="72"/>
        <v>Saturday</v>
      </c>
    </row>
    <row r="2105" spans="7:7" x14ac:dyDescent="0.25">
      <c r="G2105" s="1" t="str">
        <f t="shared" si="72"/>
        <v>Saturday</v>
      </c>
    </row>
    <row r="2106" spans="7:7" x14ac:dyDescent="0.25">
      <c r="G2106" s="1" t="str">
        <f t="shared" si="72"/>
        <v>Saturday</v>
      </c>
    </row>
    <row r="2107" spans="7:7" x14ac:dyDescent="0.25">
      <c r="G2107" s="1" t="str">
        <f t="shared" si="72"/>
        <v>Saturday</v>
      </c>
    </row>
    <row r="2108" spans="7:7" x14ac:dyDescent="0.25">
      <c r="G2108" s="1" t="str">
        <f t="shared" si="72"/>
        <v>Saturday</v>
      </c>
    </row>
    <row r="2109" spans="7:7" x14ac:dyDescent="0.25">
      <c r="G2109" s="1" t="str">
        <f t="shared" si="72"/>
        <v>Saturday</v>
      </c>
    </row>
    <row r="2110" spans="7:7" x14ac:dyDescent="0.25">
      <c r="G2110" s="1" t="str">
        <f t="shared" si="72"/>
        <v>Saturday</v>
      </c>
    </row>
    <row r="2111" spans="7:7" x14ac:dyDescent="0.25">
      <c r="G2111" s="1" t="str">
        <f t="shared" si="72"/>
        <v>Saturday</v>
      </c>
    </row>
    <row r="2112" spans="7:7" x14ac:dyDescent="0.25">
      <c r="G2112" s="1" t="str">
        <f t="shared" si="72"/>
        <v>Saturday</v>
      </c>
    </row>
    <row r="2113" spans="7:7" x14ac:dyDescent="0.25">
      <c r="G2113" s="1" t="str">
        <f t="shared" si="72"/>
        <v>Saturday</v>
      </c>
    </row>
    <row r="2114" spans="7:7" x14ac:dyDescent="0.25">
      <c r="G2114" s="1" t="str">
        <f t="shared" si="72"/>
        <v>Saturday</v>
      </c>
    </row>
    <row r="2115" spans="7:7" x14ac:dyDescent="0.25">
      <c r="G2115" s="1" t="str">
        <f t="shared" si="72"/>
        <v>Saturday</v>
      </c>
    </row>
    <row r="2116" spans="7:7" x14ac:dyDescent="0.25">
      <c r="G2116" s="1" t="str">
        <f t="shared" ref="G2116:G2131" si="73">TEXT(F2116,"DDDDDDDDD")</f>
        <v>Saturday</v>
      </c>
    </row>
    <row r="2117" spans="7:7" x14ac:dyDescent="0.25">
      <c r="G2117" s="1" t="str">
        <f t="shared" si="73"/>
        <v>Saturday</v>
      </c>
    </row>
    <row r="2118" spans="7:7" x14ac:dyDescent="0.25">
      <c r="G2118" s="1" t="str">
        <f t="shared" si="73"/>
        <v>Saturday</v>
      </c>
    </row>
    <row r="2119" spans="7:7" x14ac:dyDescent="0.25">
      <c r="G2119" s="1" t="str">
        <f t="shared" si="73"/>
        <v>Saturday</v>
      </c>
    </row>
    <row r="2120" spans="7:7" x14ac:dyDescent="0.25">
      <c r="G2120" s="1" t="str">
        <f t="shared" si="73"/>
        <v>Saturday</v>
      </c>
    </row>
    <row r="2121" spans="7:7" x14ac:dyDescent="0.25">
      <c r="G2121" s="1" t="str">
        <f t="shared" si="73"/>
        <v>Saturday</v>
      </c>
    </row>
    <row r="2122" spans="7:7" x14ac:dyDescent="0.25">
      <c r="G2122" s="1" t="str">
        <f t="shared" si="73"/>
        <v>Saturday</v>
      </c>
    </row>
    <row r="2123" spans="7:7" x14ac:dyDescent="0.25">
      <c r="G2123" s="1" t="str">
        <f t="shared" si="73"/>
        <v>Saturday</v>
      </c>
    </row>
    <row r="2124" spans="7:7" x14ac:dyDescent="0.25">
      <c r="G2124" s="1" t="str">
        <f t="shared" si="73"/>
        <v>Saturday</v>
      </c>
    </row>
    <row r="2125" spans="7:7" x14ac:dyDescent="0.25">
      <c r="G2125" s="1" t="str">
        <f t="shared" si="73"/>
        <v>Saturday</v>
      </c>
    </row>
    <row r="2126" spans="7:7" x14ac:dyDescent="0.25">
      <c r="G2126" s="1" t="str">
        <f t="shared" si="73"/>
        <v>Saturday</v>
      </c>
    </row>
    <row r="2127" spans="7:7" x14ac:dyDescent="0.25">
      <c r="G2127" s="1" t="str">
        <f t="shared" si="73"/>
        <v>Saturday</v>
      </c>
    </row>
    <row r="2128" spans="7:7" x14ac:dyDescent="0.25">
      <c r="G2128" s="1" t="str">
        <f t="shared" si="73"/>
        <v>Saturday</v>
      </c>
    </row>
    <row r="2129" spans="7:7" x14ac:dyDescent="0.25">
      <c r="G2129" s="1" t="str">
        <f t="shared" si="73"/>
        <v>Saturday</v>
      </c>
    </row>
    <row r="2130" spans="7:7" x14ac:dyDescent="0.25">
      <c r="G2130" s="1" t="str">
        <f t="shared" si="73"/>
        <v>Saturday</v>
      </c>
    </row>
    <row r="2131" spans="7:7" x14ac:dyDescent="0.25">
      <c r="G2131" s="1" t="str">
        <f t="shared" si="73"/>
        <v>Saturday</v>
      </c>
    </row>
  </sheetData>
  <mergeCells count="3">
    <mergeCell ref="Z1:AF1"/>
    <mergeCell ref="A1:V1"/>
    <mergeCell ref="Y28:Y54"/>
  </mergeCells>
  <phoneticPr fontId="3" type="noConversion"/>
  <dataValidations xWindow="1118" yWindow="298" count="6">
    <dataValidation type="list" allowBlank="1" showInputMessage="1" showErrorMessage="1" promptTitle="INFORMATION" prompt="PLEASE INPUT THE CORRECT INFORMATION" sqref="M1:M1048576" xr:uid="{0DFB323C-C138-4570-8245-94C032ED5EEF}">
      <formula1>"SCIENCE,ART,COMMERCIAL"</formula1>
    </dataValidation>
    <dataValidation type="list" allowBlank="1" showInputMessage="1" showErrorMessage="1" sqref="O1:O1048576 N1:N2 N4:N1048576" xr:uid="{1688DAA1-B575-4118-9A06-4E227CCC0BC5}">
      <formula1>"JSS1,JSS2,JSS3,SS1,SS2,SS3"</formula1>
    </dataValidation>
    <dataValidation type="list" allowBlank="1" showInputMessage="1" showErrorMessage="1" sqref="E1:E1048576" xr:uid="{574B89BF-034A-4648-8BD4-311BBB9A8F6D}">
      <formula1>"MALE,FEMALE,TRANSGENDER"</formula1>
    </dataValidation>
    <dataValidation type="list" allowBlank="1" showInputMessage="1" showErrorMessage="1" sqref="L1:L1048576" xr:uid="{37E3D841-D184-48F8-A02E-D8786F34C8D6}">
      <formula1>"16,17,18"</formula1>
    </dataValidation>
    <dataValidation type="list" allowBlank="1" showInputMessage="1" showErrorMessage="1" sqref="P1:P1048576" xr:uid="{F4298D19-57D1-4C4B-A06C-1DB19EB5DE89}">
      <formula1>"1ST TERM, 2ND TERM, 3RD TERM"</formula1>
    </dataValidation>
    <dataValidation type="list" allowBlank="1" showInputMessage="1" showErrorMessage="1" sqref="AF1:AF1048576" xr:uid="{F42F5CEB-55E0-4B88-990A-4830E3C83156}">
      <formula1>"CHRISTIAN,MUSLIM,PAGAN,ISLAM"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118" yWindow="298" count="1">
        <x14:dataValidation type="list" allowBlank="1" showInputMessage="1" showErrorMessage="1" xr:uid="{401AAE87-402D-42D7-B4B2-4C8446E1FC95}">
          <x14:formula1>
            <xm:f>RESULT!K4:K19</xm:f>
          </x14:formula1>
          <xm:sqref>N3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B17-EDAD-458B-B3C2-7435485182B7}">
  <sheetPr codeName="Sheet2"/>
  <dimension ref="A1:BT131"/>
  <sheetViews>
    <sheetView topLeftCell="AX1" zoomScale="82" zoomScaleNormal="82" workbookViewId="0">
      <selection activeCell="BK22" sqref="BK22"/>
    </sheetView>
  </sheetViews>
  <sheetFormatPr defaultRowHeight="15" x14ac:dyDescent="0.25"/>
  <cols>
    <col min="2" max="2" width="14.85546875" bestFit="1" customWidth="1"/>
    <col min="3" max="3" width="12.7109375" customWidth="1"/>
    <col min="4" max="4" width="15.7109375" bestFit="1" customWidth="1"/>
    <col min="5" max="5" width="16.5703125" bestFit="1" customWidth="1"/>
    <col min="6" max="6" width="16" bestFit="1" customWidth="1"/>
    <col min="7" max="7" width="18.28515625" bestFit="1" customWidth="1"/>
    <col min="9" max="9" width="9.140625" customWidth="1"/>
    <col min="14" max="14" width="16.42578125" bestFit="1" customWidth="1"/>
    <col min="15" max="15" width="13.85546875" bestFit="1" customWidth="1"/>
    <col min="16" max="16" width="15.28515625" bestFit="1" customWidth="1"/>
    <col min="17" max="17" width="12" customWidth="1"/>
    <col min="18" max="18" width="10.28515625" bestFit="1" customWidth="1"/>
    <col min="20" max="20" width="15.7109375" bestFit="1" customWidth="1"/>
    <col min="21" max="21" width="13.7109375" bestFit="1" customWidth="1"/>
    <col min="25" max="25" width="10.5703125" bestFit="1" customWidth="1"/>
    <col min="26" max="26" width="13.140625" bestFit="1" customWidth="1"/>
    <col min="27" max="27" width="13.7109375" bestFit="1" customWidth="1"/>
    <col min="32" max="32" width="13.140625" bestFit="1" customWidth="1"/>
    <col min="33" max="33" width="13.7109375" bestFit="1" customWidth="1"/>
    <col min="38" max="38" width="13.140625" bestFit="1" customWidth="1"/>
    <col min="39" max="39" width="13.7109375" bestFit="1" customWidth="1"/>
    <col min="44" max="44" width="13.140625" bestFit="1" customWidth="1"/>
    <col min="45" max="45" width="13.7109375" bestFit="1" customWidth="1"/>
    <col min="50" max="50" width="13.140625" bestFit="1" customWidth="1"/>
    <col min="51" max="51" width="13.7109375" bestFit="1" customWidth="1"/>
    <col min="52" max="53" width="9.5703125" customWidth="1"/>
    <col min="56" max="56" width="13.140625" bestFit="1" customWidth="1"/>
    <col min="57" max="57" width="13.7109375" bestFit="1" customWidth="1"/>
    <col min="62" max="62" width="13.140625" bestFit="1" customWidth="1"/>
    <col min="63" max="63" width="13.7109375" bestFit="1" customWidth="1"/>
    <col min="69" max="69" width="4.7109375" bestFit="1" customWidth="1"/>
    <col min="70" max="70" width="13.85546875" customWidth="1"/>
    <col min="71" max="71" width="20" bestFit="1" customWidth="1"/>
    <col min="74" max="74" width="10" bestFit="1" customWidth="1"/>
    <col min="75" max="75" width="10" customWidth="1"/>
    <col min="82" max="82" width="12.5703125" bestFit="1" customWidth="1"/>
  </cols>
  <sheetData>
    <row r="1" spans="1:70" ht="24.75" x14ac:dyDescent="0.5">
      <c r="B1" s="27" t="s">
        <v>131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</row>
    <row r="2" spans="1:70" x14ac:dyDescent="0.25">
      <c r="A2" s="1"/>
      <c r="B2" s="1"/>
      <c r="C2" s="1"/>
      <c r="D2" s="1"/>
      <c r="E2" s="1"/>
      <c r="F2" s="1"/>
      <c r="G2" s="1"/>
      <c r="H2" s="28" t="s">
        <v>113</v>
      </c>
      <c r="I2" s="28"/>
      <c r="J2" s="28"/>
      <c r="K2" s="28"/>
      <c r="L2" s="28"/>
      <c r="M2" s="28"/>
      <c r="N2" s="28" t="s">
        <v>114</v>
      </c>
      <c r="O2" s="28"/>
      <c r="P2" s="28"/>
      <c r="Q2" s="28"/>
      <c r="R2" s="28"/>
      <c r="S2" s="28"/>
      <c r="T2" s="28" t="s">
        <v>132</v>
      </c>
      <c r="U2" s="28"/>
      <c r="V2" s="28"/>
      <c r="W2" s="28"/>
      <c r="X2" s="28"/>
      <c r="Y2" s="28"/>
      <c r="Z2" s="28" t="s">
        <v>133</v>
      </c>
      <c r="AA2" s="28"/>
      <c r="AB2" s="28"/>
      <c r="AC2" s="28"/>
      <c r="AD2" s="28"/>
      <c r="AE2" s="28"/>
      <c r="AF2" s="28" t="s">
        <v>134</v>
      </c>
      <c r="AG2" s="28"/>
      <c r="AH2" s="28"/>
      <c r="AI2" s="28"/>
      <c r="AJ2" s="28"/>
      <c r="AK2" s="28"/>
      <c r="AL2" s="28" t="s">
        <v>135</v>
      </c>
      <c r="AM2" s="28"/>
      <c r="AN2" s="28"/>
      <c r="AO2" s="28"/>
      <c r="AP2" s="28"/>
      <c r="AQ2" s="28"/>
      <c r="AR2" s="28" t="s">
        <v>136</v>
      </c>
      <c r="AS2" s="28"/>
      <c r="AT2" s="28"/>
      <c r="AU2" s="28"/>
      <c r="AV2" s="28"/>
      <c r="AW2" s="1"/>
      <c r="AX2" s="28" t="s">
        <v>137</v>
      </c>
      <c r="AY2" s="28"/>
      <c r="AZ2" s="28"/>
      <c r="BA2" s="28"/>
      <c r="BB2" s="28"/>
      <c r="BC2" s="28"/>
      <c r="BD2" s="28" t="s">
        <v>138</v>
      </c>
      <c r="BE2" s="28"/>
      <c r="BF2" s="28"/>
      <c r="BG2" s="28"/>
      <c r="BH2" s="28"/>
      <c r="BI2" s="28"/>
      <c r="BJ2" s="28" t="s">
        <v>139</v>
      </c>
      <c r="BK2" s="28"/>
      <c r="BL2" s="28"/>
      <c r="BM2" s="28"/>
      <c r="BN2" s="28"/>
      <c r="BO2" s="28"/>
    </row>
    <row r="3" spans="1:70" x14ac:dyDescent="0.25">
      <c r="A3" s="1" t="s">
        <v>278</v>
      </c>
      <c r="B3" s="7" t="s">
        <v>2</v>
      </c>
      <c r="C3" s="7" t="s">
        <v>5</v>
      </c>
      <c r="D3" s="7" t="s">
        <v>284</v>
      </c>
      <c r="E3" s="7" t="s">
        <v>117</v>
      </c>
      <c r="F3" s="7" t="s">
        <v>118</v>
      </c>
      <c r="G3" s="7" t="s">
        <v>119</v>
      </c>
      <c r="H3" s="7" t="s">
        <v>140</v>
      </c>
      <c r="I3" s="7" t="s">
        <v>141</v>
      </c>
      <c r="J3" s="7" t="s">
        <v>142</v>
      </c>
      <c r="K3" s="7" t="s">
        <v>277</v>
      </c>
      <c r="L3" s="7" t="s">
        <v>143</v>
      </c>
      <c r="M3" s="7" t="s">
        <v>144</v>
      </c>
      <c r="N3" s="7" t="s">
        <v>140</v>
      </c>
      <c r="O3" s="7" t="s">
        <v>141</v>
      </c>
      <c r="P3" s="7" t="s">
        <v>142</v>
      </c>
      <c r="Q3" s="7" t="s">
        <v>277</v>
      </c>
      <c r="R3" s="7" t="s">
        <v>143</v>
      </c>
      <c r="S3" s="7" t="s">
        <v>144</v>
      </c>
      <c r="T3" s="7" t="s">
        <v>140</v>
      </c>
      <c r="U3" s="7" t="s">
        <v>141</v>
      </c>
      <c r="V3" s="7" t="s">
        <v>142</v>
      </c>
      <c r="W3" s="7" t="s">
        <v>277</v>
      </c>
      <c r="X3" s="7" t="s">
        <v>143</v>
      </c>
      <c r="Y3" s="7" t="s">
        <v>144</v>
      </c>
      <c r="Z3" s="7" t="s">
        <v>140</v>
      </c>
      <c r="AA3" s="7" t="s">
        <v>141</v>
      </c>
      <c r="AB3" s="7" t="s">
        <v>142</v>
      </c>
      <c r="AC3" s="7" t="s">
        <v>277</v>
      </c>
      <c r="AD3" s="7" t="s">
        <v>143</v>
      </c>
      <c r="AE3" s="7" t="s">
        <v>144</v>
      </c>
      <c r="AF3" s="7" t="s">
        <v>140</v>
      </c>
      <c r="AG3" s="7" t="s">
        <v>141</v>
      </c>
      <c r="AH3" s="7" t="s">
        <v>142</v>
      </c>
      <c r="AI3" s="7" t="s">
        <v>277</v>
      </c>
      <c r="AJ3" s="7" t="s">
        <v>143</v>
      </c>
      <c r="AK3" s="7" t="s">
        <v>144</v>
      </c>
      <c r="AL3" s="7" t="s">
        <v>140</v>
      </c>
      <c r="AM3" s="7" t="s">
        <v>141</v>
      </c>
      <c r="AN3" s="7" t="s">
        <v>142</v>
      </c>
      <c r="AO3" s="7" t="s">
        <v>277</v>
      </c>
      <c r="AP3" s="7" t="s">
        <v>143</v>
      </c>
      <c r="AQ3" s="7" t="s">
        <v>144</v>
      </c>
      <c r="AR3" s="7" t="s">
        <v>140</v>
      </c>
      <c r="AS3" s="7" t="s">
        <v>141</v>
      </c>
      <c r="AT3" s="7" t="s">
        <v>142</v>
      </c>
      <c r="AU3" s="7" t="s">
        <v>277</v>
      </c>
      <c r="AV3" s="7" t="s">
        <v>143</v>
      </c>
      <c r="AW3" s="7" t="s">
        <v>144</v>
      </c>
      <c r="AX3" s="7" t="s">
        <v>140</v>
      </c>
      <c r="AY3" s="7" t="s">
        <v>141</v>
      </c>
      <c r="AZ3" s="7" t="s">
        <v>142</v>
      </c>
      <c r="BA3" s="7" t="s">
        <v>277</v>
      </c>
      <c r="BB3" s="7" t="s">
        <v>143</v>
      </c>
      <c r="BC3" s="7" t="s">
        <v>144</v>
      </c>
      <c r="BD3" s="7" t="s">
        <v>140</v>
      </c>
      <c r="BE3" s="7" t="s">
        <v>141</v>
      </c>
      <c r="BF3" s="7" t="s">
        <v>142</v>
      </c>
      <c r="BG3" s="7" t="s">
        <v>277</v>
      </c>
      <c r="BH3" s="7" t="s">
        <v>143</v>
      </c>
      <c r="BI3" s="7" t="s">
        <v>144</v>
      </c>
      <c r="BJ3" s="7" t="s">
        <v>140</v>
      </c>
      <c r="BK3" s="7" t="s">
        <v>141</v>
      </c>
      <c r="BL3" s="7" t="s">
        <v>142</v>
      </c>
      <c r="BM3" s="7" t="s">
        <v>277</v>
      </c>
      <c r="BN3" s="7" t="s">
        <v>143</v>
      </c>
      <c r="BO3" s="7" t="s">
        <v>144</v>
      </c>
    </row>
    <row r="4" spans="1:7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20</v>
      </c>
      <c r="AA4" s="1">
        <v>20</v>
      </c>
      <c r="AB4" s="1">
        <v>59</v>
      </c>
      <c r="AC4" s="1">
        <f t="shared" ref="AC4:AC35" si="0">SUM(Z4:AB4)</f>
        <v>99</v>
      </c>
      <c r="AD4" s="1" t="str">
        <f t="shared" ref="AD4:AD19" si="1">IF(AC4&gt;=80,"A",IF(AC4&gt;=60,"B","C"))</f>
        <v>A</v>
      </c>
      <c r="AE4" s="1">
        <f t="shared" ref="AE4:AE35" si="2">RANK(AC4,$Q$5:$Q$104,0)</f>
        <v>1</v>
      </c>
      <c r="AF4" s="1">
        <v>18</v>
      </c>
      <c r="AG4" s="1">
        <v>20</v>
      </c>
      <c r="AH4" s="1">
        <v>57</v>
      </c>
      <c r="AI4" s="1">
        <f t="shared" ref="AI4:AI35" si="3">SUM(AF4:AH4)</f>
        <v>95</v>
      </c>
      <c r="AJ4" s="1" t="str">
        <f t="shared" ref="AJ4:AJ35" si="4">IF(AI4&gt;=80,"A",IF(AI4&gt;=50,"B","C"))</f>
        <v>A</v>
      </c>
      <c r="AK4" s="1">
        <f t="shared" ref="AK4:AK35" si="5">RANK(AI4,$K$5:$K$104,0)</f>
        <v>1</v>
      </c>
      <c r="AL4" s="1">
        <v>20</v>
      </c>
      <c r="AM4" s="1">
        <v>20</v>
      </c>
      <c r="AN4" s="1">
        <v>59</v>
      </c>
      <c r="AO4" s="1">
        <f t="shared" ref="AO4:AO35" si="6">SUM(AL4:AN4)</f>
        <v>99</v>
      </c>
      <c r="AP4" s="1" t="str">
        <f t="shared" ref="AP4:AP35" si="7">IF(AO4&gt;=80,"A",IF(AO4&gt;=60,"B","C"))</f>
        <v>A</v>
      </c>
      <c r="AQ4" s="1">
        <f t="shared" ref="AQ4:AQ35" si="8">RANK(AO4,$Q$5:$Q$104,0)</f>
        <v>1</v>
      </c>
      <c r="AR4" s="1">
        <v>20</v>
      </c>
      <c r="AS4" s="1">
        <v>18</v>
      </c>
      <c r="AT4" s="1">
        <v>59</v>
      </c>
      <c r="AU4" s="1">
        <f t="shared" ref="AU4:AU35" si="9">SUM(AR4:AT4)</f>
        <v>97</v>
      </c>
      <c r="AV4" s="1" t="str">
        <f t="shared" ref="AV4:AV35" si="10">IF(AU4&gt;=70,"A",IF(AU4&gt;=50,"B","C"))</f>
        <v>A</v>
      </c>
      <c r="AW4" s="1">
        <f t="shared" ref="AW4:AW35" si="11">RANK(AU4,$AU$4:$AU$104,0)</f>
        <v>1</v>
      </c>
      <c r="AX4" s="1">
        <v>20</v>
      </c>
      <c r="AY4" s="1">
        <v>20</v>
      </c>
      <c r="AZ4" s="1">
        <v>59</v>
      </c>
      <c r="BA4" s="1">
        <f t="shared" ref="BA4:BA35" si="12">SUM(AX4:AZ4)</f>
        <v>99</v>
      </c>
      <c r="BB4" s="1" t="str">
        <f t="shared" ref="BB4:BB35" si="13">IF(BA4&gt;=80,"A",IF(BA4&gt;=60,"B","C"))</f>
        <v>A</v>
      </c>
      <c r="BC4" s="1">
        <f t="shared" ref="BC4:BC35" si="14">RANK(BA4,$Q$5:$Q$104,0)</f>
        <v>1</v>
      </c>
      <c r="BD4" s="1">
        <v>20</v>
      </c>
      <c r="BE4" s="1">
        <v>20</v>
      </c>
      <c r="BF4" s="1">
        <v>59</v>
      </c>
      <c r="BG4" s="1">
        <f t="shared" ref="BG4:BG35" si="15">SUM(BD4:BF4)</f>
        <v>99</v>
      </c>
      <c r="BH4" s="1" t="str">
        <f t="shared" ref="BH4:BH35" si="16">IF(BG4&gt;=80,"A",IF(BG4&gt;=60,"B","C"))</f>
        <v>A</v>
      </c>
      <c r="BI4" s="1">
        <f t="shared" ref="BI4:BI35" si="17">RANK(BG4,$Q$5:$Q$104,0)</f>
        <v>1</v>
      </c>
      <c r="BJ4" s="1">
        <v>20</v>
      </c>
      <c r="BK4" s="1">
        <v>18</v>
      </c>
      <c r="BL4" s="1">
        <v>59</v>
      </c>
      <c r="BM4" s="1">
        <f t="shared" ref="BM4:BM35" si="18">SUM(BJ4:BL4)</f>
        <v>97</v>
      </c>
      <c r="BN4" s="1" t="str">
        <f t="shared" ref="BN4:BN35" si="19">IF(BM4&gt;=70,"A",IF(BM4&gt;=50,"B","C"))</f>
        <v>A</v>
      </c>
      <c r="BO4" s="1">
        <f t="shared" ref="BO4:BO35" si="20">RANK(BM4,$AU$4:$AU$104,0)</f>
        <v>1</v>
      </c>
    </row>
    <row r="5" spans="1:70" x14ac:dyDescent="0.25">
      <c r="A5" s="1">
        <v>1</v>
      </c>
      <c r="B5" s="1" t="str">
        <f>('STUDENT PROFILE'!A3)</f>
        <v>2024/AD/001</v>
      </c>
      <c r="C5" s="1" t="s">
        <v>282</v>
      </c>
      <c r="D5" s="1" t="s">
        <v>185</v>
      </c>
      <c r="E5" s="1" t="str">
        <f>('STUDENT PROFILE'!B3)</f>
        <v>ANDREWS</v>
      </c>
      <c r="F5" s="1" t="str">
        <f>('STUDENT PROFILE'!C3)</f>
        <v>DARISSA</v>
      </c>
      <c r="G5" s="1" t="str">
        <f>('STUDENT PROFILE'!D3)</f>
        <v>ANDREWS DARISSA</v>
      </c>
      <c r="H5" s="1">
        <v>18</v>
      </c>
      <c r="I5" s="1">
        <v>20</v>
      </c>
      <c r="J5" s="1">
        <v>57</v>
      </c>
      <c r="K5" s="1">
        <f t="shared" ref="K5:K36" si="21">SUM(H5:J5)</f>
        <v>95</v>
      </c>
      <c r="L5" s="1" t="str">
        <f>IF(K5&gt;=80,"A",IF(K5&gt;=50,"B","C"))</f>
        <v>A</v>
      </c>
      <c r="M5" s="1">
        <f>RANK(K5,$K$5:$K$104,0)</f>
        <v>1</v>
      </c>
      <c r="N5" s="1">
        <v>20</v>
      </c>
      <c r="O5" s="1">
        <v>20</v>
      </c>
      <c r="P5" s="1">
        <v>59</v>
      </c>
      <c r="Q5" s="1">
        <f>SUM(N5:P5)</f>
        <v>99</v>
      </c>
      <c r="R5" s="1" t="str">
        <f>IF(Q5&gt;=80,"A",IF(Q5&gt;=60,"B","C"))</f>
        <v>A</v>
      </c>
      <c r="S5" s="1">
        <f t="shared" ref="S5:S23" si="22">RANK(Q5,$Q$5:$Q$104,0)</f>
        <v>1</v>
      </c>
      <c r="T5" s="1">
        <v>20</v>
      </c>
      <c r="U5" s="1">
        <v>20</v>
      </c>
      <c r="V5" s="1">
        <v>59</v>
      </c>
      <c r="W5" s="1">
        <f>SUM(T5:V5)</f>
        <v>99</v>
      </c>
      <c r="X5" s="1" t="str">
        <f>IF(W5&gt;=70,"A",IF(W5&gt;=50,"B","C"))</f>
        <v>A</v>
      </c>
      <c r="Y5" s="1">
        <f>RANK(W5,$W$5:$W$104,0)</f>
        <v>1</v>
      </c>
      <c r="Z5" s="1">
        <v>12</v>
      </c>
      <c r="AA5" s="1">
        <v>4</v>
      </c>
      <c r="AB5" s="1">
        <v>34</v>
      </c>
      <c r="AC5" s="1">
        <f t="shared" si="0"/>
        <v>50</v>
      </c>
      <c r="AD5" s="1" t="str">
        <f t="shared" si="1"/>
        <v>C</v>
      </c>
      <c r="AE5" s="1">
        <f t="shared" si="2"/>
        <v>86</v>
      </c>
      <c r="AF5" s="1">
        <v>8</v>
      </c>
      <c r="AG5" s="1">
        <v>12</v>
      </c>
      <c r="AH5" s="1">
        <v>40</v>
      </c>
      <c r="AI5" s="1">
        <f t="shared" si="3"/>
        <v>60</v>
      </c>
      <c r="AJ5" s="1" t="str">
        <f t="shared" si="4"/>
        <v>B</v>
      </c>
      <c r="AK5" s="1">
        <f t="shared" si="5"/>
        <v>53</v>
      </c>
      <c r="AL5" s="1">
        <v>12</v>
      </c>
      <c r="AM5" s="1">
        <v>4</v>
      </c>
      <c r="AN5" s="1">
        <v>34</v>
      </c>
      <c r="AO5" s="1">
        <f t="shared" si="6"/>
        <v>50</v>
      </c>
      <c r="AP5" s="1" t="str">
        <f t="shared" si="7"/>
        <v>C</v>
      </c>
      <c r="AQ5" s="1">
        <f t="shared" si="8"/>
        <v>86</v>
      </c>
      <c r="AR5" s="1">
        <v>12</v>
      </c>
      <c r="AS5" s="1">
        <v>8</v>
      </c>
      <c r="AT5" s="1">
        <v>34</v>
      </c>
      <c r="AU5" s="1">
        <f t="shared" si="9"/>
        <v>54</v>
      </c>
      <c r="AV5" s="1" t="str">
        <f t="shared" si="10"/>
        <v>B</v>
      </c>
      <c r="AW5" s="1">
        <f t="shared" si="11"/>
        <v>76</v>
      </c>
      <c r="AX5" s="1">
        <v>12</v>
      </c>
      <c r="AY5" s="1">
        <v>4</v>
      </c>
      <c r="AZ5" s="1">
        <v>34</v>
      </c>
      <c r="BA5" s="1">
        <f t="shared" si="12"/>
        <v>50</v>
      </c>
      <c r="BB5" s="1" t="str">
        <f t="shared" si="13"/>
        <v>C</v>
      </c>
      <c r="BC5" s="1">
        <f t="shared" si="14"/>
        <v>86</v>
      </c>
      <c r="BD5" s="1">
        <v>12</v>
      </c>
      <c r="BE5" s="1">
        <v>4</v>
      </c>
      <c r="BF5" s="1">
        <v>34</v>
      </c>
      <c r="BG5" s="1">
        <f t="shared" si="15"/>
        <v>50</v>
      </c>
      <c r="BH5" s="1" t="str">
        <f t="shared" si="16"/>
        <v>C</v>
      </c>
      <c r="BI5" s="1">
        <f t="shared" si="17"/>
        <v>86</v>
      </c>
      <c r="BJ5" s="1">
        <v>12</v>
      </c>
      <c r="BK5" s="1">
        <v>8</v>
      </c>
      <c r="BL5" s="1">
        <v>34</v>
      </c>
      <c r="BM5" s="1">
        <f t="shared" si="18"/>
        <v>54</v>
      </c>
      <c r="BN5" s="1" t="str">
        <f t="shared" si="19"/>
        <v>B</v>
      </c>
      <c r="BO5" s="1">
        <f t="shared" si="20"/>
        <v>76</v>
      </c>
    </row>
    <row r="6" spans="1:70" x14ac:dyDescent="0.25">
      <c r="A6" s="1">
        <v>2</v>
      </c>
      <c r="B6" s="1" t="str">
        <f>('STUDENT PROFILE'!A4)</f>
        <v>2024/AD/002</v>
      </c>
      <c r="C6" s="1" t="s">
        <v>283</v>
      </c>
      <c r="D6" s="1" t="s">
        <v>185</v>
      </c>
      <c r="E6" s="1" t="str">
        <f>('STUDENT PROFILE'!B4)</f>
        <v>BOLANLE</v>
      </c>
      <c r="F6" s="1" t="str">
        <f>('STUDENT PROFILE'!C4)</f>
        <v>GRACE</v>
      </c>
      <c r="G6" s="1" t="str">
        <f>('STUDENT PROFILE'!D4)</f>
        <v>BOLANLE GRACE</v>
      </c>
      <c r="H6" s="1">
        <v>8</v>
      </c>
      <c r="I6" s="1">
        <v>12</v>
      </c>
      <c r="J6" s="1">
        <v>40</v>
      </c>
      <c r="K6" s="1">
        <v>87</v>
      </c>
      <c r="L6" s="1" t="str">
        <f t="shared" ref="L6:L69" si="23">IF(K6&gt;=80,"A",IF(K6&gt;=50,"B","C"))</f>
        <v>A</v>
      </c>
      <c r="M6" s="1">
        <f t="shared" ref="M6:M15" si="24">RANK(K6,$K$5:$K$104,0)</f>
        <v>10</v>
      </c>
      <c r="N6" s="1">
        <v>12</v>
      </c>
      <c r="O6" s="1">
        <v>4</v>
      </c>
      <c r="P6" s="1">
        <v>34</v>
      </c>
      <c r="Q6" s="1">
        <f t="shared" ref="Q6:Q69" si="25">SUM(N6:P6)</f>
        <v>50</v>
      </c>
      <c r="R6" s="1" t="str">
        <f t="shared" ref="R6:R69" si="26">IF(Q6&gt;=80,"A",IF(Q6&gt;=60,"B","C"))</f>
        <v>C</v>
      </c>
      <c r="S6" s="1">
        <f t="shared" si="22"/>
        <v>86</v>
      </c>
      <c r="T6" s="1">
        <v>4</v>
      </c>
      <c r="U6" s="1">
        <v>12</v>
      </c>
      <c r="V6" s="1">
        <v>34</v>
      </c>
      <c r="W6" s="1">
        <f t="shared" ref="W6:W69" si="27">SUM(T6:V6)</f>
        <v>50</v>
      </c>
      <c r="X6" s="1" t="str">
        <f t="shared" ref="X6:X69" si="28">IF(W6&gt;=70,"A",IF(W6&gt;=50,"B","C"))</f>
        <v>B</v>
      </c>
      <c r="Y6" s="1">
        <f t="shared" ref="Y6:Y69" si="29">RANK(W6,$W$5:$W$104,0)</f>
        <v>75</v>
      </c>
      <c r="Z6" s="1">
        <v>9</v>
      </c>
      <c r="AA6" s="1">
        <v>12</v>
      </c>
      <c r="AB6" s="1">
        <v>45</v>
      </c>
      <c r="AC6" s="1">
        <f t="shared" si="0"/>
        <v>66</v>
      </c>
      <c r="AD6" s="1" t="str">
        <f t="shared" si="1"/>
        <v>B</v>
      </c>
      <c r="AE6" s="1">
        <f t="shared" si="2"/>
        <v>39</v>
      </c>
      <c r="AF6" s="1">
        <v>12</v>
      </c>
      <c r="AG6" s="1">
        <v>15</v>
      </c>
      <c r="AH6" s="1">
        <v>45</v>
      </c>
      <c r="AI6" s="1">
        <f t="shared" si="3"/>
        <v>72</v>
      </c>
      <c r="AJ6" s="1" t="str">
        <f t="shared" si="4"/>
        <v>B</v>
      </c>
      <c r="AK6" s="1">
        <f t="shared" si="5"/>
        <v>30</v>
      </c>
      <c r="AL6" s="1">
        <v>9</v>
      </c>
      <c r="AM6" s="1">
        <v>12</v>
      </c>
      <c r="AN6" s="1">
        <v>45</v>
      </c>
      <c r="AO6" s="1">
        <f t="shared" si="6"/>
        <v>66</v>
      </c>
      <c r="AP6" s="1" t="str">
        <f t="shared" si="7"/>
        <v>B</v>
      </c>
      <c r="AQ6" s="1">
        <f t="shared" si="8"/>
        <v>39</v>
      </c>
      <c r="AR6" s="1">
        <v>9</v>
      </c>
      <c r="AS6" s="1">
        <v>12</v>
      </c>
      <c r="AT6" s="1">
        <v>45</v>
      </c>
      <c r="AU6" s="1">
        <f t="shared" si="9"/>
        <v>66</v>
      </c>
      <c r="AV6" s="1" t="str">
        <f t="shared" si="10"/>
        <v>B</v>
      </c>
      <c r="AW6" s="1">
        <f t="shared" si="11"/>
        <v>43</v>
      </c>
      <c r="AX6" s="1">
        <v>9</v>
      </c>
      <c r="AY6" s="1">
        <v>12</v>
      </c>
      <c r="AZ6" s="1">
        <v>45</v>
      </c>
      <c r="BA6" s="1">
        <f t="shared" si="12"/>
        <v>66</v>
      </c>
      <c r="BB6" s="1" t="str">
        <f t="shared" si="13"/>
        <v>B</v>
      </c>
      <c r="BC6" s="1">
        <f t="shared" si="14"/>
        <v>39</v>
      </c>
      <c r="BD6" s="1">
        <v>9</v>
      </c>
      <c r="BE6" s="1">
        <v>12</v>
      </c>
      <c r="BF6" s="1">
        <v>45</v>
      </c>
      <c r="BG6" s="1">
        <f t="shared" si="15"/>
        <v>66</v>
      </c>
      <c r="BH6" s="1" t="str">
        <f t="shared" si="16"/>
        <v>B</v>
      </c>
      <c r="BI6" s="1">
        <f t="shared" si="17"/>
        <v>39</v>
      </c>
      <c r="BJ6" s="1">
        <v>9</v>
      </c>
      <c r="BK6" s="1">
        <v>12</v>
      </c>
      <c r="BL6" s="1">
        <v>45</v>
      </c>
      <c r="BM6" s="1">
        <f t="shared" si="18"/>
        <v>66</v>
      </c>
      <c r="BN6" s="1" t="str">
        <f t="shared" si="19"/>
        <v>B</v>
      </c>
      <c r="BO6" s="1">
        <f t="shared" si="20"/>
        <v>43</v>
      </c>
    </row>
    <row r="7" spans="1:70" x14ac:dyDescent="0.25">
      <c r="A7" s="1">
        <v>3</v>
      </c>
      <c r="B7" s="1" t="str">
        <f>('STUDENT PROFILE'!A5)</f>
        <v>2024/AD/003</v>
      </c>
      <c r="C7" s="1" t="s">
        <v>282</v>
      </c>
      <c r="D7" s="1" t="s">
        <v>185</v>
      </c>
      <c r="E7" s="1" t="str">
        <f>('STUDENT PROFILE'!B5)</f>
        <v>VICTOR</v>
      </c>
      <c r="F7" s="1" t="str">
        <f>('STUDENT PROFILE'!C5)</f>
        <v>OHIOPA</v>
      </c>
      <c r="G7" s="1" t="str">
        <f>('STUDENT PROFILE'!D5)</f>
        <v>VICTOR OHIOPA</v>
      </c>
      <c r="H7" s="1">
        <v>12</v>
      </c>
      <c r="I7" s="1">
        <v>15</v>
      </c>
      <c r="J7" s="1">
        <v>45</v>
      </c>
      <c r="K7" s="1">
        <f t="shared" si="21"/>
        <v>72</v>
      </c>
      <c r="L7" s="1" t="str">
        <f t="shared" si="23"/>
        <v>B</v>
      </c>
      <c r="M7" s="1">
        <f t="shared" si="24"/>
        <v>30</v>
      </c>
      <c r="N7" s="1">
        <v>9</v>
      </c>
      <c r="O7" s="1">
        <v>12</v>
      </c>
      <c r="P7" s="1">
        <v>45</v>
      </c>
      <c r="Q7" s="1">
        <f t="shared" si="25"/>
        <v>66</v>
      </c>
      <c r="R7" s="1" t="str">
        <f t="shared" si="26"/>
        <v>B</v>
      </c>
      <c r="S7" s="1">
        <f t="shared" si="22"/>
        <v>39</v>
      </c>
      <c r="T7" s="1">
        <v>12</v>
      </c>
      <c r="U7" s="1">
        <v>15</v>
      </c>
      <c r="V7" s="1">
        <v>45</v>
      </c>
      <c r="W7" s="1">
        <f t="shared" si="27"/>
        <v>72</v>
      </c>
      <c r="X7" s="1" t="str">
        <f t="shared" si="28"/>
        <v>A</v>
      </c>
      <c r="Y7" s="1">
        <f t="shared" si="29"/>
        <v>30</v>
      </c>
      <c r="Z7" s="1">
        <v>13</v>
      </c>
      <c r="AA7" s="1">
        <v>14</v>
      </c>
      <c r="AB7" s="1">
        <v>24</v>
      </c>
      <c r="AC7" s="1">
        <f t="shared" si="0"/>
        <v>51</v>
      </c>
      <c r="AD7" s="1" t="str">
        <f t="shared" si="1"/>
        <v>C</v>
      </c>
      <c r="AE7" s="1">
        <f t="shared" si="2"/>
        <v>82</v>
      </c>
      <c r="AF7" s="1">
        <v>14</v>
      </c>
      <c r="AG7" s="1">
        <v>17</v>
      </c>
      <c r="AH7" s="1">
        <v>60</v>
      </c>
      <c r="AI7" s="1">
        <f t="shared" si="3"/>
        <v>91</v>
      </c>
      <c r="AJ7" s="1" t="str">
        <f t="shared" si="4"/>
        <v>A</v>
      </c>
      <c r="AK7" s="1">
        <f t="shared" si="5"/>
        <v>4</v>
      </c>
      <c r="AL7" s="1">
        <v>13</v>
      </c>
      <c r="AM7" s="1">
        <v>14</v>
      </c>
      <c r="AN7" s="1">
        <v>24</v>
      </c>
      <c r="AO7" s="1">
        <f t="shared" si="6"/>
        <v>51</v>
      </c>
      <c r="AP7" s="1" t="str">
        <f t="shared" si="7"/>
        <v>C</v>
      </c>
      <c r="AQ7" s="1">
        <f t="shared" si="8"/>
        <v>82</v>
      </c>
      <c r="AR7" s="1">
        <v>13</v>
      </c>
      <c r="AS7" s="1">
        <v>14</v>
      </c>
      <c r="AT7" s="1">
        <v>24</v>
      </c>
      <c r="AU7" s="1">
        <f t="shared" si="9"/>
        <v>51</v>
      </c>
      <c r="AV7" s="1" t="str">
        <f t="shared" si="10"/>
        <v>B</v>
      </c>
      <c r="AW7" s="1">
        <f t="shared" si="11"/>
        <v>84</v>
      </c>
      <c r="AX7" s="1">
        <v>13</v>
      </c>
      <c r="AY7" s="1">
        <v>14</v>
      </c>
      <c r="AZ7" s="1">
        <v>24</v>
      </c>
      <c r="BA7" s="1">
        <f t="shared" si="12"/>
        <v>51</v>
      </c>
      <c r="BB7" s="1" t="str">
        <f t="shared" si="13"/>
        <v>C</v>
      </c>
      <c r="BC7" s="1">
        <f t="shared" si="14"/>
        <v>82</v>
      </c>
      <c r="BD7" s="1">
        <v>13</v>
      </c>
      <c r="BE7" s="1">
        <v>14</v>
      </c>
      <c r="BF7" s="1">
        <v>24</v>
      </c>
      <c r="BG7" s="1">
        <f t="shared" si="15"/>
        <v>51</v>
      </c>
      <c r="BH7" s="1" t="str">
        <f t="shared" si="16"/>
        <v>C</v>
      </c>
      <c r="BI7" s="1">
        <f t="shared" si="17"/>
        <v>82</v>
      </c>
      <c r="BJ7" s="1">
        <v>13</v>
      </c>
      <c r="BK7" s="1">
        <v>14</v>
      </c>
      <c r="BL7" s="1">
        <v>24</v>
      </c>
      <c r="BM7" s="1">
        <f t="shared" si="18"/>
        <v>51</v>
      </c>
      <c r="BN7" s="1" t="str">
        <f t="shared" si="19"/>
        <v>B</v>
      </c>
      <c r="BO7" s="1">
        <f t="shared" si="20"/>
        <v>84</v>
      </c>
    </row>
    <row r="8" spans="1:70" x14ac:dyDescent="0.25">
      <c r="A8" s="1">
        <v>4</v>
      </c>
      <c r="B8" s="1" t="str">
        <f>('STUDENT PROFILE'!A6)</f>
        <v>2024/AD/004</v>
      </c>
      <c r="C8" s="1" t="s">
        <v>283</v>
      </c>
      <c r="D8" s="1" t="s">
        <v>185</v>
      </c>
      <c r="E8" s="1" t="str">
        <f>('STUDENT PROFILE'!B6)</f>
        <v>LILIAN</v>
      </c>
      <c r="F8" s="1" t="str">
        <f>('STUDENT PROFILE'!C6)</f>
        <v>FAITH</v>
      </c>
      <c r="G8" s="1" t="str">
        <f>('STUDENT PROFILE'!D6)</f>
        <v>LILIAN FAITH</v>
      </c>
      <c r="H8" s="1">
        <v>14</v>
      </c>
      <c r="I8" s="1">
        <v>17</v>
      </c>
      <c r="J8" s="1">
        <v>60</v>
      </c>
      <c r="K8" s="1">
        <f t="shared" si="21"/>
        <v>91</v>
      </c>
      <c r="L8" s="1" t="str">
        <f t="shared" si="23"/>
        <v>A</v>
      </c>
      <c r="M8" s="1">
        <f t="shared" si="24"/>
        <v>4</v>
      </c>
      <c r="N8" s="1">
        <v>13</v>
      </c>
      <c r="O8" s="1">
        <v>14</v>
      </c>
      <c r="P8" s="1">
        <v>24</v>
      </c>
      <c r="Q8" s="1">
        <f t="shared" si="25"/>
        <v>51</v>
      </c>
      <c r="R8" s="1" t="str">
        <f t="shared" si="26"/>
        <v>C</v>
      </c>
      <c r="S8" s="1">
        <f t="shared" si="22"/>
        <v>82</v>
      </c>
      <c r="T8" s="1">
        <v>14</v>
      </c>
      <c r="U8" s="1">
        <v>17</v>
      </c>
      <c r="V8" s="1">
        <v>24</v>
      </c>
      <c r="W8" s="1">
        <f t="shared" si="27"/>
        <v>55</v>
      </c>
      <c r="X8" s="1" t="str">
        <f t="shared" si="28"/>
        <v>B</v>
      </c>
      <c r="Y8" s="1">
        <f t="shared" si="29"/>
        <v>63</v>
      </c>
      <c r="Z8" s="1">
        <v>14</v>
      </c>
      <c r="AA8" s="1">
        <v>15</v>
      </c>
      <c r="AB8" s="1">
        <v>23</v>
      </c>
      <c r="AC8" s="1">
        <f t="shared" si="0"/>
        <v>52</v>
      </c>
      <c r="AD8" s="1" t="str">
        <f t="shared" si="1"/>
        <v>C</v>
      </c>
      <c r="AE8" s="1">
        <f t="shared" si="2"/>
        <v>78</v>
      </c>
      <c r="AF8" s="1">
        <v>18</v>
      </c>
      <c r="AG8" s="1">
        <v>9</v>
      </c>
      <c r="AH8" s="1">
        <v>23</v>
      </c>
      <c r="AI8" s="1">
        <f t="shared" si="3"/>
        <v>50</v>
      </c>
      <c r="AJ8" s="1" t="str">
        <f t="shared" si="4"/>
        <v>B</v>
      </c>
      <c r="AK8" s="1">
        <f t="shared" si="5"/>
        <v>81</v>
      </c>
      <c r="AL8" s="1">
        <v>14</v>
      </c>
      <c r="AM8" s="1">
        <v>15</v>
      </c>
      <c r="AN8" s="1">
        <v>23</v>
      </c>
      <c r="AO8" s="1">
        <f t="shared" si="6"/>
        <v>52</v>
      </c>
      <c r="AP8" s="1" t="str">
        <f t="shared" si="7"/>
        <v>C</v>
      </c>
      <c r="AQ8" s="1">
        <f t="shared" si="8"/>
        <v>78</v>
      </c>
      <c r="AR8" s="1">
        <v>14</v>
      </c>
      <c r="AS8" s="1">
        <v>18</v>
      </c>
      <c r="AT8" s="1">
        <v>23</v>
      </c>
      <c r="AU8" s="1">
        <f t="shared" si="9"/>
        <v>55</v>
      </c>
      <c r="AV8" s="1" t="str">
        <f t="shared" si="10"/>
        <v>B</v>
      </c>
      <c r="AW8" s="1">
        <f t="shared" si="11"/>
        <v>69</v>
      </c>
      <c r="AX8" s="1">
        <v>14</v>
      </c>
      <c r="AY8" s="1">
        <v>15</v>
      </c>
      <c r="AZ8" s="1">
        <v>23</v>
      </c>
      <c r="BA8" s="1">
        <f t="shared" si="12"/>
        <v>52</v>
      </c>
      <c r="BB8" s="1" t="str">
        <f t="shared" si="13"/>
        <v>C</v>
      </c>
      <c r="BC8" s="1">
        <f t="shared" si="14"/>
        <v>78</v>
      </c>
      <c r="BD8" s="1">
        <v>14</v>
      </c>
      <c r="BE8" s="1">
        <v>15</v>
      </c>
      <c r="BF8" s="1">
        <v>23</v>
      </c>
      <c r="BG8" s="1">
        <f t="shared" si="15"/>
        <v>52</v>
      </c>
      <c r="BH8" s="1" t="str">
        <f t="shared" si="16"/>
        <v>C</v>
      </c>
      <c r="BI8" s="1">
        <f t="shared" si="17"/>
        <v>78</v>
      </c>
      <c r="BJ8" s="1">
        <v>14</v>
      </c>
      <c r="BK8" s="1">
        <v>18</v>
      </c>
      <c r="BL8" s="1">
        <v>23</v>
      </c>
      <c r="BM8" s="1">
        <f t="shared" si="18"/>
        <v>55</v>
      </c>
      <c r="BN8" s="1" t="str">
        <f t="shared" si="19"/>
        <v>B</v>
      </c>
      <c r="BO8" s="1">
        <f t="shared" si="20"/>
        <v>69</v>
      </c>
    </row>
    <row r="9" spans="1:70" x14ac:dyDescent="0.25">
      <c r="A9" s="1">
        <v>5</v>
      </c>
      <c r="B9" s="1" t="str">
        <f>('STUDENT PROFILE'!A7)</f>
        <v>2024/AD/005</v>
      </c>
      <c r="C9" s="1" t="s">
        <v>286</v>
      </c>
      <c r="D9" s="1" t="s">
        <v>185</v>
      </c>
      <c r="E9" s="1" t="str">
        <f>('STUDENT PROFILE'!B7)</f>
        <v>JASON</v>
      </c>
      <c r="F9" s="1" t="str">
        <f>('STUDENT PROFILE'!C7)</f>
        <v>JOHN</v>
      </c>
      <c r="G9" s="1" t="str">
        <f>('STUDENT PROFILE'!D7)</f>
        <v>JASON JOHN</v>
      </c>
      <c r="H9" s="1">
        <v>18</v>
      </c>
      <c r="I9" s="1">
        <v>9</v>
      </c>
      <c r="J9" s="1">
        <v>23</v>
      </c>
      <c r="K9" s="1">
        <f t="shared" si="21"/>
        <v>50</v>
      </c>
      <c r="L9" s="1" t="str">
        <f t="shared" si="23"/>
        <v>B</v>
      </c>
      <c r="M9" s="1">
        <f t="shared" si="24"/>
        <v>81</v>
      </c>
      <c r="N9" s="1">
        <v>14</v>
      </c>
      <c r="O9" s="1">
        <v>15</v>
      </c>
      <c r="P9" s="1">
        <v>23</v>
      </c>
      <c r="Q9" s="1">
        <f t="shared" si="25"/>
        <v>52</v>
      </c>
      <c r="R9" s="1" t="str">
        <f t="shared" si="26"/>
        <v>C</v>
      </c>
      <c r="S9" s="1">
        <f t="shared" si="22"/>
        <v>78</v>
      </c>
      <c r="T9" s="1">
        <v>15</v>
      </c>
      <c r="U9" s="1">
        <v>9</v>
      </c>
      <c r="V9" s="1">
        <v>23</v>
      </c>
      <c r="W9" s="1">
        <f t="shared" si="27"/>
        <v>47</v>
      </c>
      <c r="X9" s="1" t="str">
        <f t="shared" si="28"/>
        <v>C</v>
      </c>
      <c r="Y9" s="1">
        <f t="shared" si="29"/>
        <v>83</v>
      </c>
      <c r="Z9" s="1">
        <v>13</v>
      </c>
      <c r="AA9" s="1">
        <v>16</v>
      </c>
      <c r="AB9" s="1">
        <v>43</v>
      </c>
      <c r="AC9" s="1">
        <f t="shared" si="0"/>
        <v>72</v>
      </c>
      <c r="AD9" s="1" t="str">
        <f t="shared" si="1"/>
        <v>B</v>
      </c>
      <c r="AE9" s="1">
        <f t="shared" si="2"/>
        <v>26</v>
      </c>
      <c r="AF9" s="1">
        <v>2</v>
      </c>
      <c r="AG9" s="1">
        <v>12</v>
      </c>
      <c r="AH9" s="1">
        <v>45</v>
      </c>
      <c r="AI9" s="1">
        <f t="shared" si="3"/>
        <v>59</v>
      </c>
      <c r="AJ9" s="1" t="str">
        <f t="shared" si="4"/>
        <v>B</v>
      </c>
      <c r="AK9" s="1">
        <f t="shared" si="5"/>
        <v>58</v>
      </c>
      <c r="AL9" s="1">
        <v>13</v>
      </c>
      <c r="AM9" s="1">
        <v>16</v>
      </c>
      <c r="AN9" s="1">
        <v>43</v>
      </c>
      <c r="AO9" s="1">
        <f t="shared" si="6"/>
        <v>72</v>
      </c>
      <c r="AP9" s="1" t="str">
        <f t="shared" si="7"/>
        <v>B</v>
      </c>
      <c r="AQ9" s="1">
        <f t="shared" si="8"/>
        <v>26</v>
      </c>
      <c r="AR9" s="1">
        <v>13</v>
      </c>
      <c r="AS9" s="1">
        <v>2</v>
      </c>
      <c r="AT9" s="1">
        <v>43</v>
      </c>
      <c r="AU9" s="1">
        <f t="shared" si="9"/>
        <v>58</v>
      </c>
      <c r="AV9" s="1" t="str">
        <f t="shared" si="10"/>
        <v>B</v>
      </c>
      <c r="AW9" s="1">
        <f t="shared" si="11"/>
        <v>61</v>
      </c>
      <c r="AX9" s="1">
        <v>13</v>
      </c>
      <c r="AY9" s="1">
        <v>16</v>
      </c>
      <c r="AZ9" s="1">
        <v>43</v>
      </c>
      <c r="BA9" s="1">
        <f t="shared" si="12"/>
        <v>72</v>
      </c>
      <c r="BB9" s="1" t="str">
        <f t="shared" si="13"/>
        <v>B</v>
      </c>
      <c r="BC9" s="1">
        <f t="shared" si="14"/>
        <v>26</v>
      </c>
      <c r="BD9" s="1">
        <v>13</v>
      </c>
      <c r="BE9" s="1">
        <v>16</v>
      </c>
      <c r="BF9" s="1">
        <v>43</v>
      </c>
      <c r="BG9" s="1">
        <f t="shared" si="15"/>
        <v>72</v>
      </c>
      <c r="BH9" s="1" t="str">
        <f t="shared" si="16"/>
        <v>B</v>
      </c>
      <c r="BI9" s="1">
        <f t="shared" si="17"/>
        <v>26</v>
      </c>
      <c r="BJ9" s="1">
        <v>13</v>
      </c>
      <c r="BK9" s="1">
        <v>2</v>
      </c>
      <c r="BL9" s="1">
        <v>43</v>
      </c>
      <c r="BM9" s="1">
        <f t="shared" si="18"/>
        <v>58</v>
      </c>
      <c r="BN9" s="1" t="str">
        <f t="shared" si="19"/>
        <v>B</v>
      </c>
      <c r="BO9" s="1">
        <f t="shared" si="20"/>
        <v>61</v>
      </c>
    </row>
    <row r="10" spans="1:70" x14ac:dyDescent="0.25">
      <c r="A10" s="1">
        <v>6</v>
      </c>
      <c r="B10" s="1" t="str">
        <f>('STUDENT PROFILE'!A8)</f>
        <v>2024/AD/006</v>
      </c>
      <c r="C10" s="1" t="s">
        <v>282</v>
      </c>
      <c r="D10" s="1" t="s">
        <v>185</v>
      </c>
      <c r="E10" s="1" t="str">
        <f>('STUDENT PROFILE'!B8)</f>
        <v>JOTHAN</v>
      </c>
      <c r="F10" s="1" t="str">
        <f>('STUDENT PROFILE'!C8)</f>
        <v>JOHN</v>
      </c>
      <c r="G10" s="1" t="str">
        <f>('STUDENT PROFILE'!D8)</f>
        <v>JOTHAN JOHN</v>
      </c>
      <c r="H10" s="1">
        <v>2</v>
      </c>
      <c r="I10" s="1">
        <v>12</v>
      </c>
      <c r="J10" s="1">
        <v>45</v>
      </c>
      <c r="K10" s="1">
        <f t="shared" si="21"/>
        <v>59</v>
      </c>
      <c r="L10" s="1" t="str">
        <f t="shared" si="23"/>
        <v>B</v>
      </c>
      <c r="M10" s="1">
        <f t="shared" si="24"/>
        <v>58</v>
      </c>
      <c r="N10" s="1">
        <v>13</v>
      </c>
      <c r="O10" s="1">
        <v>16</v>
      </c>
      <c r="P10" s="1">
        <v>43</v>
      </c>
      <c r="Q10" s="1">
        <f t="shared" si="25"/>
        <v>72</v>
      </c>
      <c r="R10" s="1" t="str">
        <f t="shared" si="26"/>
        <v>B</v>
      </c>
      <c r="S10" s="1">
        <f t="shared" si="22"/>
        <v>26</v>
      </c>
      <c r="T10" s="1">
        <v>16</v>
      </c>
      <c r="U10" s="1">
        <v>12</v>
      </c>
      <c r="V10" s="1">
        <v>43</v>
      </c>
      <c r="W10" s="1">
        <f t="shared" si="27"/>
        <v>71</v>
      </c>
      <c r="X10" s="1" t="str">
        <f t="shared" si="28"/>
        <v>A</v>
      </c>
      <c r="Y10" s="1">
        <f t="shared" si="29"/>
        <v>33</v>
      </c>
      <c r="Z10" s="1">
        <v>1</v>
      </c>
      <c r="AA10" s="1">
        <v>17</v>
      </c>
      <c r="AB10" s="1">
        <v>45</v>
      </c>
      <c r="AC10" s="1">
        <f t="shared" si="0"/>
        <v>63</v>
      </c>
      <c r="AD10" s="1" t="str">
        <f t="shared" si="1"/>
        <v>B</v>
      </c>
      <c r="AE10" s="1">
        <f t="shared" si="2"/>
        <v>45</v>
      </c>
      <c r="AF10" s="1">
        <v>15</v>
      </c>
      <c r="AG10" s="1">
        <v>20</v>
      </c>
      <c r="AH10" s="1">
        <v>12</v>
      </c>
      <c r="AI10" s="1">
        <f t="shared" si="3"/>
        <v>47</v>
      </c>
      <c r="AJ10" s="1" t="str">
        <f t="shared" si="4"/>
        <v>C</v>
      </c>
      <c r="AK10" s="1">
        <f t="shared" si="5"/>
        <v>85</v>
      </c>
      <c r="AL10" s="1">
        <v>1</v>
      </c>
      <c r="AM10" s="1">
        <v>17</v>
      </c>
      <c r="AN10" s="1">
        <v>45</v>
      </c>
      <c r="AO10" s="1">
        <f t="shared" si="6"/>
        <v>63</v>
      </c>
      <c r="AP10" s="1" t="str">
        <f t="shared" si="7"/>
        <v>B</v>
      </c>
      <c r="AQ10" s="1">
        <f t="shared" si="8"/>
        <v>45</v>
      </c>
      <c r="AR10" s="1">
        <v>1</v>
      </c>
      <c r="AS10" s="1">
        <v>15</v>
      </c>
      <c r="AT10" s="1">
        <v>45</v>
      </c>
      <c r="AU10" s="1">
        <f t="shared" si="9"/>
        <v>61</v>
      </c>
      <c r="AV10" s="1" t="str">
        <f t="shared" si="10"/>
        <v>B</v>
      </c>
      <c r="AW10" s="1">
        <f t="shared" si="11"/>
        <v>55</v>
      </c>
      <c r="AX10" s="1">
        <v>1</v>
      </c>
      <c r="AY10" s="1">
        <v>17</v>
      </c>
      <c r="AZ10" s="1">
        <v>45</v>
      </c>
      <c r="BA10" s="1">
        <f t="shared" si="12"/>
        <v>63</v>
      </c>
      <c r="BB10" s="1" t="str">
        <f t="shared" si="13"/>
        <v>B</v>
      </c>
      <c r="BC10" s="1">
        <f t="shared" si="14"/>
        <v>45</v>
      </c>
      <c r="BD10" s="1">
        <v>1</v>
      </c>
      <c r="BE10" s="1">
        <v>17</v>
      </c>
      <c r="BF10" s="1">
        <v>45</v>
      </c>
      <c r="BG10" s="1">
        <f t="shared" si="15"/>
        <v>63</v>
      </c>
      <c r="BH10" s="1" t="str">
        <f t="shared" si="16"/>
        <v>B</v>
      </c>
      <c r="BI10" s="1">
        <f t="shared" si="17"/>
        <v>45</v>
      </c>
      <c r="BJ10" s="1">
        <v>1</v>
      </c>
      <c r="BK10" s="1">
        <v>15</v>
      </c>
      <c r="BL10" s="1">
        <v>45</v>
      </c>
      <c r="BM10" s="1">
        <f t="shared" si="18"/>
        <v>61</v>
      </c>
      <c r="BN10" s="1" t="str">
        <f t="shared" si="19"/>
        <v>B</v>
      </c>
      <c r="BO10" s="1">
        <f t="shared" si="20"/>
        <v>55</v>
      </c>
    </row>
    <row r="11" spans="1:70" x14ac:dyDescent="0.25">
      <c r="A11" s="1">
        <v>7</v>
      </c>
      <c r="B11" s="1" t="str">
        <f>('STUDENT PROFILE'!A9)</f>
        <v>2024/AD/007</v>
      </c>
      <c r="C11" s="1" t="s">
        <v>282</v>
      </c>
      <c r="D11" s="1" t="s">
        <v>185</v>
      </c>
      <c r="E11" s="1" t="str">
        <f>('STUDENT PROFILE'!B9)</f>
        <v>JANICE</v>
      </c>
      <c r="F11" s="1" t="str">
        <f>('STUDENT PROFILE'!C9)</f>
        <v>JOHN</v>
      </c>
      <c r="G11" s="1" t="str">
        <f>('STUDENT PROFILE'!D9)</f>
        <v>JANICE JOHN</v>
      </c>
      <c r="H11" s="1">
        <v>15</v>
      </c>
      <c r="I11" s="1">
        <v>20</v>
      </c>
      <c r="J11" s="1">
        <v>12</v>
      </c>
      <c r="K11" s="1">
        <f t="shared" si="21"/>
        <v>47</v>
      </c>
      <c r="L11" s="1" t="str">
        <f t="shared" si="23"/>
        <v>C</v>
      </c>
      <c r="M11" s="1">
        <f t="shared" si="24"/>
        <v>85</v>
      </c>
      <c r="N11" s="1">
        <v>1</v>
      </c>
      <c r="O11" s="1">
        <v>17</v>
      </c>
      <c r="P11" s="1">
        <v>45</v>
      </c>
      <c r="Q11" s="1">
        <f t="shared" si="25"/>
        <v>63</v>
      </c>
      <c r="R11" s="1" t="str">
        <f t="shared" si="26"/>
        <v>B</v>
      </c>
      <c r="S11" s="1">
        <f t="shared" si="22"/>
        <v>45</v>
      </c>
      <c r="T11" s="1">
        <v>17</v>
      </c>
      <c r="U11" s="1">
        <v>20</v>
      </c>
      <c r="V11" s="1">
        <v>45</v>
      </c>
      <c r="W11" s="1">
        <f t="shared" si="27"/>
        <v>82</v>
      </c>
      <c r="X11" s="1" t="str">
        <f t="shared" si="28"/>
        <v>A</v>
      </c>
      <c r="Y11" s="1">
        <f t="shared" si="29"/>
        <v>12</v>
      </c>
      <c r="Z11" s="1">
        <v>13</v>
      </c>
      <c r="AA11" s="1">
        <v>16</v>
      </c>
      <c r="AB11" s="1">
        <v>45</v>
      </c>
      <c r="AC11" s="1">
        <f t="shared" si="0"/>
        <v>74</v>
      </c>
      <c r="AD11" s="1" t="str">
        <f t="shared" si="1"/>
        <v>B</v>
      </c>
      <c r="AE11" s="1">
        <f t="shared" si="2"/>
        <v>18</v>
      </c>
      <c r="AF11" s="1">
        <v>17</v>
      </c>
      <c r="AG11" s="1">
        <v>20</v>
      </c>
      <c r="AH11" s="1">
        <v>53</v>
      </c>
      <c r="AI11" s="1">
        <f t="shared" si="3"/>
        <v>90</v>
      </c>
      <c r="AJ11" s="1" t="str">
        <f t="shared" si="4"/>
        <v>A</v>
      </c>
      <c r="AK11" s="1">
        <f t="shared" si="5"/>
        <v>5</v>
      </c>
      <c r="AL11" s="1">
        <v>13</v>
      </c>
      <c r="AM11" s="1">
        <v>16</v>
      </c>
      <c r="AN11" s="1">
        <v>45</v>
      </c>
      <c r="AO11" s="1">
        <f t="shared" si="6"/>
        <v>74</v>
      </c>
      <c r="AP11" s="1" t="str">
        <f t="shared" si="7"/>
        <v>B</v>
      </c>
      <c r="AQ11" s="1">
        <f t="shared" si="8"/>
        <v>18</v>
      </c>
      <c r="AR11" s="1">
        <v>13</v>
      </c>
      <c r="AS11" s="1">
        <v>17</v>
      </c>
      <c r="AT11" s="1">
        <v>45</v>
      </c>
      <c r="AU11" s="1">
        <f t="shared" si="9"/>
        <v>75</v>
      </c>
      <c r="AV11" s="1" t="str">
        <f t="shared" si="10"/>
        <v>A</v>
      </c>
      <c r="AW11" s="1">
        <f t="shared" si="11"/>
        <v>18</v>
      </c>
      <c r="AX11" s="1">
        <v>13</v>
      </c>
      <c r="AY11" s="1">
        <v>16</v>
      </c>
      <c r="AZ11" s="1">
        <v>45</v>
      </c>
      <c r="BA11" s="1">
        <f t="shared" si="12"/>
        <v>74</v>
      </c>
      <c r="BB11" s="1" t="str">
        <f t="shared" si="13"/>
        <v>B</v>
      </c>
      <c r="BC11" s="1">
        <f t="shared" si="14"/>
        <v>18</v>
      </c>
      <c r="BD11" s="1">
        <v>13</v>
      </c>
      <c r="BE11" s="1">
        <v>16</v>
      </c>
      <c r="BF11" s="1">
        <v>45</v>
      </c>
      <c r="BG11" s="1">
        <f t="shared" si="15"/>
        <v>74</v>
      </c>
      <c r="BH11" s="1" t="str">
        <f t="shared" si="16"/>
        <v>B</v>
      </c>
      <c r="BI11" s="1">
        <f t="shared" si="17"/>
        <v>18</v>
      </c>
      <c r="BJ11" s="1">
        <v>13</v>
      </c>
      <c r="BK11" s="1">
        <v>17</v>
      </c>
      <c r="BL11" s="1">
        <v>45</v>
      </c>
      <c r="BM11" s="1">
        <f t="shared" si="18"/>
        <v>75</v>
      </c>
      <c r="BN11" s="1" t="str">
        <f t="shared" si="19"/>
        <v>A</v>
      </c>
      <c r="BO11" s="1">
        <f t="shared" si="20"/>
        <v>18</v>
      </c>
    </row>
    <row r="12" spans="1:70" x14ac:dyDescent="0.25">
      <c r="A12" s="1">
        <v>8</v>
      </c>
      <c r="B12" s="1" t="str">
        <f>('STUDENT PROFILE'!A10)</f>
        <v>2024/AD/008</v>
      </c>
      <c r="C12" s="1" t="s">
        <v>282</v>
      </c>
      <c r="D12" s="1" t="s">
        <v>185</v>
      </c>
      <c r="E12" s="1" t="str">
        <f>('STUDENT PROFILE'!B10)</f>
        <v>NORAH</v>
      </c>
      <c r="F12" s="1" t="str">
        <f>('STUDENT PROFILE'!C10)</f>
        <v>OGAH</v>
      </c>
      <c r="G12" s="1" t="str">
        <f>('STUDENT PROFILE'!D10)</f>
        <v>NORAH OGAH</v>
      </c>
      <c r="H12" s="1">
        <v>17</v>
      </c>
      <c r="I12" s="1">
        <v>20</v>
      </c>
      <c r="J12" s="1">
        <v>53</v>
      </c>
      <c r="K12" s="1">
        <f t="shared" si="21"/>
        <v>90</v>
      </c>
      <c r="L12" s="1" t="str">
        <f t="shared" si="23"/>
        <v>A</v>
      </c>
      <c r="M12" s="1">
        <f t="shared" si="24"/>
        <v>5</v>
      </c>
      <c r="N12" s="1">
        <v>13</v>
      </c>
      <c r="O12" s="1">
        <v>16</v>
      </c>
      <c r="P12" s="1">
        <v>45</v>
      </c>
      <c r="Q12" s="1">
        <f t="shared" si="25"/>
        <v>74</v>
      </c>
      <c r="R12" s="1" t="str">
        <f t="shared" si="26"/>
        <v>B</v>
      </c>
      <c r="S12" s="1">
        <f t="shared" si="22"/>
        <v>18</v>
      </c>
      <c r="T12" s="1">
        <v>16</v>
      </c>
      <c r="U12" s="1">
        <v>20</v>
      </c>
      <c r="V12" s="1">
        <v>45</v>
      </c>
      <c r="W12" s="1" t="s">
        <v>279</v>
      </c>
      <c r="X12" s="1" t="str">
        <f t="shared" si="28"/>
        <v>A</v>
      </c>
      <c r="Y12" s="1" t="e">
        <f t="shared" si="29"/>
        <v>#VALUE!</v>
      </c>
      <c r="Z12" s="1">
        <v>12</v>
      </c>
      <c r="AA12" s="1">
        <v>15</v>
      </c>
      <c r="AB12" s="1">
        <v>34</v>
      </c>
      <c r="AC12" s="1">
        <f t="shared" si="0"/>
        <v>61</v>
      </c>
      <c r="AD12" s="1" t="str">
        <f t="shared" si="1"/>
        <v>B</v>
      </c>
      <c r="AE12" s="1">
        <f t="shared" si="2"/>
        <v>51</v>
      </c>
      <c r="AF12" s="1">
        <v>14</v>
      </c>
      <c r="AG12" s="1">
        <v>12</v>
      </c>
      <c r="AH12" s="1">
        <v>43</v>
      </c>
      <c r="AI12" s="1">
        <f t="shared" si="3"/>
        <v>69</v>
      </c>
      <c r="AJ12" s="1" t="str">
        <f t="shared" si="4"/>
        <v>B</v>
      </c>
      <c r="AK12" s="1">
        <f t="shared" si="5"/>
        <v>43</v>
      </c>
      <c r="AL12" s="1">
        <v>12</v>
      </c>
      <c r="AM12" s="1">
        <v>15</v>
      </c>
      <c r="AN12" s="1">
        <v>34</v>
      </c>
      <c r="AO12" s="1">
        <f t="shared" si="6"/>
        <v>61</v>
      </c>
      <c r="AP12" s="1" t="str">
        <f t="shared" si="7"/>
        <v>B</v>
      </c>
      <c r="AQ12" s="1">
        <f t="shared" si="8"/>
        <v>51</v>
      </c>
      <c r="AR12" s="1">
        <v>12</v>
      </c>
      <c r="AS12" s="1">
        <v>14</v>
      </c>
      <c r="AT12" s="1">
        <v>34</v>
      </c>
      <c r="AU12" s="1">
        <f t="shared" si="9"/>
        <v>60</v>
      </c>
      <c r="AV12" s="1" t="str">
        <f t="shared" si="10"/>
        <v>B</v>
      </c>
      <c r="AW12" s="1">
        <f t="shared" si="11"/>
        <v>57</v>
      </c>
      <c r="AX12" s="1">
        <v>12</v>
      </c>
      <c r="AY12" s="1">
        <v>15</v>
      </c>
      <c r="AZ12" s="1">
        <v>34</v>
      </c>
      <c r="BA12" s="1">
        <f t="shared" si="12"/>
        <v>61</v>
      </c>
      <c r="BB12" s="1" t="str">
        <f t="shared" si="13"/>
        <v>B</v>
      </c>
      <c r="BC12" s="1">
        <f t="shared" si="14"/>
        <v>51</v>
      </c>
      <c r="BD12" s="1">
        <v>12</v>
      </c>
      <c r="BE12" s="1">
        <v>15</v>
      </c>
      <c r="BF12" s="1">
        <v>34</v>
      </c>
      <c r="BG12" s="1">
        <f t="shared" si="15"/>
        <v>61</v>
      </c>
      <c r="BH12" s="1" t="str">
        <f t="shared" si="16"/>
        <v>B</v>
      </c>
      <c r="BI12" s="1">
        <f t="shared" si="17"/>
        <v>51</v>
      </c>
      <c r="BJ12" s="1">
        <v>12</v>
      </c>
      <c r="BK12" s="1">
        <v>14</v>
      </c>
      <c r="BL12" s="1">
        <v>34</v>
      </c>
      <c r="BM12" s="1">
        <f t="shared" si="18"/>
        <v>60</v>
      </c>
      <c r="BN12" s="1" t="str">
        <f t="shared" si="19"/>
        <v>B</v>
      </c>
      <c r="BO12" s="1">
        <f t="shared" si="20"/>
        <v>57</v>
      </c>
    </row>
    <row r="13" spans="1:70" x14ac:dyDescent="0.25">
      <c r="A13" s="1">
        <v>9</v>
      </c>
      <c r="B13" s="1" t="str">
        <f>('STUDENT PROFILE'!A11)</f>
        <v>2024/AD/009</v>
      </c>
      <c r="C13" s="1" t="s">
        <v>283</v>
      </c>
      <c r="D13" s="1" t="s">
        <v>185</v>
      </c>
      <c r="E13" s="1" t="str">
        <f>('STUDENT PROFILE'!B11)</f>
        <v>ARIANA</v>
      </c>
      <c r="F13" s="1" t="str">
        <f>('STUDENT PROFILE'!C11)</f>
        <v>ALEX</v>
      </c>
      <c r="G13" s="1" t="str">
        <f>('STUDENT PROFILE'!D11)</f>
        <v>ARIANA ALEX</v>
      </c>
      <c r="H13" s="1">
        <v>14</v>
      </c>
      <c r="I13" s="1">
        <v>12</v>
      </c>
      <c r="J13" s="1">
        <v>43</v>
      </c>
      <c r="K13" s="1">
        <f t="shared" si="21"/>
        <v>69</v>
      </c>
      <c r="L13" s="1" t="str">
        <f t="shared" si="23"/>
        <v>B</v>
      </c>
      <c r="M13" s="1">
        <f t="shared" si="24"/>
        <v>43</v>
      </c>
      <c r="N13" s="1">
        <v>12</v>
      </c>
      <c r="O13" s="1">
        <v>15</v>
      </c>
      <c r="P13" s="1">
        <v>34</v>
      </c>
      <c r="Q13" s="1">
        <f t="shared" si="25"/>
        <v>61</v>
      </c>
      <c r="R13" s="1" t="str">
        <f t="shared" si="26"/>
        <v>B</v>
      </c>
      <c r="S13" s="1">
        <f t="shared" si="22"/>
        <v>51</v>
      </c>
      <c r="T13" s="1">
        <v>15</v>
      </c>
      <c r="U13" s="1">
        <v>12</v>
      </c>
      <c r="V13" s="1">
        <v>34</v>
      </c>
      <c r="W13" s="1">
        <f t="shared" si="27"/>
        <v>61</v>
      </c>
      <c r="X13" s="1" t="str">
        <f t="shared" si="28"/>
        <v>B</v>
      </c>
      <c r="Y13" s="1">
        <f t="shared" si="29"/>
        <v>55</v>
      </c>
      <c r="Z13" s="1">
        <v>9</v>
      </c>
      <c r="AA13" s="1">
        <v>16</v>
      </c>
      <c r="AB13" s="1">
        <v>45</v>
      </c>
      <c r="AC13" s="1">
        <f t="shared" si="0"/>
        <v>70</v>
      </c>
      <c r="AD13" s="1" t="str">
        <f t="shared" si="1"/>
        <v>B</v>
      </c>
      <c r="AE13" s="1">
        <f t="shared" si="2"/>
        <v>32</v>
      </c>
      <c r="AF13" s="1">
        <v>20</v>
      </c>
      <c r="AG13" s="1">
        <v>14</v>
      </c>
      <c r="AH13" s="1">
        <v>60</v>
      </c>
      <c r="AI13" s="1">
        <f t="shared" si="3"/>
        <v>94</v>
      </c>
      <c r="AJ13" s="1" t="str">
        <f t="shared" si="4"/>
        <v>A</v>
      </c>
      <c r="AK13" s="1">
        <f t="shared" si="5"/>
        <v>2</v>
      </c>
      <c r="AL13" s="1">
        <v>9</v>
      </c>
      <c r="AM13" s="1">
        <v>16</v>
      </c>
      <c r="AN13" s="1">
        <v>45</v>
      </c>
      <c r="AO13" s="1">
        <f t="shared" si="6"/>
        <v>70</v>
      </c>
      <c r="AP13" s="1" t="str">
        <f t="shared" si="7"/>
        <v>B</v>
      </c>
      <c r="AQ13" s="1">
        <f t="shared" si="8"/>
        <v>32</v>
      </c>
      <c r="AR13" s="1">
        <v>9</v>
      </c>
      <c r="AS13" s="1">
        <v>20</v>
      </c>
      <c r="AT13" s="1">
        <v>45</v>
      </c>
      <c r="AU13" s="1">
        <f t="shared" si="9"/>
        <v>74</v>
      </c>
      <c r="AV13" s="1" t="str">
        <f t="shared" si="10"/>
        <v>A</v>
      </c>
      <c r="AW13" s="1">
        <f t="shared" si="11"/>
        <v>21</v>
      </c>
      <c r="AX13" s="1">
        <v>9</v>
      </c>
      <c r="AY13" s="1">
        <v>16</v>
      </c>
      <c r="AZ13" s="1">
        <v>45</v>
      </c>
      <c r="BA13" s="1">
        <f t="shared" si="12"/>
        <v>70</v>
      </c>
      <c r="BB13" s="1" t="str">
        <f t="shared" si="13"/>
        <v>B</v>
      </c>
      <c r="BC13" s="1">
        <f t="shared" si="14"/>
        <v>32</v>
      </c>
      <c r="BD13" s="1">
        <v>9</v>
      </c>
      <c r="BE13" s="1">
        <v>16</v>
      </c>
      <c r="BF13" s="1">
        <v>45</v>
      </c>
      <c r="BG13" s="1">
        <f t="shared" si="15"/>
        <v>70</v>
      </c>
      <c r="BH13" s="1" t="str">
        <f t="shared" si="16"/>
        <v>B</v>
      </c>
      <c r="BI13" s="1">
        <f t="shared" si="17"/>
        <v>32</v>
      </c>
      <c r="BJ13" s="1">
        <v>9</v>
      </c>
      <c r="BK13" s="1">
        <v>20</v>
      </c>
      <c r="BL13" s="1">
        <v>45</v>
      </c>
      <c r="BM13" s="1">
        <f t="shared" si="18"/>
        <v>74</v>
      </c>
      <c r="BN13" s="1" t="str">
        <f t="shared" si="19"/>
        <v>A</v>
      </c>
      <c r="BO13" s="1">
        <f t="shared" si="20"/>
        <v>21</v>
      </c>
    </row>
    <row r="14" spans="1:70" x14ac:dyDescent="0.25">
      <c r="A14" s="1">
        <v>10</v>
      </c>
      <c r="B14" s="1" t="str">
        <f>('STUDENT PROFILE'!A12)</f>
        <v>2024/AD/010</v>
      </c>
      <c r="C14" s="1" t="s">
        <v>282</v>
      </c>
      <c r="D14" s="1" t="s">
        <v>185</v>
      </c>
      <c r="E14" s="1" t="str">
        <f>('STUDENT PROFILE'!B12)</f>
        <v>KUSH</v>
      </c>
      <c r="F14" s="1" t="str">
        <f>('STUDENT PROFILE'!C12)</f>
        <v>ANDREW</v>
      </c>
      <c r="G14" s="1" t="str">
        <f>('STUDENT PROFILE'!D12)</f>
        <v>KUSH ANDREW</v>
      </c>
      <c r="H14" s="1">
        <v>20</v>
      </c>
      <c r="I14" s="1">
        <v>14</v>
      </c>
      <c r="J14" s="1">
        <v>60</v>
      </c>
      <c r="K14" s="1">
        <f t="shared" si="21"/>
        <v>94</v>
      </c>
      <c r="L14" s="1" t="str">
        <f t="shared" si="23"/>
        <v>A</v>
      </c>
      <c r="M14" s="1">
        <f t="shared" si="24"/>
        <v>2</v>
      </c>
      <c r="N14" s="1">
        <v>9</v>
      </c>
      <c r="O14" s="1">
        <v>16</v>
      </c>
      <c r="P14" s="1">
        <v>45</v>
      </c>
      <c r="Q14" s="1">
        <f t="shared" si="25"/>
        <v>70</v>
      </c>
      <c r="R14" s="1" t="str">
        <f t="shared" si="26"/>
        <v>B</v>
      </c>
      <c r="S14" s="1">
        <f t="shared" si="22"/>
        <v>32</v>
      </c>
      <c r="T14" s="1">
        <v>16</v>
      </c>
      <c r="U14" s="1">
        <v>14</v>
      </c>
      <c r="V14" s="1">
        <v>45</v>
      </c>
      <c r="W14" s="1">
        <f t="shared" si="27"/>
        <v>75</v>
      </c>
      <c r="X14" s="1" t="str">
        <f t="shared" si="28"/>
        <v>A</v>
      </c>
      <c r="Y14" s="1">
        <f t="shared" si="29"/>
        <v>22</v>
      </c>
      <c r="Z14" s="1">
        <v>18</v>
      </c>
      <c r="AA14" s="1">
        <v>14</v>
      </c>
      <c r="AB14" s="1">
        <v>23</v>
      </c>
      <c r="AC14" s="1">
        <f t="shared" si="0"/>
        <v>55</v>
      </c>
      <c r="AD14" s="1" t="str">
        <f t="shared" si="1"/>
        <v>C</v>
      </c>
      <c r="AE14" s="1">
        <f t="shared" si="2"/>
        <v>68</v>
      </c>
      <c r="AF14" s="1">
        <v>12</v>
      </c>
      <c r="AG14" s="1">
        <v>18</v>
      </c>
      <c r="AH14" s="1">
        <v>23</v>
      </c>
      <c r="AI14" s="1">
        <f t="shared" si="3"/>
        <v>53</v>
      </c>
      <c r="AJ14" s="1" t="str">
        <f t="shared" si="4"/>
        <v>B</v>
      </c>
      <c r="AK14" s="1">
        <f t="shared" si="5"/>
        <v>74</v>
      </c>
      <c r="AL14" s="1">
        <v>18</v>
      </c>
      <c r="AM14" s="1">
        <v>14</v>
      </c>
      <c r="AN14" s="1">
        <v>23</v>
      </c>
      <c r="AO14" s="1">
        <f t="shared" si="6"/>
        <v>55</v>
      </c>
      <c r="AP14" s="1" t="str">
        <f t="shared" si="7"/>
        <v>C</v>
      </c>
      <c r="AQ14" s="1">
        <f t="shared" si="8"/>
        <v>68</v>
      </c>
      <c r="AR14" s="1">
        <v>18</v>
      </c>
      <c r="AS14" s="1">
        <v>12</v>
      </c>
      <c r="AT14" s="1">
        <v>23</v>
      </c>
      <c r="AU14" s="1">
        <f t="shared" si="9"/>
        <v>53</v>
      </c>
      <c r="AV14" s="1" t="str">
        <f t="shared" si="10"/>
        <v>B</v>
      </c>
      <c r="AW14" s="1">
        <f t="shared" si="11"/>
        <v>79</v>
      </c>
      <c r="AX14" s="1">
        <v>18</v>
      </c>
      <c r="AY14" s="1">
        <v>14</v>
      </c>
      <c r="AZ14" s="1">
        <v>23</v>
      </c>
      <c r="BA14" s="1">
        <f t="shared" si="12"/>
        <v>55</v>
      </c>
      <c r="BB14" s="1" t="str">
        <f t="shared" si="13"/>
        <v>C</v>
      </c>
      <c r="BC14" s="1">
        <f t="shared" si="14"/>
        <v>68</v>
      </c>
      <c r="BD14" s="1">
        <v>18</v>
      </c>
      <c r="BE14" s="1">
        <v>14</v>
      </c>
      <c r="BF14" s="1">
        <v>23</v>
      </c>
      <c r="BG14" s="1">
        <f t="shared" si="15"/>
        <v>55</v>
      </c>
      <c r="BH14" s="1" t="str">
        <f t="shared" si="16"/>
        <v>C</v>
      </c>
      <c r="BI14" s="1">
        <f t="shared" si="17"/>
        <v>68</v>
      </c>
      <c r="BJ14" s="1">
        <v>18</v>
      </c>
      <c r="BK14" s="1">
        <v>12</v>
      </c>
      <c r="BL14" s="1">
        <v>23</v>
      </c>
      <c r="BM14" s="1">
        <f t="shared" si="18"/>
        <v>53</v>
      </c>
      <c r="BN14" s="1" t="str">
        <f t="shared" si="19"/>
        <v>B</v>
      </c>
      <c r="BO14" s="1">
        <f t="shared" si="20"/>
        <v>79</v>
      </c>
    </row>
    <row r="15" spans="1:70" x14ac:dyDescent="0.25">
      <c r="A15" s="1">
        <v>11</v>
      </c>
      <c r="B15" s="1" t="str">
        <f>('STUDENT PROFILE'!A13)</f>
        <v>2024/AD/011</v>
      </c>
      <c r="C15" s="1" t="s">
        <v>283</v>
      </c>
      <c r="D15" s="1" t="s">
        <v>185</v>
      </c>
      <c r="E15" s="1" t="str">
        <f>('STUDENT PROFILE'!B13)</f>
        <v>WISDOM</v>
      </c>
      <c r="F15" s="1" t="str">
        <f>('STUDENT PROFILE'!C13)</f>
        <v>STANLEY</v>
      </c>
      <c r="G15" s="1" t="str">
        <f>('STUDENT PROFILE'!D13)</f>
        <v>WISDOM STANLEY</v>
      </c>
      <c r="H15" s="1">
        <v>12</v>
      </c>
      <c r="I15" s="1">
        <v>18</v>
      </c>
      <c r="J15" s="1">
        <v>23</v>
      </c>
      <c r="K15" s="1">
        <f t="shared" si="21"/>
        <v>53</v>
      </c>
      <c r="L15" s="1" t="str">
        <f t="shared" si="23"/>
        <v>B</v>
      </c>
      <c r="M15" s="1">
        <f t="shared" si="24"/>
        <v>74</v>
      </c>
      <c r="N15" s="1">
        <v>18</v>
      </c>
      <c r="O15" s="1">
        <v>14</v>
      </c>
      <c r="P15" s="1">
        <v>23</v>
      </c>
      <c r="Q15" s="1">
        <f t="shared" si="25"/>
        <v>55</v>
      </c>
      <c r="R15" s="1" t="str">
        <f t="shared" si="26"/>
        <v>C</v>
      </c>
      <c r="S15" s="1">
        <f t="shared" si="22"/>
        <v>68</v>
      </c>
      <c r="T15" s="1">
        <v>14</v>
      </c>
      <c r="U15" s="1">
        <v>18</v>
      </c>
      <c r="V15" s="1">
        <v>23</v>
      </c>
      <c r="W15" s="1">
        <f t="shared" si="27"/>
        <v>55</v>
      </c>
      <c r="X15" s="1" t="str">
        <f t="shared" si="28"/>
        <v>B</v>
      </c>
      <c r="Y15" s="1">
        <f t="shared" si="29"/>
        <v>63</v>
      </c>
      <c r="Z15" s="1">
        <v>7</v>
      </c>
      <c r="AA15" s="1">
        <v>16</v>
      </c>
      <c r="AB15" s="1">
        <v>21</v>
      </c>
      <c r="AC15" s="1">
        <f t="shared" si="0"/>
        <v>44</v>
      </c>
      <c r="AD15" s="1" t="str">
        <f t="shared" si="1"/>
        <v>C</v>
      </c>
      <c r="AE15" s="1">
        <f t="shared" si="2"/>
        <v>97</v>
      </c>
      <c r="AF15" s="1">
        <v>11</v>
      </c>
      <c r="AG15" s="1">
        <v>2</v>
      </c>
      <c r="AH15" s="1">
        <v>12</v>
      </c>
      <c r="AI15" s="1">
        <f t="shared" si="3"/>
        <v>25</v>
      </c>
      <c r="AJ15" s="1" t="str">
        <f t="shared" si="4"/>
        <v>C</v>
      </c>
      <c r="AK15" s="1">
        <f t="shared" si="5"/>
        <v>100</v>
      </c>
      <c r="AL15" s="1">
        <v>7</v>
      </c>
      <c r="AM15" s="1">
        <v>16</v>
      </c>
      <c r="AN15" s="1">
        <v>21</v>
      </c>
      <c r="AO15" s="1">
        <f t="shared" si="6"/>
        <v>44</v>
      </c>
      <c r="AP15" s="1" t="str">
        <f t="shared" si="7"/>
        <v>C</v>
      </c>
      <c r="AQ15" s="1">
        <f t="shared" si="8"/>
        <v>97</v>
      </c>
      <c r="AR15" s="1">
        <v>7</v>
      </c>
      <c r="AS15" s="1">
        <v>11</v>
      </c>
      <c r="AT15" s="1">
        <v>21</v>
      </c>
      <c r="AU15" s="1">
        <f t="shared" si="9"/>
        <v>39</v>
      </c>
      <c r="AV15" s="1" t="str">
        <f t="shared" si="10"/>
        <v>C</v>
      </c>
      <c r="AW15" s="1">
        <f t="shared" si="11"/>
        <v>97</v>
      </c>
      <c r="AX15" s="1">
        <v>7</v>
      </c>
      <c r="AY15" s="1">
        <v>16</v>
      </c>
      <c r="AZ15" s="1">
        <v>21</v>
      </c>
      <c r="BA15" s="1">
        <f t="shared" si="12"/>
        <v>44</v>
      </c>
      <c r="BB15" s="1" t="str">
        <f t="shared" si="13"/>
        <v>C</v>
      </c>
      <c r="BC15" s="1">
        <f t="shared" si="14"/>
        <v>97</v>
      </c>
      <c r="BD15" s="1">
        <v>7</v>
      </c>
      <c r="BE15" s="1">
        <v>16</v>
      </c>
      <c r="BF15" s="1">
        <v>21</v>
      </c>
      <c r="BG15" s="1">
        <f t="shared" si="15"/>
        <v>44</v>
      </c>
      <c r="BH15" s="1" t="str">
        <f t="shared" si="16"/>
        <v>C</v>
      </c>
      <c r="BI15" s="1">
        <f t="shared" si="17"/>
        <v>97</v>
      </c>
      <c r="BJ15" s="1">
        <v>7</v>
      </c>
      <c r="BK15" s="1">
        <v>11</v>
      </c>
      <c r="BL15" s="1">
        <v>21</v>
      </c>
      <c r="BM15" s="1">
        <f t="shared" si="18"/>
        <v>39</v>
      </c>
      <c r="BN15" s="1" t="str">
        <f t="shared" si="19"/>
        <v>C</v>
      </c>
      <c r="BO15" s="1">
        <f t="shared" si="20"/>
        <v>97</v>
      </c>
    </row>
    <row r="16" spans="1:70" x14ac:dyDescent="0.25">
      <c r="A16" s="1">
        <v>12</v>
      </c>
      <c r="B16" s="1" t="str">
        <f>('STUDENT PROFILE'!A14)</f>
        <v>2024/AD/012</v>
      </c>
      <c r="C16" s="1" t="s">
        <v>286</v>
      </c>
      <c r="D16" s="1" t="s">
        <v>185</v>
      </c>
      <c r="E16" s="1" t="str">
        <f>('STUDENT PROFILE'!B14)</f>
        <v>GLORIA</v>
      </c>
      <c r="F16" s="1" t="str">
        <f>('STUDENT PROFILE'!C14)</f>
        <v>BOYI</v>
      </c>
      <c r="G16" s="1" t="str">
        <f>('STUDENT PROFILE'!D14)</f>
        <v>GLORIA BOYI</v>
      </c>
      <c r="H16" s="1">
        <v>11</v>
      </c>
      <c r="I16" s="1">
        <v>2</v>
      </c>
      <c r="J16" s="1">
        <v>12</v>
      </c>
      <c r="K16" s="1">
        <f t="shared" si="21"/>
        <v>25</v>
      </c>
      <c r="L16" s="1" t="str">
        <f t="shared" si="23"/>
        <v>C</v>
      </c>
      <c r="M16" s="1">
        <f t="shared" ref="M16:M23" si="30">RANK(K16,$K$5:$K$104,0)</f>
        <v>100</v>
      </c>
      <c r="N16" s="1">
        <v>7</v>
      </c>
      <c r="O16" s="1">
        <v>16</v>
      </c>
      <c r="P16" s="1">
        <v>21</v>
      </c>
      <c r="Q16" s="1">
        <f t="shared" si="25"/>
        <v>44</v>
      </c>
      <c r="R16" s="1" t="str">
        <f t="shared" si="26"/>
        <v>C</v>
      </c>
      <c r="S16" s="1">
        <f t="shared" si="22"/>
        <v>97</v>
      </c>
      <c r="T16" s="1">
        <v>16</v>
      </c>
      <c r="U16" s="1">
        <v>2</v>
      </c>
      <c r="V16" s="1">
        <v>21</v>
      </c>
      <c r="W16" s="1">
        <f t="shared" si="27"/>
        <v>39</v>
      </c>
      <c r="X16" s="1" t="str">
        <f t="shared" si="28"/>
        <v>C</v>
      </c>
      <c r="Y16" s="1">
        <f t="shared" si="29"/>
        <v>94</v>
      </c>
      <c r="Z16" s="1">
        <v>15</v>
      </c>
      <c r="AA16" s="1">
        <v>12</v>
      </c>
      <c r="AB16" s="1">
        <v>32</v>
      </c>
      <c r="AC16" s="1">
        <f t="shared" si="0"/>
        <v>59</v>
      </c>
      <c r="AD16" s="1" t="str">
        <f t="shared" si="1"/>
        <v>C</v>
      </c>
      <c r="AE16" s="1">
        <f t="shared" si="2"/>
        <v>58</v>
      </c>
      <c r="AF16" s="1">
        <v>17</v>
      </c>
      <c r="AG16" s="1">
        <v>15</v>
      </c>
      <c r="AH16" s="1">
        <v>56</v>
      </c>
      <c r="AI16" s="1">
        <f t="shared" si="3"/>
        <v>88</v>
      </c>
      <c r="AJ16" s="1" t="str">
        <f t="shared" si="4"/>
        <v>A</v>
      </c>
      <c r="AK16" s="1">
        <f t="shared" si="5"/>
        <v>6</v>
      </c>
      <c r="AL16" s="1">
        <v>15</v>
      </c>
      <c r="AM16" s="1">
        <v>12</v>
      </c>
      <c r="AN16" s="1">
        <v>32</v>
      </c>
      <c r="AO16" s="1">
        <f t="shared" si="6"/>
        <v>59</v>
      </c>
      <c r="AP16" s="1" t="str">
        <f t="shared" si="7"/>
        <v>C</v>
      </c>
      <c r="AQ16" s="1">
        <f t="shared" si="8"/>
        <v>58</v>
      </c>
      <c r="AR16" s="1">
        <v>15</v>
      </c>
      <c r="AS16" s="1">
        <v>17</v>
      </c>
      <c r="AT16" s="1">
        <v>32</v>
      </c>
      <c r="AU16" s="1">
        <f t="shared" si="9"/>
        <v>64</v>
      </c>
      <c r="AV16" s="1" t="str">
        <f t="shared" si="10"/>
        <v>B</v>
      </c>
      <c r="AW16" s="1">
        <f t="shared" si="11"/>
        <v>48</v>
      </c>
      <c r="AX16" s="1">
        <v>15</v>
      </c>
      <c r="AY16" s="1">
        <v>12</v>
      </c>
      <c r="AZ16" s="1">
        <v>32</v>
      </c>
      <c r="BA16" s="1">
        <f t="shared" si="12"/>
        <v>59</v>
      </c>
      <c r="BB16" s="1" t="str">
        <f t="shared" si="13"/>
        <v>C</v>
      </c>
      <c r="BC16" s="1">
        <f t="shared" si="14"/>
        <v>58</v>
      </c>
      <c r="BD16" s="1">
        <v>15</v>
      </c>
      <c r="BE16" s="1">
        <v>12</v>
      </c>
      <c r="BF16" s="1">
        <v>32</v>
      </c>
      <c r="BG16" s="1">
        <f t="shared" si="15"/>
        <v>59</v>
      </c>
      <c r="BH16" s="1" t="str">
        <f t="shared" si="16"/>
        <v>C</v>
      </c>
      <c r="BI16" s="1">
        <f t="shared" si="17"/>
        <v>58</v>
      </c>
      <c r="BJ16" s="1">
        <v>15</v>
      </c>
      <c r="BK16" s="1">
        <v>17</v>
      </c>
      <c r="BL16" s="1">
        <v>32</v>
      </c>
      <c r="BM16" s="1">
        <f t="shared" si="18"/>
        <v>64</v>
      </c>
      <c r="BN16" s="1" t="str">
        <f t="shared" si="19"/>
        <v>B</v>
      </c>
      <c r="BO16" s="1">
        <f t="shared" si="20"/>
        <v>48</v>
      </c>
      <c r="BR16" t="str">
        <f t="shared" ref="BR16:BR25" si="31">CONCATENATE(BP16, " ",BQ16)</f>
        <v xml:space="preserve"> </v>
      </c>
    </row>
    <row r="17" spans="1:72" x14ac:dyDescent="0.25">
      <c r="A17" s="1">
        <v>13</v>
      </c>
      <c r="B17" s="1" t="str">
        <f>('STUDENT PROFILE'!A15)</f>
        <v>2024/AD/013</v>
      </c>
      <c r="C17" s="1" t="s">
        <v>283</v>
      </c>
      <c r="D17" s="1" t="s">
        <v>187</v>
      </c>
      <c r="E17" s="1" t="str">
        <f>('STUDENT PROFILE'!B15)</f>
        <v>JOSEPH</v>
      </c>
      <c r="F17" s="1" t="str">
        <f>('STUDENT PROFILE'!C15)</f>
        <v>LANZEMA</v>
      </c>
      <c r="G17" s="1" t="str">
        <f>('STUDENT PROFILE'!D15)</f>
        <v>JOSEPH LANZEMA</v>
      </c>
      <c r="H17" s="1">
        <v>17</v>
      </c>
      <c r="I17" s="1">
        <v>15</v>
      </c>
      <c r="J17" s="1">
        <v>56</v>
      </c>
      <c r="K17" s="1">
        <f t="shared" si="21"/>
        <v>88</v>
      </c>
      <c r="L17" s="1" t="str">
        <f t="shared" si="23"/>
        <v>A</v>
      </c>
      <c r="M17" s="1">
        <f t="shared" si="30"/>
        <v>6</v>
      </c>
      <c r="N17" s="1">
        <v>15</v>
      </c>
      <c r="O17" s="1">
        <v>12</v>
      </c>
      <c r="P17" s="1">
        <v>32</v>
      </c>
      <c r="Q17" s="1">
        <f t="shared" si="25"/>
        <v>59</v>
      </c>
      <c r="R17" s="1" t="str">
        <f t="shared" si="26"/>
        <v>C</v>
      </c>
      <c r="S17" s="1">
        <f t="shared" si="22"/>
        <v>58</v>
      </c>
      <c r="T17" s="1">
        <v>12</v>
      </c>
      <c r="U17" s="1">
        <v>15</v>
      </c>
      <c r="V17" s="1">
        <v>32</v>
      </c>
      <c r="W17" s="1">
        <f t="shared" si="27"/>
        <v>59</v>
      </c>
      <c r="X17" s="1" t="str">
        <f t="shared" si="28"/>
        <v>B</v>
      </c>
      <c r="Y17" s="1">
        <f t="shared" si="29"/>
        <v>57</v>
      </c>
      <c r="Z17" s="1">
        <v>16</v>
      </c>
      <c r="AA17" s="1">
        <v>14</v>
      </c>
      <c r="AB17" s="1">
        <v>23</v>
      </c>
      <c r="AC17" s="1">
        <f t="shared" si="0"/>
        <v>53</v>
      </c>
      <c r="AD17" s="1" t="str">
        <f t="shared" si="1"/>
        <v>C</v>
      </c>
      <c r="AE17" s="1">
        <f t="shared" si="2"/>
        <v>75</v>
      </c>
      <c r="AF17" s="1">
        <v>18</v>
      </c>
      <c r="AG17" s="1">
        <v>17</v>
      </c>
      <c r="AH17" s="1">
        <v>34</v>
      </c>
      <c r="AI17" s="1">
        <f t="shared" si="3"/>
        <v>69</v>
      </c>
      <c r="AJ17" s="1" t="str">
        <f t="shared" si="4"/>
        <v>B</v>
      </c>
      <c r="AK17" s="1">
        <f t="shared" si="5"/>
        <v>43</v>
      </c>
      <c r="AL17" s="1">
        <v>16</v>
      </c>
      <c r="AM17" s="1">
        <v>14</v>
      </c>
      <c r="AN17" s="1">
        <v>23</v>
      </c>
      <c r="AO17" s="1">
        <f t="shared" si="6"/>
        <v>53</v>
      </c>
      <c r="AP17" s="1" t="str">
        <f t="shared" si="7"/>
        <v>C</v>
      </c>
      <c r="AQ17" s="1">
        <f t="shared" si="8"/>
        <v>75</v>
      </c>
      <c r="AR17" s="1">
        <v>16</v>
      </c>
      <c r="AS17" s="1">
        <v>18</v>
      </c>
      <c r="AT17" s="1">
        <v>23</v>
      </c>
      <c r="AU17" s="1">
        <f t="shared" si="9"/>
        <v>57</v>
      </c>
      <c r="AV17" s="1" t="str">
        <f t="shared" si="10"/>
        <v>B</v>
      </c>
      <c r="AW17" s="1">
        <f t="shared" si="11"/>
        <v>66</v>
      </c>
      <c r="AX17" s="1">
        <v>16</v>
      </c>
      <c r="AY17" s="1">
        <v>14</v>
      </c>
      <c r="AZ17" s="1">
        <v>23</v>
      </c>
      <c r="BA17" s="1">
        <f t="shared" si="12"/>
        <v>53</v>
      </c>
      <c r="BB17" s="1" t="str">
        <f t="shared" si="13"/>
        <v>C</v>
      </c>
      <c r="BC17" s="1">
        <f t="shared" si="14"/>
        <v>75</v>
      </c>
      <c r="BD17" s="1">
        <v>16</v>
      </c>
      <c r="BE17" s="1">
        <v>14</v>
      </c>
      <c r="BF17" s="1">
        <v>23</v>
      </c>
      <c r="BG17" s="1">
        <f t="shared" si="15"/>
        <v>53</v>
      </c>
      <c r="BH17" s="1" t="str">
        <f t="shared" si="16"/>
        <v>C</v>
      </c>
      <c r="BI17" s="1">
        <f t="shared" si="17"/>
        <v>75</v>
      </c>
      <c r="BJ17" s="1">
        <v>16</v>
      </c>
      <c r="BK17" s="1">
        <v>18</v>
      </c>
      <c r="BL17" s="1">
        <v>23</v>
      </c>
      <c r="BM17" s="1">
        <f t="shared" si="18"/>
        <v>57</v>
      </c>
      <c r="BN17" s="1" t="str">
        <f t="shared" si="19"/>
        <v>B</v>
      </c>
      <c r="BO17" s="1">
        <f t="shared" si="20"/>
        <v>66</v>
      </c>
      <c r="BR17" t="str">
        <f t="shared" si="31"/>
        <v xml:space="preserve"> </v>
      </c>
    </row>
    <row r="18" spans="1:72" x14ac:dyDescent="0.25">
      <c r="A18" s="1">
        <v>14</v>
      </c>
      <c r="B18" s="1" t="str">
        <f>('STUDENT PROFILE'!A16)</f>
        <v>2024/AD/014</v>
      </c>
      <c r="C18" s="1" t="s">
        <v>283</v>
      </c>
      <c r="D18" s="1" t="s">
        <v>187</v>
      </c>
      <c r="E18" s="1" t="str">
        <f>('STUDENT PROFILE'!B16)</f>
        <v>MARTINS</v>
      </c>
      <c r="F18" s="1" t="str">
        <f>('STUDENT PROFILE'!C16)</f>
        <v>FAVOR</v>
      </c>
      <c r="G18" s="1" t="str">
        <f>('STUDENT PROFILE'!D16)</f>
        <v>MARTINS FAVOR</v>
      </c>
      <c r="H18" s="1">
        <v>18</v>
      </c>
      <c r="I18" s="1">
        <v>17</v>
      </c>
      <c r="J18" s="1">
        <v>34</v>
      </c>
      <c r="K18" s="1">
        <f t="shared" si="21"/>
        <v>69</v>
      </c>
      <c r="L18" s="1" t="str">
        <f t="shared" si="23"/>
        <v>B</v>
      </c>
      <c r="M18" s="1">
        <f t="shared" si="30"/>
        <v>43</v>
      </c>
      <c r="N18" s="1">
        <v>16</v>
      </c>
      <c r="O18" s="1">
        <v>14</v>
      </c>
      <c r="P18" s="1">
        <v>23</v>
      </c>
      <c r="Q18" s="1">
        <f t="shared" si="25"/>
        <v>53</v>
      </c>
      <c r="R18" s="1" t="str">
        <f t="shared" si="26"/>
        <v>C</v>
      </c>
      <c r="S18" s="1">
        <f t="shared" si="22"/>
        <v>75</v>
      </c>
      <c r="T18" s="1">
        <v>14</v>
      </c>
      <c r="U18" s="1">
        <v>17</v>
      </c>
      <c r="V18" s="1">
        <v>23</v>
      </c>
      <c r="W18" s="1">
        <f t="shared" si="27"/>
        <v>54</v>
      </c>
      <c r="X18" s="1" t="str">
        <f t="shared" si="28"/>
        <v>B</v>
      </c>
      <c r="Y18" s="1">
        <f t="shared" si="29"/>
        <v>70</v>
      </c>
      <c r="Z18" s="1">
        <v>15</v>
      </c>
      <c r="AA18" s="1">
        <v>15</v>
      </c>
      <c r="AB18" s="1">
        <v>34</v>
      </c>
      <c r="AC18" s="1">
        <f t="shared" si="0"/>
        <v>64</v>
      </c>
      <c r="AD18" s="1" t="str">
        <f t="shared" si="1"/>
        <v>B</v>
      </c>
      <c r="AE18" s="1">
        <f t="shared" si="2"/>
        <v>42</v>
      </c>
      <c r="AF18" s="1">
        <v>19</v>
      </c>
      <c r="AG18" s="1">
        <v>20</v>
      </c>
      <c r="AH18" s="1">
        <v>23</v>
      </c>
      <c r="AI18" s="1">
        <f t="shared" si="3"/>
        <v>62</v>
      </c>
      <c r="AJ18" s="1" t="str">
        <f t="shared" si="4"/>
        <v>B</v>
      </c>
      <c r="AK18" s="1">
        <f t="shared" si="5"/>
        <v>51</v>
      </c>
      <c r="AL18" s="1">
        <v>15</v>
      </c>
      <c r="AM18" s="1">
        <v>15</v>
      </c>
      <c r="AN18" s="1">
        <v>34</v>
      </c>
      <c r="AO18" s="1">
        <f t="shared" si="6"/>
        <v>64</v>
      </c>
      <c r="AP18" s="1" t="str">
        <f t="shared" si="7"/>
        <v>B</v>
      </c>
      <c r="AQ18" s="1">
        <f t="shared" si="8"/>
        <v>42</v>
      </c>
      <c r="AR18" s="1">
        <v>15</v>
      </c>
      <c r="AS18" s="1">
        <v>19</v>
      </c>
      <c r="AT18" s="1">
        <v>34</v>
      </c>
      <c r="AU18" s="1">
        <f t="shared" si="9"/>
        <v>68</v>
      </c>
      <c r="AV18" s="1" t="str">
        <f t="shared" si="10"/>
        <v>B</v>
      </c>
      <c r="AW18" s="1">
        <f t="shared" si="11"/>
        <v>36</v>
      </c>
      <c r="AX18" s="1">
        <v>15</v>
      </c>
      <c r="AY18" s="1">
        <v>15</v>
      </c>
      <c r="AZ18" s="1">
        <v>34</v>
      </c>
      <c r="BA18" s="1">
        <f t="shared" si="12"/>
        <v>64</v>
      </c>
      <c r="BB18" s="1" t="str">
        <f t="shared" si="13"/>
        <v>B</v>
      </c>
      <c r="BC18" s="1">
        <f t="shared" si="14"/>
        <v>42</v>
      </c>
      <c r="BD18" s="1">
        <v>15</v>
      </c>
      <c r="BE18" s="1">
        <v>15</v>
      </c>
      <c r="BF18" s="1">
        <v>34</v>
      </c>
      <c r="BG18" s="1">
        <f t="shared" si="15"/>
        <v>64</v>
      </c>
      <c r="BH18" s="1" t="str">
        <f t="shared" si="16"/>
        <v>B</v>
      </c>
      <c r="BI18" s="1">
        <f t="shared" si="17"/>
        <v>42</v>
      </c>
      <c r="BJ18" s="1">
        <v>15</v>
      </c>
      <c r="BK18" s="1">
        <v>19</v>
      </c>
      <c r="BL18" s="1">
        <v>34</v>
      </c>
      <c r="BM18" s="1">
        <f t="shared" si="18"/>
        <v>68</v>
      </c>
      <c r="BN18" s="1" t="str">
        <f t="shared" si="19"/>
        <v>B</v>
      </c>
      <c r="BO18" s="1">
        <f t="shared" si="20"/>
        <v>36</v>
      </c>
      <c r="BR18" t="str">
        <f t="shared" si="31"/>
        <v xml:space="preserve"> </v>
      </c>
    </row>
    <row r="19" spans="1:72" x14ac:dyDescent="0.25">
      <c r="A19" s="1">
        <v>15</v>
      </c>
      <c r="B19" s="1" t="str">
        <f>('STUDENT PROFILE'!A17)</f>
        <v>2024/AD/015</v>
      </c>
      <c r="C19" s="1" t="s">
        <v>283</v>
      </c>
      <c r="D19" s="1" t="s">
        <v>187</v>
      </c>
      <c r="E19" s="1" t="str">
        <f>('STUDENT PROFILE'!B17)</f>
        <v>EYO</v>
      </c>
      <c r="F19" s="1" t="str">
        <f>('STUDENT PROFILE'!C17)</f>
        <v>GODFREY</v>
      </c>
      <c r="G19" s="1" t="str">
        <f>('STUDENT PROFILE'!D17)</f>
        <v>EYO GODFREY</v>
      </c>
      <c r="H19" s="1">
        <v>19</v>
      </c>
      <c r="I19" s="1">
        <v>20</v>
      </c>
      <c r="J19" s="1">
        <v>23</v>
      </c>
      <c r="K19" s="1">
        <f t="shared" si="21"/>
        <v>62</v>
      </c>
      <c r="L19" s="1" t="str">
        <f t="shared" si="23"/>
        <v>B</v>
      </c>
      <c r="M19" s="1">
        <f t="shared" si="30"/>
        <v>51</v>
      </c>
      <c r="N19" s="1">
        <v>15</v>
      </c>
      <c r="O19" s="1">
        <v>15</v>
      </c>
      <c r="P19" s="1">
        <v>34</v>
      </c>
      <c r="Q19" s="1">
        <f t="shared" si="25"/>
        <v>64</v>
      </c>
      <c r="R19" s="1" t="str">
        <f t="shared" si="26"/>
        <v>B</v>
      </c>
      <c r="S19" s="1">
        <f t="shared" si="22"/>
        <v>42</v>
      </c>
      <c r="T19" s="1">
        <v>15</v>
      </c>
      <c r="U19" s="1">
        <v>20</v>
      </c>
      <c r="V19" s="1">
        <v>34</v>
      </c>
      <c r="W19" s="1">
        <f t="shared" si="27"/>
        <v>69</v>
      </c>
      <c r="X19" s="1" t="str">
        <f t="shared" si="28"/>
        <v>B</v>
      </c>
      <c r="Y19" s="1">
        <f t="shared" si="29"/>
        <v>42</v>
      </c>
      <c r="Z19" s="1">
        <v>18</v>
      </c>
      <c r="AA19" s="1">
        <v>16</v>
      </c>
      <c r="AB19" s="1">
        <v>45</v>
      </c>
      <c r="AC19" s="1">
        <f t="shared" si="0"/>
        <v>79</v>
      </c>
      <c r="AD19" s="1" t="str">
        <f t="shared" si="1"/>
        <v>B</v>
      </c>
      <c r="AE19" s="1">
        <f t="shared" si="2"/>
        <v>5</v>
      </c>
      <c r="AF19" s="1">
        <v>16</v>
      </c>
      <c r="AG19" s="1">
        <v>12</v>
      </c>
      <c r="AH19" s="1">
        <v>23</v>
      </c>
      <c r="AI19" s="1">
        <f t="shared" si="3"/>
        <v>51</v>
      </c>
      <c r="AJ19" s="1" t="str">
        <f t="shared" si="4"/>
        <v>B</v>
      </c>
      <c r="AK19" s="1">
        <f t="shared" si="5"/>
        <v>78</v>
      </c>
      <c r="AL19" s="1">
        <v>18</v>
      </c>
      <c r="AM19" s="1">
        <v>16</v>
      </c>
      <c r="AN19" s="1">
        <v>45</v>
      </c>
      <c r="AO19" s="1">
        <f t="shared" si="6"/>
        <v>79</v>
      </c>
      <c r="AP19" s="1" t="str">
        <f t="shared" si="7"/>
        <v>B</v>
      </c>
      <c r="AQ19" s="1">
        <f t="shared" si="8"/>
        <v>5</v>
      </c>
      <c r="AR19" s="1">
        <v>18</v>
      </c>
      <c r="AS19" s="1">
        <v>16</v>
      </c>
      <c r="AT19" s="1">
        <v>45</v>
      </c>
      <c r="AU19" s="1">
        <f t="shared" si="9"/>
        <v>79</v>
      </c>
      <c r="AV19" s="1" t="str">
        <f t="shared" si="10"/>
        <v>A</v>
      </c>
      <c r="AW19" s="1">
        <f t="shared" si="11"/>
        <v>8</v>
      </c>
      <c r="AX19" s="1">
        <v>18</v>
      </c>
      <c r="AY19" s="1">
        <v>16</v>
      </c>
      <c r="AZ19" s="1">
        <v>45</v>
      </c>
      <c r="BA19" s="1">
        <f t="shared" si="12"/>
        <v>79</v>
      </c>
      <c r="BB19" s="1" t="str">
        <f t="shared" si="13"/>
        <v>B</v>
      </c>
      <c r="BC19" s="1">
        <f t="shared" si="14"/>
        <v>5</v>
      </c>
      <c r="BD19" s="1">
        <v>18</v>
      </c>
      <c r="BE19" s="1">
        <v>16</v>
      </c>
      <c r="BF19" s="1">
        <v>45</v>
      </c>
      <c r="BG19" s="1">
        <f t="shared" si="15"/>
        <v>79</v>
      </c>
      <c r="BH19" s="1" t="str">
        <f t="shared" si="16"/>
        <v>B</v>
      </c>
      <c r="BI19" s="1">
        <f t="shared" si="17"/>
        <v>5</v>
      </c>
      <c r="BJ19" s="1">
        <v>18</v>
      </c>
      <c r="BK19" s="1">
        <v>16</v>
      </c>
      <c r="BL19" s="1">
        <v>45</v>
      </c>
      <c r="BM19" s="1">
        <f t="shared" si="18"/>
        <v>79</v>
      </c>
      <c r="BN19" s="1" t="str">
        <f t="shared" si="19"/>
        <v>A</v>
      </c>
      <c r="BO19" s="1">
        <f t="shared" si="20"/>
        <v>8</v>
      </c>
      <c r="BR19" t="str">
        <f t="shared" si="31"/>
        <v xml:space="preserve"> </v>
      </c>
    </row>
    <row r="20" spans="1:72" x14ac:dyDescent="0.25">
      <c r="A20" s="1">
        <v>16</v>
      </c>
      <c r="B20" s="1" t="str">
        <f>('STUDENT PROFILE'!A18)</f>
        <v>2024/AD/016</v>
      </c>
      <c r="C20" s="1" t="s">
        <v>282</v>
      </c>
      <c r="D20" s="1" t="s">
        <v>187</v>
      </c>
      <c r="E20" s="1" t="str">
        <f>('STUDENT PROFILE'!B18)</f>
        <v>EBUZZY</v>
      </c>
      <c r="F20" s="1" t="str">
        <f>('STUDENT PROFILE'!C18)</f>
        <v>JOSEPH</v>
      </c>
      <c r="G20" s="1" t="str">
        <f>('STUDENT PROFILE'!D18)</f>
        <v>EBUZZY JOSEPH</v>
      </c>
      <c r="H20" s="1">
        <v>16</v>
      </c>
      <c r="I20" s="1">
        <v>12</v>
      </c>
      <c r="J20" s="1">
        <v>23</v>
      </c>
      <c r="K20" s="1">
        <f t="shared" si="21"/>
        <v>51</v>
      </c>
      <c r="L20" s="1" t="str">
        <f t="shared" si="23"/>
        <v>B</v>
      </c>
      <c r="M20" s="1">
        <f t="shared" si="30"/>
        <v>78</v>
      </c>
      <c r="N20" s="1">
        <v>18</v>
      </c>
      <c r="O20" s="1">
        <v>16</v>
      </c>
      <c r="P20" s="1">
        <v>45</v>
      </c>
      <c r="Q20" s="1">
        <f t="shared" si="25"/>
        <v>79</v>
      </c>
      <c r="R20" s="1" t="str">
        <f t="shared" si="26"/>
        <v>B</v>
      </c>
      <c r="S20" s="1">
        <f t="shared" si="22"/>
        <v>5</v>
      </c>
      <c r="T20" s="1">
        <v>16</v>
      </c>
      <c r="U20" s="1">
        <v>12</v>
      </c>
      <c r="V20" s="1">
        <v>45</v>
      </c>
      <c r="W20" s="1">
        <f t="shared" si="27"/>
        <v>73</v>
      </c>
      <c r="X20" s="1" t="str">
        <f t="shared" si="28"/>
        <v>A</v>
      </c>
      <c r="Y20" s="1">
        <f t="shared" si="29"/>
        <v>26</v>
      </c>
      <c r="Z20" s="1">
        <v>12</v>
      </c>
      <c r="AA20" s="1">
        <v>17</v>
      </c>
      <c r="AB20" s="1">
        <v>53</v>
      </c>
      <c r="AC20" s="1">
        <f t="shared" si="0"/>
        <v>82</v>
      </c>
      <c r="AD20" s="1" t="s">
        <v>285</v>
      </c>
      <c r="AE20" s="1">
        <f t="shared" si="2"/>
        <v>4</v>
      </c>
      <c r="AF20" s="1">
        <v>13</v>
      </c>
      <c r="AG20" s="1">
        <v>15</v>
      </c>
      <c r="AH20" s="1">
        <v>26</v>
      </c>
      <c r="AI20" s="1">
        <f t="shared" si="3"/>
        <v>54</v>
      </c>
      <c r="AJ20" s="1" t="str">
        <f t="shared" si="4"/>
        <v>B</v>
      </c>
      <c r="AK20" s="1">
        <f t="shared" si="5"/>
        <v>70</v>
      </c>
      <c r="AL20" s="1">
        <v>12</v>
      </c>
      <c r="AM20" s="1">
        <v>17</v>
      </c>
      <c r="AN20" s="1">
        <v>53</v>
      </c>
      <c r="AO20" s="1">
        <f t="shared" si="6"/>
        <v>82</v>
      </c>
      <c r="AP20" s="1" t="str">
        <f t="shared" si="7"/>
        <v>A</v>
      </c>
      <c r="AQ20" s="1">
        <f t="shared" si="8"/>
        <v>4</v>
      </c>
      <c r="AR20" s="1">
        <v>12</v>
      </c>
      <c r="AS20" s="1">
        <v>13</v>
      </c>
      <c r="AT20" s="1">
        <v>53</v>
      </c>
      <c r="AU20" s="1">
        <f t="shared" si="9"/>
        <v>78</v>
      </c>
      <c r="AV20" s="1" t="str">
        <f t="shared" si="10"/>
        <v>A</v>
      </c>
      <c r="AW20" s="1">
        <f t="shared" si="11"/>
        <v>13</v>
      </c>
      <c r="AX20" s="1">
        <v>12</v>
      </c>
      <c r="AY20" s="1">
        <v>17</v>
      </c>
      <c r="AZ20" s="1">
        <v>53</v>
      </c>
      <c r="BA20" s="1">
        <f t="shared" si="12"/>
        <v>82</v>
      </c>
      <c r="BB20" s="1" t="str">
        <f t="shared" si="13"/>
        <v>A</v>
      </c>
      <c r="BC20" s="1">
        <f t="shared" si="14"/>
        <v>4</v>
      </c>
      <c r="BD20" s="1">
        <v>12</v>
      </c>
      <c r="BE20" s="1">
        <v>17</v>
      </c>
      <c r="BF20" s="1">
        <v>53</v>
      </c>
      <c r="BG20" s="1">
        <f t="shared" si="15"/>
        <v>82</v>
      </c>
      <c r="BH20" s="1" t="str">
        <f t="shared" si="16"/>
        <v>A</v>
      </c>
      <c r="BI20" s="1">
        <f t="shared" si="17"/>
        <v>4</v>
      </c>
      <c r="BJ20" s="1">
        <v>12</v>
      </c>
      <c r="BK20" s="1">
        <v>13</v>
      </c>
      <c r="BL20" s="1">
        <v>53</v>
      </c>
      <c r="BM20" s="1">
        <f t="shared" si="18"/>
        <v>78</v>
      </c>
      <c r="BN20" s="1" t="str">
        <f t="shared" si="19"/>
        <v>A</v>
      </c>
      <c r="BO20" s="1">
        <f t="shared" si="20"/>
        <v>13</v>
      </c>
      <c r="BR20" t="str">
        <f t="shared" si="31"/>
        <v xml:space="preserve"> </v>
      </c>
    </row>
    <row r="21" spans="1:72" x14ac:dyDescent="0.25">
      <c r="A21" s="1">
        <v>17</v>
      </c>
      <c r="B21" s="1" t="str">
        <f>('STUDENT PROFILE'!A19)</f>
        <v>2024/AD/017</v>
      </c>
      <c r="C21" s="1" t="s">
        <v>282</v>
      </c>
      <c r="D21" s="1" t="s">
        <v>187</v>
      </c>
      <c r="E21" s="1" t="str">
        <f>('STUDENT PROFILE'!B19)</f>
        <v>AYO</v>
      </c>
      <c r="F21" s="1" t="str">
        <f>('STUDENT PROFILE'!C19)</f>
        <v>JOHN</v>
      </c>
      <c r="G21" s="1" t="str">
        <f>('STUDENT PROFILE'!D19)</f>
        <v>AYO JOHN</v>
      </c>
      <c r="H21" s="1">
        <v>13</v>
      </c>
      <c r="I21" s="1">
        <v>15</v>
      </c>
      <c r="J21" s="1">
        <v>26</v>
      </c>
      <c r="K21" s="1">
        <f t="shared" si="21"/>
        <v>54</v>
      </c>
      <c r="L21" s="1" t="str">
        <f t="shared" si="23"/>
        <v>B</v>
      </c>
      <c r="M21" s="1">
        <f t="shared" si="30"/>
        <v>70</v>
      </c>
      <c r="N21" s="1">
        <v>12</v>
      </c>
      <c r="O21" s="1">
        <v>17</v>
      </c>
      <c r="P21" s="1">
        <v>53</v>
      </c>
      <c r="Q21" s="1">
        <f t="shared" si="25"/>
        <v>82</v>
      </c>
      <c r="R21" s="1" t="str">
        <f t="shared" si="26"/>
        <v>A</v>
      </c>
      <c r="S21" s="1">
        <f t="shared" si="22"/>
        <v>4</v>
      </c>
      <c r="T21" s="1">
        <v>17</v>
      </c>
      <c r="U21" s="1">
        <v>15</v>
      </c>
      <c r="V21" s="1">
        <v>53</v>
      </c>
      <c r="W21" s="1">
        <f t="shared" si="27"/>
        <v>85</v>
      </c>
      <c r="X21" s="1" t="str">
        <f t="shared" si="28"/>
        <v>A</v>
      </c>
      <c r="Y21" s="1">
        <f t="shared" si="29"/>
        <v>6</v>
      </c>
      <c r="Z21" s="1">
        <v>9</v>
      </c>
      <c r="AA21" s="1">
        <v>16</v>
      </c>
      <c r="AB21" s="1">
        <v>24</v>
      </c>
      <c r="AC21" s="1">
        <f t="shared" si="0"/>
        <v>49</v>
      </c>
      <c r="AD21" s="1" t="str">
        <f t="shared" ref="AD21:AD52" si="32">IF(AC21&gt;=80,"A",IF(AC21&gt;=60,"B","C"))</f>
        <v>C</v>
      </c>
      <c r="AE21" s="1">
        <f t="shared" si="2"/>
        <v>88</v>
      </c>
      <c r="AF21" s="1">
        <v>19</v>
      </c>
      <c r="AG21" s="1">
        <v>17</v>
      </c>
      <c r="AH21" s="1">
        <v>50</v>
      </c>
      <c r="AI21" s="1">
        <f t="shared" si="3"/>
        <v>86</v>
      </c>
      <c r="AJ21" s="1" t="str">
        <f t="shared" si="4"/>
        <v>A</v>
      </c>
      <c r="AK21" s="1">
        <f t="shared" si="5"/>
        <v>14</v>
      </c>
      <c r="AL21" s="1">
        <v>9</v>
      </c>
      <c r="AM21" s="1">
        <v>16</v>
      </c>
      <c r="AN21" s="1">
        <v>24</v>
      </c>
      <c r="AO21" s="1">
        <f t="shared" si="6"/>
        <v>49</v>
      </c>
      <c r="AP21" s="1" t="str">
        <f t="shared" si="7"/>
        <v>C</v>
      </c>
      <c r="AQ21" s="1">
        <f t="shared" si="8"/>
        <v>88</v>
      </c>
      <c r="AR21" s="1">
        <v>9</v>
      </c>
      <c r="AS21" s="1">
        <v>19</v>
      </c>
      <c r="AT21" s="1">
        <v>24</v>
      </c>
      <c r="AU21" s="1">
        <f t="shared" si="9"/>
        <v>52</v>
      </c>
      <c r="AV21" s="1" t="str">
        <f t="shared" si="10"/>
        <v>B</v>
      </c>
      <c r="AW21" s="1">
        <f t="shared" si="11"/>
        <v>80</v>
      </c>
      <c r="AX21" s="1">
        <v>9</v>
      </c>
      <c r="AY21" s="1">
        <v>16</v>
      </c>
      <c r="AZ21" s="1">
        <v>24</v>
      </c>
      <c r="BA21" s="1">
        <f t="shared" si="12"/>
        <v>49</v>
      </c>
      <c r="BB21" s="1" t="str">
        <f t="shared" si="13"/>
        <v>C</v>
      </c>
      <c r="BC21" s="1">
        <f t="shared" si="14"/>
        <v>88</v>
      </c>
      <c r="BD21" s="1">
        <v>9</v>
      </c>
      <c r="BE21" s="1">
        <v>16</v>
      </c>
      <c r="BF21" s="1">
        <v>24</v>
      </c>
      <c r="BG21" s="1">
        <f t="shared" si="15"/>
        <v>49</v>
      </c>
      <c r="BH21" s="1" t="str">
        <f t="shared" si="16"/>
        <v>C</v>
      </c>
      <c r="BI21" s="1">
        <f t="shared" si="17"/>
        <v>88</v>
      </c>
      <c r="BJ21" s="1">
        <v>9</v>
      </c>
      <c r="BK21" s="1">
        <v>19</v>
      </c>
      <c r="BL21" s="1">
        <v>24</v>
      </c>
      <c r="BM21" s="1">
        <f t="shared" si="18"/>
        <v>52</v>
      </c>
      <c r="BN21" s="1" t="str">
        <f t="shared" si="19"/>
        <v>B</v>
      </c>
      <c r="BO21" s="1">
        <f t="shared" si="20"/>
        <v>80</v>
      </c>
      <c r="BR21" t="str">
        <f t="shared" si="31"/>
        <v xml:space="preserve"> </v>
      </c>
      <c r="BT21" t="str">
        <f t="shared" ref="BT21:BT30" si="33">CONCATENATE(BR21, " ",BS21)</f>
        <v xml:space="preserve">  </v>
      </c>
    </row>
    <row r="22" spans="1:72" x14ac:dyDescent="0.25">
      <c r="A22" s="1">
        <v>18</v>
      </c>
      <c r="B22" s="1" t="str">
        <f>('STUDENT PROFILE'!A20)</f>
        <v>2024/AD/018</v>
      </c>
      <c r="C22" s="1" t="s">
        <v>283</v>
      </c>
      <c r="D22" s="1" t="s">
        <v>187</v>
      </c>
      <c r="E22" s="1" t="str">
        <f>('STUDENT PROFILE'!B20)</f>
        <v>UBA</v>
      </c>
      <c r="F22" s="1" t="str">
        <f>('STUDENT PROFILE'!C20)</f>
        <v>PEACE</v>
      </c>
      <c r="G22" s="1" t="str">
        <f>('STUDENT PROFILE'!D20)</f>
        <v>UBA PEACE</v>
      </c>
      <c r="H22" s="1">
        <v>19</v>
      </c>
      <c r="I22" s="1">
        <v>17</v>
      </c>
      <c r="J22" s="1">
        <v>50</v>
      </c>
      <c r="K22" s="1">
        <f t="shared" si="21"/>
        <v>86</v>
      </c>
      <c r="L22" s="1" t="str">
        <f t="shared" si="23"/>
        <v>A</v>
      </c>
      <c r="M22" s="1">
        <f t="shared" si="30"/>
        <v>14</v>
      </c>
      <c r="N22" s="1">
        <v>9</v>
      </c>
      <c r="O22" s="1">
        <v>16</v>
      </c>
      <c r="P22" s="1">
        <v>24</v>
      </c>
      <c r="Q22" s="1">
        <f t="shared" si="25"/>
        <v>49</v>
      </c>
      <c r="R22" s="1" t="str">
        <f t="shared" si="26"/>
        <v>C</v>
      </c>
      <c r="S22" s="1">
        <f t="shared" si="22"/>
        <v>88</v>
      </c>
      <c r="T22" s="1">
        <v>16</v>
      </c>
      <c r="U22" s="1">
        <v>17</v>
      </c>
      <c r="V22" s="1">
        <v>24</v>
      </c>
      <c r="W22" s="1">
        <f t="shared" si="27"/>
        <v>57</v>
      </c>
      <c r="X22" s="1" t="str">
        <f t="shared" si="28"/>
        <v>B</v>
      </c>
      <c r="Y22" s="1">
        <f t="shared" si="29"/>
        <v>60</v>
      </c>
      <c r="Z22" s="1">
        <v>13</v>
      </c>
      <c r="AA22" s="1">
        <v>15</v>
      </c>
      <c r="AB22" s="1">
        <v>23</v>
      </c>
      <c r="AC22" s="1">
        <f t="shared" si="0"/>
        <v>51</v>
      </c>
      <c r="AD22" s="1" t="str">
        <f t="shared" si="32"/>
        <v>C</v>
      </c>
      <c r="AE22" s="1">
        <f t="shared" si="2"/>
        <v>82</v>
      </c>
      <c r="AF22" s="1">
        <v>19</v>
      </c>
      <c r="AG22" s="1">
        <v>20</v>
      </c>
      <c r="AH22" s="1">
        <v>53</v>
      </c>
      <c r="AI22" s="1">
        <f t="shared" si="3"/>
        <v>92</v>
      </c>
      <c r="AJ22" s="1" t="str">
        <f t="shared" si="4"/>
        <v>A</v>
      </c>
      <c r="AK22" s="1">
        <f t="shared" si="5"/>
        <v>3</v>
      </c>
      <c r="AL22" s="1">
        <v>13</v>
      </c>
      <c r="AM22" s="1">
        <v>15</v>
      </c>
      <c r="AN22" s="1">
        <v>23</v>
      </c>
      <c r="AO22" s="1">
        <f t="shared" si="6"/>
        <v>51</v>
      </c>
      <c r="AP22" s="1" t="str">
        <f t="shared" si="7"/>
        <v>C</v>
      </c>
      <c r="AQ22" s="1">
        <f t="shared" si="8"/>
        <v>82</v>
      </c>
      <c r="AR22" s="1">
        <v>13</v>
      </c>
      <c r="AS22" s="1">
        <v>19</v>
      </c>
      <c r="AT22" s="1">
        <v>23</v>
      </c>
      <c r="AU22" s="1">
        <f t="shared" si="9"/>
        <v>55</v>
      </c>
      <c r="AV22" s="1" t="str">
        <f t="shared" si="10"/>
        <v>B</v>
      </c>
      <c r="AW22" s="1">
        <f t="shared" si="11"/>
        <v>69</v>
      </c>
      <c r="AX22" s="1">
        <v>13</v>
      </c>
      <c r="AY22" s="1">
        <v>15</v>
      </c>
      <c r="AZ22" s="1">
        <v>23</v>
      </c>
      <c r="BA22" s="1">
        <f t="shared" si="12"/>
        <v>51</v>
      </c>
      <c r="BB22" s="1" t="str">
        <f t="shared" si="13"/>
        <v>C</v>
      </c>
      <c r="BC22" s="1">
        <f t="shared" si="14"/>
        <v>82</v>
      </c>
      <c r="BD22" s="1">
        <v>13</v>
      </c>
      <c r="BE22" s="1">
        <v>15</v>
      </c>
      <c r="BF22" s="1">
        <v>23</v>
      </c>
      <c r="BG22" s="1">
        <f t="shared" si="15"/>
        <v>51</v>
      </c>
      <c r="BH22" s="1" t="str">
        <f t="shared" si="16"/>
        <v>C</v>
      </c>
      <c r="BI22" s="1">
        <f t="shared" si="17"/>
        <v>82</v>
      </c>
      <c r="BJ22" s="1">
        <v>13</v>
      </c>
      <c r="BK22" s="1">
        <v>19</v>
      </c>
      <c r="BL22" s="1">
        <v>23</v>
      </c>
      <c r="BM22" s="1">
        <f t="shared" si="18"/>
        <v>55</v>
      </c>
      <c r="BN22" s="1" t="str">
        <f t="shared" si="19"/>
        <v>B</v>
      </c>
      <c r="BO22" s="1">
        <f t="shared" si="20"/>
        <v>69</v>
      </c>
      <c r="BR22" t="str">
        <f t="shared" si="31"/>
        <v xml:space="preserve"> </v>
      </c>
      <c r="BT22" t="str">
        <f t="shared" si="33"/>
        <v xml:space="preserve">  </v>
      </c>
    </row>
    <row r="23" spans="1:72" x14ac:dyDescent="0.25">
      <c r="A23" s="1">
        <v>19</v>
      </c>
      <c r="B23" s="1" t="str">
        <f>('STUDENT PROFILE'!A21)</f>
        <v>2024/AD/019</v>
      </c>
      <c r="C23" s="1" t="s">
        <v>283</v>
      </c>
      <c r="D23" s="1" t="s">
        <v>187</v>
      </c>
      <c r="E23" s="1" t="str">
        <f>('STUDENT PROFILE'!B21)</f>
        <v>RUBY</v>
      </c>
      <c r="F23" s="1" t="str">
        <f>('STUDENT PROFILE'!C21)</f>
        <v>BEYA</v>
      </c>
      <c r="G23" s="1" t="str">
        <f>('STUDENT PROFILE'!D21)</f>
        <v>RUBY BEYA</v>
      </c>
      <c r="H23" s="1">
        <v>19</v>
      </c>
      <c r="I23" s="1">
        <v>20</v>
      </c>
      <c r="J23" s="1">
        <v>53</v>
      </c>
      <c r="K23" s="1">
        <f t="shared" si="21"/>
        <v>92</v>
      </c>
      <c r="L23" s="1" t="str">
        <f t="shared" si="23"/>
        <v>A</v>
      </c>
      <c r="M23" s="1">
        <f t="shared" si="30"/>
        <v>3</v>
      </c>
      <c r="N23" s="1">
        <v>13</v>
      </c>
      <c r="O23" s="1">
        <v>15</v>
      </c>
      <c r="P23" s="1">
        <v>23</v>
      </c>
      <c r="Q23" s="1">
        <f t="shared" si="25"/>
        <v>51</v>
      </c>
      <c r="R23" s="1" t="str">
        <f t="shared" si="26"/>
        <v>C</v>
      </c>
      <c r="S23" s="1">
        <f t="shared" si="22"/>
        <v>82</v>
      </c>
      <c r="T23" s="1">
        <v>15</v>
      </c>
      <c r="U23" s="1">
        <v>20</v>
      </c>
      <c r="V23" s="1">
        <v>23</v>
      </c>
      <c r="W23" s="1">
        <f t="shared" si="27"/>
        <v>58</v>
      </c>
      <c r="X23" s="1" t="str">
        <f t="shared" si="28"/>
        <v>B</v>
      </c>
      <c r="Y23" s="1">
        <f t="shared" si="29"/>
        <v>58</v>
      </c>
      <c r="Z23" s="1">
        <v>14</v>
      </c>
      <c r="AA23" s="1">
        <v>16</v>
      </c>
      <c r="AB23" s="1">
        <v>43</v>
      </c>
      <c r="AC23" s="1">
        <f t="shared" si="0"/>
        <v>73</v>
      </c>
      <c r="AD23" s="1" t="str">
        <f t="shared" si="32"/>
        <v>B</v>
      </c>
      <c r="AE23" s="1">
        <f t="shared" si="2"/>
        <v>21</v>
      </c>
      <c r="AF23" s="1">
        <v>17</v>
      </c>
      <c r="AG23" s="1">
        <v>12</v>
      </c>
      <c r="AH23" s="1">
        <v>40</v>
      </c>
      <c r="AI23" s="1">
        <f t="shared" si="3"/>
        <v>69</v>
      </c>
      <c r="AJ23" s="1" t="str">
        <f t="shared" si="4"/>
        <v>B</v>
      </c>
      <c r="AK23" s="1">
        <f t="shared" si="5"/>
        <v>43</v>
      </c>
      <c r="AL23" s="1">
        <v>14</v>
      </c>
      <c r="AM23" s="1">
        <v>16</v>
      </c>
      <c r="AN23" s="1">
        <v>43</v>
      </c>
      <c r="AO23" s="1">
        <f t="shared" si="6"/>
        <v>73</v>
      </c>
      <c r="AP23" s="1" t="str">
        <f t="shared" si="7"/>
        <v>B</v>
      </c>
      <c r="AQ23" s="1">
        <f t="shared" si="8"/>
        <v>21</v>
      </c>
      <c r="AR23" s="1">
        <v>14</v>
      </c>
      <c r="AS23" s="1">
        <v>17</v>
      </c>
      <c r="AT23" s="1">
        <v>43</v>
      </c>
      <c r="AU23" s="1">
        <f t="shared" si="9"/>
        <v>74</v>
      </c>
      <c r="AV23" s="1" t="str">
        <f t="shared" si="10"/>
        <v>A</v>
      </c>
      <c r="AW23" s="1">
        <f t="shared" si="11"/>
        <v>21</v>
      </c>
      <c r="AX23" s="1">
        <v>14</v>
      </c>
      <c r="AY23" s="1">
        <v>16</v>
      </c>
      <c r="AZ23" s="1">
        <v>43</v>
      </c>
      <c r="BA23" s="1">
        <f t="shared" si="12"/>
        <v>73</v>
      </c>
      <c r="BB23" s="1" t="str">
        <f t="shared" si="13"/>
        <v>B</v>
      </c>
      <c r="BC23" s="1">
        <f t="shared" si="14"/>
        <v>21</v>
      </c>
      <c r="BD23" s="1">
        <v>14</v>
      </c>
      <c r="BE23" s="1">
        <v>16</v>
      </c>
      <c r="BF23" s="1">
        <v>43</v>
      </c>
      <c r="BG23" s="1">
        <f t="shared" si="15"/>
        <v>73</v>
      </c>
      <c r="BH23" s="1" t="str">
        <f t="shared" si="16"/>
        <v>B</v>
      </c>
      <c r="BI23" s="1">
        <f t="shared" si="17"/>
        <v>21</v>
      </c>
      <c r="BJ23" s="1">
        <v>14</v>
      </c>
      <c r="BK23" s="1">
        <v>17</v>
      </c>
      <c r="BL23" s="1">
        <v>43</v>
      </c>
      <c r="BM23" s="1">
        <f t="shared" si="18"/>
        <v>74</v>
      </c>
      <c r="BN23" s="1" t="str">
        <f t="shared" si="19"/>
        <v>A</v>
      </c>
      <c r="BO23" s="1">
        <f t="shared" si="20"/>
        <v>21</v>
      </c>
      <c r="BR23" t="str">
        <f t="shared" si="31"/>
        <v xml:space="preserve"> </v>
      </c>
      <c r="BT23" t="str">
        <f t="shared" si="33"/>
        <v xml:space="preserve">  </v>
      </c>
    </row>
    <row r="24" spans="1:72" x14ac:dyDescent="0.25">
      <c r="A24" s="1">
        <v>20</v>
      </c>
      <c r="B24" s="1" t="str">
        <f>('STUDENT PROFILE'!A22)</f>
        <v>2024/AD/020</v>
      </c>
      <c r="C24" s="1" t="s">
        <v>282</v>
      </c>
      <c r="D24" s="1" t="s">
        <v>187</v>
      </c>
      <c r="E24" s="1" t="str">
        <f>('STUDENT PROFILE'!B22)</f>
        <v>BARRY</v>
      </c>
      <c r="F24" s="1" t="str">
        <f>('STUDENT PROFILE'!C22)</f>
        <v>DAVID</v>
      </c>
      <c r="G24" s="1" t="str">
        <f>('STUDENT PROFILE'!D22)</f>
        <v>BARRY DAVID</v>
      </c>
      <c r="H24" s="1">
        <v>17</v>
      </c>
      <c r="I24" s="1">
        <v>12</v>
      </c>
      <c r="J24" s="1">
        <v>40</v>
      </c>
      <c r="K24" s="1">
        <f t="shared" si="21"/>
        <v>69</v>
      </c>
      <c r="L24" s="1" t="str">
        <f t="shared" si="23"/>
        <v>B</v>
      </c>
      <c r="M24" s="1">
        <f t="shared" ref="M24:M87" si="34">RANK(K24,$K$5:$K$104,0)</f>
        <v>43</v>
      </c>
      <c r="N24" s="1">
        <v>14</v>
      </c>
      <c r="O24" s="1">
        <v>16</v>
      </c>
      <c r="P24" s="1">
        <v>43</v>
      </c>
      <c r="Q24" s="1">
        <f t="shared" si="25"/>
        <v>73</v>
      </c>
      <c r="R24" s="1" t="str">
        <f t="shared" si="26"/>
        <v>B</v>
      </c>
      <c r="S24" s="1">
        <f t="shared" ref="S24:S87" si="35">RANK(Q24,$Q$5:$Q$104,0)</f>
        <v>21</v>
      </c>
      <c r="T24" s="1">
        <v>16</v>
      </c>
      <c r="U24" s="1">
        <v>12</v>
      </c>
      <c r="V24" s="1">
        <v>43</v>
      </c>
      <c r="W24" s="1">
        <f t="shared" si="27"/>
        <v>71</v>
      </c>
      <c r="X24" s="1" t="str">
        <f t="shared" si="28"/>
        <v>A</v>
      </c>
      <c r="Y24" s="1">
        <f t="shared" si="29"/>
        <v>33</v>
      </c>
      <c r="Z24" s="1">
        <v>13</v>
      </c>
      <c r="AA24" s="1">
        <v>14</v>
      </c>
      <c r="AB24" s="1">
        <v>45</v>
      </c>
      <c r="AC24" s="1">
        <f t="shared" si="0"/>
        <v>72</v>
      </c>
      <c r="AD24" s="1" t="str">
        <f t="shared" si="32"/>
        <v>B</v>
      </c>
      <c r="AE24" s="1">
        <f t="shared" si="2"/>
        <v>26</v>
      </c>
      <c r="AF24" s="1">
        <v>14</v>
      </c>
      <c r="AG24" s="1">
        <v>20</v>
      </c>
      <c r="AH24" s="1">
        <v>45</v>
      </c>
      <c r="AI24" s="1">
        <f t="shared" si="3"/>
        <v>79</v>
      </c>
      <c r="AJ24" s="1" t="str">
        <f t="shared" si="4"/>
        <v>B</v>
      </c>
      <c r="AK24" s="1">
        <f t="shared" si="5"/>
        <v>23</v>
      </c>
      <c r="AL24" s="1">
        <v>13</v>
      </c>
      <c r="AM24" s="1">
        <v>14</v>
      </c>
      <c r="AN24" s="1">
        <v>45</v>
      </c>
      <c r="AO24" s="1">
        <f t="shared" si="6"/>
        <v>72</v>
      </c>
      <c r="AP24" s="1" t="str">
        <f t="shared" si="7"/>
        <v>B</v>
      </c>
      <c r="AQ24" s="1">
        <f t="shared" si="8"/>
        <v>26</v>
      </c>
      <c r="AR24" s="1">
        <v>13</v>
      </c>
      <c r="AS24" s="1">
        <v>14</v>
      </c>
      <c r="AT24" s="1">
        <v>45</v>
      </c>
      <c r="AU24" s="1">
        <f t="shared" si="9"/>
        <v>72</v>
      </c>
      <c r="AV24" s="1" t="str">
        <f t="shared" si="10"/>
        <v>A</v>
      </c>
      <c r="AW24" s="1">
        <f t="shared" si="11"/>
        <v>29</v>
      </c>
      <c r="AX24" s="1">
        <v>13</v>
      </c>
      <c r="AY24" s="1">
        <v>14</v>
      </c>
      <c r="AZ24" s="1">
        <v>45</v>
      </c>
      <c r="BA24" s="1">
        <f t="shared" si="12"/>
        <v>72</v>
      </c>
      <c r="BB24" s="1" t="str">
        <f t="shared" si="13"/>
        <v>B</v>
      </c>
      <c r="BC24" s="1">
        <f t="shared" si="14"/>
        <v>26</v>
      </c>
      <c r="BD24" s="1">
        <v>13</v>
      </c>
      <c r="BE24" s="1">
        <v>14</v>
      </c>
      <c r="BF24" s="1">
        <v>45</v>
      </c>
      <c r="BG24" s="1">
        <f t="shared" si="15"/>
        <v>72</v>
      </c>
      <c r="BH24" s="1" t="str">
        <f t="shared" si="16"/>
        <v>B</v>
      </c>
      <c r="BI24" s="1">
        <f t="shared" si="17"/>
        <v>26</v>
      </c>
      <c r="BJ24" s="1">
        <v>13</v>
      </c>
      <c r="BK24" s="1">
        <v>14</v>
      </c>
      <c r="BL24" s="1">
        <v>45</v>
      </c>
      <c r="BM24" s="1">
        <f t="shared" si="18"/>
        <v>72</v>
      </c>
      <c r="BN24" s="1" t="str">
        <f t="shared" si="19"/>
        <v>A</v>
      </c>
      <c r="BO24" s="1">
        <f t="shared" si="20"/>
        <v>29</v>
      </c>
      <c r="BR24" t="str">
        <f t="shared" si="31"/>
        <v xml:space="preserve"> </v>
      </c>
      <c r="BT24" t="str">
        <f t="shared" si="33"/>
        <v xml:space="preserve">  </v>
      </c>
    </row>
    <row r="25" spans="1:72" x14ac:dyDescent="0.25">
      <c r="A25" s="1">
        <v>21</v>
      </c>
      <c r="B25" s="1" t="str">
        <f>('STUDENT PROFILE'!A23)</f>
        <v>2024/AD/021</v>
      </c>
      <c r="C25" s="1" t="s">
        <v>282</v>
      </c>
      <c r="D25" s="1" t="s">
        <v>187</v>
      </c>
      <c r="E25" s="1" t="str">
        <f>('STUDENT PROFILE'!B23)</f>
        <v xml:space="preserve">FAITH </v>
      </c>
      <c r="F25" s="1" t="str">
        <f>('STUDENT PROFILE'!C23)</f>
        <v>STANLEY</v>
      </c>
      <c r="G25" s="1" t="str">
        <f>('STUDENT PROFILE'!D23)</f>
        <v>FAITH  STANLEY</v>
      </c>
      <c r="H25" s="1">
        <v>14</v>
      </c>
      <c r="I25" s="1">
        <v>20</v>
      </c>
      <c r="J25" s="1">
        <v>45</v>
      </c>
      <c r="K25" s="1">
        <f t="shared" si="21"/>
        <v>79</v>
      </c>
      <c r="L25" s="1" t="str">
        <f t="shared" si="23"/>
        <v>B</v>
      </c>
      <c r="M25" s="1">
        <f t="shared" si="34"/>
        <v>23</v>
      </c>
      <c r="N25" s="1">
        <v>13</v>
      </c>
      <c r="O25" s="1">
        <v>14</v>
      </c>
      <c r="P25" s="1">
        <v>45</v>
      </c>
      <c r="Q25" s="1">
        <f t="shared" si="25"/>
        <v>72</v>
      </c>
      <c r="R25" s="1" t="str">
        <f t="shared" si="26"/>
        <v>B</v>
      </c>
      <c r="S25" s="1">
        <f t="shared" si="35"/>
        <v>26</v>
      </c>
      <c r="T25" s="1">
        <v>14</v>
      </c>
      <c r="U25" s="1">
        <v>20</v>
      </c>
      <c r="V25" s="1">
        <v>45</v>
      </c>
      <c r="W25" s="1">
        <f t="shared" si="27"/>
        <v>79</v>
      </c>
      <c r="X25" s="1" t="str">
        <f t="shared" si="28"/>
        <v>A</v>
      </c>
      <c r="Y25" s="1">
        <f t="shared" si="29"/>
        <v>16</v>
      </c>
      <c r="Z25" s="1">
        <v>1</v>
      </c>
      <c r="AA25" s="1">
        <v>16</v>
      </c>
      <c r="AB25" s="1">
        <v>45</v>
      </c>
      <c r="AC25" s="1">
        <f t="shared" si="0"/>
        <v>62</v>
      </c>
      <c r="AD25" s="1" t="str">
        <f t="shared" si="32"/>
        <v>B</v>
      </c>
      <c r="AE25" s="1">
        <f t="shared" si="2"/>
        <v>47</v>
      </c>
      <c r="AF25" s="1">
        <v>20</v>
      </c>
      <c r="AG25" s="1">
        <v>8</v>
      </c>
      <c r="AH25" s="1">
        <v>60</v>
      </c>
      <c r="AI25" s="1">
        <f t="shared" si="3"/>
        <v>88</v>
      </c>
      <c r="AJ25" s="1" t="str">
        <f t="shared" si="4"/>
        <v>A</v>
      </c>
      <c r="AK25" s="1">
        <f t="shared" si="5"/>
        <v>6</v>
      </c>
      <c r="AL25" s="1">
        <v>1</v>
      </c>
      <c r="AM25" s="1">
        <v>16</v>
      </c>
      <c r="AN25" s="1">
        <v>45</v>
      </c>
      <c r="AO25" s="1">
        <f t="shared" si="6"/>
        <v>62</v>
      </c>
      <c r="AP25" s="1" t="str">
        <f t="shared" si="7"/>
        <v>B</v>
      </c>
      <c r="AQ25" s="1">
        <f t="shared" si="8"/>
        <v>47</v>
      </c>
      <c r="AR25" s="1">
        <v>4</v>
      </c>
      <c r="AS25" s="1">
        <v>20</v>
      </c>
      <c r="AT25" s="1">
        <v>45</v>
      </c>
      <c r="AU25" s="1">
        <f t="shared" si="9"/>
        <v>69</v>
      </c>
      <c r="AV25" s="1" t="str">
        <f t="shared" si="10"/>
        <v>B</v>
      </c>
      <c r="AW25" s="1">
        <f t="shared" si="11"/>
        <v>32</v>
      </c>
      <c r="AX25" s="1">
        <v>1</v>
      </c>
      <c r="AY25" s="1">
        <v>16</v>
      </c>
      <c r="AZ25" s="1">
        <v>45</v>
      </c>
      <c r="BA25" s="1">
        <f t="shared" si="12"/>
        <v>62</v>
      </c>
      <c r="BB25" s="1" t="str">
        <f t="shared" si="13"/>
        <v>B</v>
      </c>
      <c r="BC25" s="1">
        <f t="shared" si="14"/>
        <v>47</v>
      </c>
      <c r="BD25" s="1">
        <v>1</v>
      </c>
      <c r="BE25" s="1">
        <v>16</v>
      </c>
      <c r="BF25" s="1">
        <v>45</v>
      </c>
      <c r="BG25" s="1">
        <f t="shared" si="15"/>
        <v>62</v>
      </c>
      <c r="BH25" s="1" t="str">
        <f t="shared" si="16"/>
        <v>B</v>
      </c>
      <c r="BI25" s="1">
        <f t="shared" si="17"/>
        <v>47</v>
      </c>
      <c r="BJ25" s="1">
        <v>4</v>
      </c>
      <c r="BK25" s="1">
        <v>20</v>
      </c>
      <c r="BL25" s="1">
        <v>45</v>
      </c>
      <c r="BM25" s="1">
        <f t="shared" si="18"/>
        <v>69</v>
      </c>
      <c r="BN25" s="1" t="str">
        <f t="shared" si="19"/>
        <v>B</v>
      </c>
      <c r="BO25" s="1">
        <f t="shared" si="20"/>
        <v>32</v>
      </c>
      <c r="BR25" t="str">
        <f t="shared" si="31"/>
        <v xml:space="preserve"> </v>
      </c>
      <c r="BT25" t="str">
        <f t="shared" si="33"/>
        <v xml:space="preserve">  </v>
      </c>
    </row>
    <row r="26" spans="1:72" x14ac:dyDescent="0.25">
      <c r="A26" s="1">
        <v>22</v>
      </c>
      <c r="B26" s="1" t="str">
        <f>('STUDENT PROFILE'!A24)</f>
        <v>2024/AD/022</v>
      </c>
      <c r="C26" s="1" t="s">
        <v>283</v>
      </c>
      <c r="D26" s="1" t="s">
        <v>187</v>
      </c>
      <c r="E26" s="1" t="str">
        <f>('STUDENT PROFILE'!B24)</f>
        <v>BUKA</v>
      </c>
      <c r="F26" s="1" t="str">
        <f>('STUDENT PROFILE'!C24)</f>
        <v>VICTORY</v>
      </c>
      <c r="G26" s="1" t="str">
        <f>('STUDENT PROFILE'!D24)</f>
        <v>BUKA VICTORY</v>
      </c>
      <c r="H26" s="1">
        <v>20</v>
      </c>
      <c r="I26" s="1">
        <v>8</v>
      </c>
      <c r="J26" s="1">
        <v>60</v>
      </c>
      <c r="K26" s="1">
        <f t="shared" si="21"/>
        <v>88</v>
      </c>
      <c r="L26" s="1" t="str">
        <f t="shared" si="23"/>
        <v>A</v>
      </c>
      <c r="M26" s="1">
        <f t="shared" si="34"/>
        <v>6</v>
      </c>
      <c r="N26" s="1">
        <v>1</v>
      </c>
      <c r="O26" s="1">
        <v>16</v>
      </c>
      <c r="P26" s="1">
        <v>45</v>
      </c>
      <c r="Q26" s="1">
        <f t="shared" si="25"/>
        <v>62</v>
      </c>
      <c r="R26" s="1" t="str">
        <f t="shared" si="26"/>
        <v>B</v>
      </c>
      <c r="S26" s="1">
        <f t="shared" si="35"/>
        <v>47</v>
      </c>
      <c r="T26" s="1">
        <v>16</v>
      </c>
      <c r="U26" s="1">
        <v>8</v>
      </c>
      <c r="V26" s="1">
        <v>45</v>
      </c>
      <c r="W26" s="1">
        <f t="shared" si="27"/>
        <v>69</v>
      </c>
      <c r="X26" s="1" t="str">
        <f t="shared" si="28"/>
        <v>B</v>
      </c>
      <c r="Y26" s="1">
        <f t="shared" si="29"/>
        <v>42</v>
      </c>
      <c r="Z26" s="1">
        <v>13</v>
      </c>
      <c r="AA26" s="1">
        <v>17</v>
      </c>
      <c r="AB26" s="1">
        <v>34</v>
      </c>
      <c r="AC26" s="1">
        <f t="shared" si="0"/>
        <v>64</v>
      </c>
      <c r="AD26" s="1" t="str">
        <f t="shared" si="32"/>
        <v>B</v>
      </c>
      <c r="AE26" s="1">
        <f t="shared" si="2"/>
        <v>42</v>
      </c>
      <c r="AF26" s="1">
        <v>12</v>
      </c>
      <c r="AG26" s="1">
        <v>12</v>
      </c>
      <c r="AH26" s="1">
        <v>23</v>
      </c>
      <c r="AI26" s="1">
        <f t="shared" si="3"/>
        <v>47</v>
      </c>
      <c r="AJ26" s="1" t="str">
        <f t="shared" si="4"/>
        <v>C</v>
      </c>
      <c r="AK26" s="1">
        <f t="shared" si="5"/>
        <v>85</v>
      </c>
      <c r="AL26" s="1">
        <v>13</v>
      </c>
      <c r="AM26" s="1">
        <v>17</v>
      </c>
      <c r="AN26" s="1">
        <v>34</v>
      </c>
      <c r="AO26" s="1">
        <f t="shared" si="6"/>
        <v>64</v>
      </c>
      <c r="AP26" s="1" t="str">
        <f t="shared" si="7"/>
        <v>B</v>
      </c>
      <c r="AQ26" s="1">
        <f t="shared" si="8"/>
        <v>42</v>
      </c>
      <c r="AR26" s="1">
        <v>12</v>
      </c>
      <c r="AS26" s="1">
        <v>12</v>
      </c>
      <c r="AT26" s="1">
        <v>34</v>
      </c>
      <c r="AU26" s="1">
        <f t="shared" si="9"/>
        <v>58</v>
      </c>
      <c r="AV26" s="1" t="str">
        <f t="shared" si="10"/>
        <v>B</v>
      </c>
      <c r="AW26" s="1">
        <f t="shared" si="11"/>
        <v>61</v>
      </c>
      <c r="AX26" s="1">
        <v>13</v>
      </c>
      <c r="AY26" s="1">
        <v>17</v>
      </c>
      <c r="AZ26" s="1">
        <v>34</v>
      </c>
      <c r="BA26" s="1">
        <f t="shared" si="12"/>
        <v>64</v>
      </c>
      <c r="BB26" s="1" t="str">
        <f t="shared" si="13"/>
        <v>B</v>
      </c>
      <c r="BC26" s="1">
        <f t="shared" si="14"/>
        <v>42</v>
      </c>
      <c r="BD26" s="1">
        <v>13</v>
      </c>
      <c r="BE26" s="1">
        <v>17</v>
      </c>
      <c r="BF26" s="1">
        <v>34</v>
      </c>
      <c r="BG26" s="1">
        <f t="shared" si="15"/>
        <v>64</v>
      </c>
      <c r="BH26" s="1" t="str">
        <f t="shared" si="16"/>
        <v>B</v>
      </c>
      <c r="BI26" s="1">
        <f t="shared" si="17"/>
        <v>42</v>
      </c>
      <c r="BJ26" s="1">
        <v>12</v>
      </c>
      <c r="BK26" s="1">
        <v>12</v>
      </c>
      <c r="BL26" s="1">
        <v>34</v>
      </c>
      <c r="BM26" s="1">
        <f t="shared" si="18"/>
        <v>58</v>
      </c>
      <c r="BN26" s="1" t="str">
        <f t="shared" si="19"/>
        <v>B</v>
      </c>
      <c r="BO26" s="1">
        <f t="shared" si="20"/>
        <v>61</v>
      </c>
      <c r="BT26" t="str">
        <f t="shared" si="33"/>
        <v xml:space="preserve"> </v>
      </c>
    </row>
    <row r="27" spans="1:72" x14ac:dyDescent="0.25">
      <c r="A27" s="1">
        <v>23</v>
      </c>
      <c r="B27" s="1" t="str">
        <f>('STUDENT PROFILE'!A25)</f>
        <v>2024/AD/023</v>
      </c>
      <c r="C27" s="1" t="s">
        <v>283</v>
      </c>
      <c r="D27" s="1" t="s">
        <v>187</v>
      </c>
      <c r="E27" s="1" t="str">
        <f>('STUDENT PROFILE'!B25)</f>
        <v>DAN</v>
      </c>
      <c r="F27" s="1" t="str">
        <f>('STUDENT PROFILE'!C25)</f>
        <v>BAMI</v>
      </c>
      <c r="G27" s="1" t="str">
        <f>('STUDENT PROFILE'!D25)</f>
        <v>DAN BAMI</v>
      </c>
      <c r="H27" s="1">
        <v>12</v>
      </c>
      <c r="I27" s="1">
        <v>12</v>
      </c>
      <c r="J27" s="1">
        <v>23</v>
      </c>
      <c r="K27" s="1">
        <f t="shared" si="21"/>
        <v>47</v>
      </c>
      <c r="L27" s="1" t="str">
        <f t="shared" si="23"/>
        <v>C</v>
      </c>
      <c r="M27" s="1">
        <f t="shared" si="34"/>
        <v>85</v>
      </c>
      <c r="N27" s="1">
        <v>13</v>
      </c>
      <c r="O27" s="1">
        <v>17</v>
      </c>
      <c r="P27" s="1">
        <v>34</v>
      </c>
      <c r="Q27" s="1">
        <f t="shared" si="25"/>
        <v>64</v>
      </c>
      <c r="R27" s="1" t="str">
        <f t="shared" si="26"/>
        <v>B</v>
      </c>
      <c r="S27" s="1">
        <f t="shared" si="35"/>
        <v>42</v>
      </c>
      <c r="T27" s="1">
        <v>17</v>
      </c>
      <c r="U27" s="1">
        <v>12</v>
      </c>
      <c r="V27" s="1">
        <v>34</v>
      </c>
      <c r="W27" s="1">
        <f t="shared" si="27"/>
        <v>63</v>
      </c>
      <c r="X27" s="1" t="str">
        <f t="shared" si="28"/>
        <v>B</v>
      </c>
      <c r="Y27" s="1">
        <f t="shared" si="29"/>
        <v>52</v>
      </c>
      <c r="Z27" s="1">
        <v>12</v>
      </c>
      <c r="AA27" s="1">
        <v>16</v>
      </c>
      <c r="AB27" s="1">
        <v>45</v>
      </c>
      <c r="AC27" s="1">
        <f t="shared" si="0"/>
        <v>73</v>
      </c>
      <c r="AD27" s="1" t="str">
        <f t="shared" si="32"/>
        <v>B</v>
      </c>
      <c r="AE27" s="1">
        <f t="shared" si="2"/>
        <v>21</v>
      </c>
      <c r="AF27" s="1">
        <v>11</v>
      </c>
      <c r="AG27" s="1">
        <v>8</v>
      </c>
      <c r="AH27" s="1">
        <v>45</v>
      </c>
      <c r="AI27" s="1">
        <f t="shared" si="3"/>
        <v>64</v>
      </c>
      <c r="AJ27" s="1" t="str">
        <f t="shared" si="4"/>
        <v>B</v>
      </c>
      <c r="AK27" s="1">
        <f t="shared" si="5"/>
        <v>50</v>
      </c>
      <c r="AL27" s="1">
        <v>12</v>
      </c>
      <c r="AM27" s="1">
        <v>16</v>
      </c>
      <c r="AN27" s="1">
        <v>45</v>
      </c>
      <c r="AO27" s="1">
        <f t="shared" si="6"/>
        <v>73</v>
      </c>
      <c r="AP27" s="1" t="str">
        <f t="shared" si="7"/>
        <v>B</v>
      </c>
      <c r="AQ27" s="1">
        <f t="shared" si="8"/>
        <v>21</v>
      </c>
      <c r="AR27" s="1">
        <v>14</v>
      </c>
      <c r="AS27" s="1">
        <v>11</v>
      </c>
      <c r="AT27" s="1">
        <v>45</v>
      </c>
      <c r="AU27" s="1">
        <f t="shared" si="9"/>
        <v>70</v>
      </c>
      <c r="AV27" s="1" t="str">
        <f t="shared" si="10"/>
        <v>A</v>
      </c>
      <c r="AW27" s="1">
        <f t="shared" si="11"/>
        <v>31</v>
      </c>
      <c r="AX27" s="1">
        <v>12</v>
      </c>
      <c r="AY27" s="1">
        <v>16</v>
      </c>
      <c r="AZ27" s="1">
        <v>45</v>
      </c>
      <c r="BA27" s="1">
        <f t="shared" si="12"/>
        <v>73</v>
      </c>
      <c r="BB27" s="1" t="str">
        <f t="shared" si="13"/>
        <v>B</v>
      </c>
      <c r="BC27" s="1">
        <f t="shared" si="14"/>
        <v>21</v>
      </c>
      <c r="BD27" s="1">
        <v>12</v>
      </c>
      <c r="BE27" s="1">
        <v>16</v>
      </c>
      <c r="BF27" s="1">
        <v>45</v>
      </c>
      <c r="BG27" s="1">
        <f t="shared" si="15"/>
        <v>73</v>
      </c>
      <c r="BH27" s="1" t="str">
        <f t="shared" si="16"/>
        <v>B</v>
      </c>
      <c r="BI27" s="1">
        <f t="shared" si="17"/>
        <v>21</v>
      </c>
      <c r="BJ27" s="1">
        <v>14</v>
      </c>
      <c r="BK27" s="1">
        <v>11</v>
      </c>
      <c r="BL27" s="1">
        <v>45</v>
      </c>
      <c r="BM27" s="1">
        <f t="shared" si="18"/>
        <v>70</v>
      </c>
      <c r="BN27" s="1" t="str">
        <f t="shared" si="19"/>
        <v>A</v>
      </c>
      <c r="BO27" s="1">
        <f t="shared" si="20"/>
        <v>31</v>
      </c>
      <c r="BT27" t="str">
        <f t="shared" si="33"/>
        <v xml:space="preserve"> </v>
      </c>
    </row>
    <row r="28" spans="1:72" x14ac:dyDescent="0.25">
      <c r="A28" s="1">
        <v>24</v>
      </c>
      <c r="B28" s="1" t="str">
        <f>('STUDENT PROFILE'!A26)</f>
        <v>2024/AD/024</v>
      </c>
      <c r="C28" s="1" t="s">
        <v>283</v>
      </c>
      <c r="D28" s="1" t="s">
        <v>186</v>
      </c>
      <c r="E28" s="1" t="str">
        <f>('STUDENT PROFILE'!B26)</f>
        <v>SILAS</v>
      </c>
      <c r="F28" s="1" t="str">
        <f>('STUDENT PROFILE'!C26)</f>
        <v>NATH</v>
      </c>
      <c r="G28" s="1" t="str">
        <f>('STUDENT PROFILE'!D26)</f>
        <v>SILAS NATH</v>
      </c>
      <c r="H28" s="1">
        <v>11</v>
      </c>
      <c r="I28" s="1">
        <v>8</v>
      </c>
      <c r="J28" s="1">
        <v>45</v>
      </c>
      <c r="K28" s="1">
        <f t="shared" si="21"/>
        <v>64</v>
      </c>
      <c r="L28" s="1" t="str">
        <f t="shared" si="23"/>
        <v>B</v>
      </c>
      <c r="M28" s="1">
        <f t="shared" si="34"/>
        <v>50</v>
      </c>
      <c r="N28" s="1">
        <v>12</v>
      </c>
      <c r="O28" s="1">
        <v>16</v>
      </c>
      <c r="P28" s="1">
        <v>45</v>
      </c>
      <c r="Q28" s="1">
        <f t="shared" si="25"/>
        <v>73</v>
      </c>
      <c r="R28" s="1" t="str">
        <f t="shared" si="26"/>
        <v>B</v>
      </c>
      <c r="S28" s="1">
        <f t="shared" si="35"/>
        <v>21</v>
      </c>
      <c r="T28" s="1">
        <v>16</v>
      </c>
      <c r="U28" s="1">
        <v>8</v>
      </c>
      <c r="V28" s="1">
        <v>40</v>
      </c>
      <c r="W28" s="1">
        <f t="shared" si="27"/>
        <v>64</v>
      </c>
      <c r="X28" s="1" t="str">
        <f t="shared" si="28"/>
        <v>B</v>
      </c>
      <c r="Y28" s="1">
        <f t="shared" si="29"/>
        <v>51</v>
      </c>
      <c r="Z28" s="1">
        <v>9</v>
      </c>
      <c r="AA28" s="1">
        <v>15</v>
      </c>
      <c r="AB28" s="1">
        <v>23</v>
      </c>
      <c r="AC28" s="1">
        <f t="shared" si="0"/>
        <v>47</v>
      </c>
      <c r="AD28" s="1" t="str">
        <f t="shared" si="32"/>
        <v>C</v>
      </c>
      <c r="AE28" s="1">
        <f t="shared" si="2"/>
        <v>92</v>
      </c>
      <c r="AF28" s="1">
        <v>17</v>
      </c>
      <c r="AG28" s="1">
        <v>12</v>
      </c>
      <c r="AH28" s="1">
        <v>12</v>
      </c>
      <c r="AI28" s="1">
        <f t="shared" si="3"/>
        <v>41</v>
      </c>
      <c r="AJ28" s="1" t="str">
        <f t="shared" si="4"/>
        <v>C</v>
      </c>
      <c r="AK28" s="1">
        <f t="shared" si="5"/>
        <v>90</v>
      </c>
      <c r="AL28" s="1">
        <v>9</v>
      </c>
      <c r="AM28" s="1">
        <v>15</v>
      </c>
      <c r="AN28" s="1">
        <v>23</v>
      </c>
      <c r="AO28" s="1">
        <f t="shared" si="6"/>
        <v>47</v>
      </c>
      <c r="AP28" s="1" t="str">
        <f t="shared" si="7"/>
        <v>C</v>
      </c>
      <c r="AQ28" s="1">
        <f t="shared" si="8"/>
        <v>92</v>
      </c>
      <c r="AR28" s="1">
        <v>15</v>
      </c>
      <c r="AS28" s="1">
        <v>17</v>
      </c>
      <c r="AT28" s="1">
        <v>23</v>
      </c>
      <c r="AU28" s="1">
        <f t="shared" si="9"/>
        <v>55</v>
      </c>
      <c r="AV28" s="1" t="str">
        <f t="shared" si="10"/>
        <v>B</v>
      </c>
      <c r="AW28" s="1">
        <f t="shared" si="11"/>
        <v>69</v>
      </c>
      <c r="AX28" s="1">
        <v>9</v>
      </c>
      <c r="AY28" s="1">
        <v>15</v>
      </c>
      <c r="AZ28" s="1">
        <v>23</v>
      </c>
      <c r="BA28" s="1">
        <f t="shared" si="12"/>
        <v>47</v>
      </c>
      <c r="BB28" s="1" t="str">
        <f t="shared" si="13"/>
        <v>C</v>
      </c>
      <c r="BC28" s="1">
        <f t="shared" si="14"/>
        <v>92</v>
      </c>
      <c r="BD28" s="1">
        <v>9</v>
      </c>
      <c r="BE28" s="1">
        <v>15</v>
      </c>
      <c r="BF28" s="1">
        <v>23</v>
      </c>
      <c r="BG28" s="1">
        <f t="shared" si="15"/>
        <v>47</v>
      </c>
      <c r="BH28" s="1" t="str">
        <f t="shared" si="16"/>
        <v>C</v>
      </c>
      <c r="BI28" s="1">
        <f t="shared" si="17"/>
        <v>92</v>
      </c>
      <c r="BJ28" s="1">
        <v>15</v>
      </c>
      <c r="BK28" s="1">
        <v>17</v>
      </c>
      <c r="BL28" s="1">
        <v>23</v>
      </c>
      <c r="BM28" s="1">
        <f t="shared" si="18"/>
        <v>55</v>
      </c>
      <c r="BN28" s="1" t="str">
        <f t="shared" si="19"/>
        <v>B</v>
      </c>
      <c r="BO28" s="1">
        <f t="shared" si="20"/>
        <v>69</v>
      </c>
      <c r="BT28" t="str">
        <f t="shared" si="33"/>
        <v xml:space="preserve"> </v>
      </c>
    </row>
    <row r="29" spans="1:72" x14ac:dyDescent="0.25">
      <c r="A29" s="1">
        <v>25</v>
      </c>
      <c r="B29" s="1" t="str">
        <f>('STUDENT PROFILE'!A27)</f>
        <v>2024/AD/025</v>
      </c>
      <c r="C29" s="1" t="s">
        <v>282</v>
      </c>
      <c r="D29" s="1" t="s">
        <v>186</v>
      </c>
      <c r="E29" s="1" t="str">
        <f>('STUDENT PROFILE'!B27)</f>
        <v>FAVOR</v>
      </c>
      <c r="F29" s="1" t="str">
        <f>('STUDENT PROFILE'!C27)</f>
        <v>ESTHER</v>
      </c>
      <c r="G29" s="1" t="str">
        <f>('STUDENT PROFILE'!D27)</f>
        <v>FAVOR ESTHER</v>
      </c>
      <c r="H29" s="1">
        <v>17</v>
      </c>
      <c r="I29" s="1">
        <v>12</v>
      </c>
      <c r="J29" s="1">
        <v>12</v>
      </c>
      <c r="K29" s="1">
        <f t="shared" si="21"/>
        <v>41</v>
      </c>
      <c r="L29" s="1" t="str">
        <f t="shared" si="23"/>
        <v>C</v>
      </c>
      <c r="M29" s="1">
        <f t="shared" si="34"/>
        <v>90</v>
      </c>
      <c r="N29" s="1">
        <v>9</v>
      </c>
      <c r="O29" s="1">
        <v>15</v>
      </c>
      <c r="P29" s="1">
        <v>23</v>
      </c>
      <c r="Q29" s="1">
        <f t="shared" si="25"/>
        <v>47</v>
      </c>
      <c r="R29" s="1" t="str">
        <f t="shared" si="26"/>
        <v>C</v>
      </c>
      <c r="S29" s="1">
        <f t="shared" si="35"/>
        <v>92</v>
      </c>
      <c r="T29" s="1">
        <v>15</v>
      </c>
      <c r="U29" s="1">
        <v>12</v>
      </c>
      <c r="V29" s="1">
        <v>45</v>
      </c>
      <c r="W29" s="1">
        <f t="shared" si="27"/>
        <v>72</v>
      </c>
      <c r="X29" s="1" t="str">
        <f t="shared" si="28"/>
        <v>A</v>
      </c>
      <c r="Y29" s="1">
        <f t="shared" si="29"/>
        <v>30</v>
      </c>
      <c r="Z29" s="1">
        <v>18</v>
      </c>
      <c r="AA29" s="1">
        <v>16</v>
      </c>
      <c r="AB29" s="1">
        <v>21</v>
      </c>
      <c r="AC29" s="1">
        <f t="shared" si="0"/>
        <v>55</v>
      </c>
      <c r="AD29" s="1" t="str">
        <f t="shared" si="32"/>
        <v>C</v>
      </c>
      <c r="AE29" s="1">
        <f t="shared" si="2"/>
        <v>68</v>
      </c>
      <c r="AF29" s="1">
        <v>18</v>
      </c>
      <c r="AG29" s="1">
        <v>14</v>
      </c>
      <c r="AH29" s="1">
        <v>24</v>
      </c>
      <c r="AI29" s="1">
        <f t="shared" si="3"/>
        <v>56</v>
      </c>
      <c r="AJ29" s="1" t="str">
        <f t="shared" si="4"/>
        <v>B</v>
      </c>
      <c r="AK29" s="1">
        <f t="shared" si="5"/>
        <v>61</v>
      </c>
      <c r="AL29" s="1">
        <v>18</v>
      </c>
      <c r="AM29" s="1">
        <v>16</v>
      </c>
      <c r="AN29" s="1">
        <v>21</v>
      </c>
      <c r="AO29" s="1">
        <f t="shared" si="6"/>
        <v>55</v>
      </c>
      <c r="AP29" s="1" t="str">
        <f t="shared" si="7"/>
        <v>C</v>
      </c>
      <c r="AQ29" s="1">
        <f t="shared" si="8"/>
        <v>68</v>
      </c>
      <c r="AR29" s="1">
        <v>16</v>
      </c>
      <c r="AS29" s="1">
        <v>18</v>
      </c>
      <c r="AT29" s="1">
        <v>21</v>
      </c>
      <c r="AU29" s="1">
        <f t="shared" si="9"/>
        <v>55</v>
      </c>
      <c r="AV29" s="1" t="str">
        <f t="shared" si="10"/>
        <v>B</v>
      </c>
      <c r="AW29" s="1">
        <f t="shared" si="11"/>
        <v>69</v>
      </c>
      <c r="AX29" s="1">
        <v>18</v>
      </c>
      <c r="AY29" s="1">
        <v>16</v>
      </c>
      <c r="AZ29" s="1">
        <v>21</v>
      </c>
      <c r="BA29" s="1">
        <f t="shared" si="12"/>
        <v>55</v>
      </c>
      <c r="BB29" s="1" t="str">
        <f t="shared" si="13"/>
        <v>C</v>
      </c>
      <c r="BC29" s="1">
        <f t="shared" si="14"/>
        <v>68</v>
      </c>
      <c r="BD29" s="1">
        <v>18</v>
      </c>
      <c r="BE29" s="1">
        <v>16</v>
      </c>
      <c r="BF29" s="1">
        <v>21</v>
      </c>
      <c r="BG29" s="1">
        <f t="shared" si="15"/>
        <v>55</v>
      </c>
      <c r="BH29" s="1" t="str">
        <f t="shared" si="16"/>
        <v>C</v>
      </c>
      <c r="BI29" s="1">
        <f t="shared" si="17"/>
        <v>68</v>
      </c>
      <c r="BJ29" s="1">
        <v>16</v>
      </c>
      <c r="BK29" s="1">
        <v>18</v>
      </c>
      <c r="BL29" s="1">
        <v>21</v>
      </c>
      <c r="BM29" s="1">
        <f t="shared" si="18"/>
        <v>55</v>
      </c>
      <c r="BN29" s="1" t="str">
        <f t="shared" si="19"/>
        <v>B</v>
      </c>
      <c r="BO29" s="1">
        <f t="shared" si="20"/>
        <v>69</v>
      </c>
      <c r="BT29" t="str">
        <f t="shared" si="33"/>
        <v xml:space="preserve"> </v>
      </c>
    </row>
    <row r="30" spans="1:72" x14ac:dyDescent="0.25">
      <c r="A30" s="1">
        <v>26</v>
      </c>
      <c r="B30" s="1" t="str">
        <f>('STUDENT PROFILE'!A28)</f>
        <v>2024/AD/026</v>
      </c>
      <c r="C30" s="1" t="s">
        <v>282</v>
      </c>
      <c r="D30" s="1" t="s">
        <v>186</v>
      </c>
      <c r="E30" s="1" t="str">
        <f>('STUDENT PROFILE'!B28)</f>
        <v>BUTRO</v>
      </c>
      <c r="F30" s="1" t="str">
        <f>('STUDENT PROFILE'!C28)</f>
        <v>UGO</v>
      </c>
      <c r="G30" s="1" t="str">
        <f>('STUDENT PROFILE'!D28)</f>
        <v>BUTRO UGO</v>
      </c>
      <c r="H30" s="1">
        <v>18</v>
      </c>
      <c r="I30" s="1">
        <v>14</v>
      </c>
      <c r="J30" s="1">
        <v>24</v>
      </c>
      <c r="K30" s="1">
        <f t="shared" si="21"/>
        <v>56</v>
      </c>
      <c r="L30" s="1" t="str">
        <f t="shared" si="23"/>
        <v>B</v>
      </c>
      <c r="M30" s="1">
        <f t="shared" si="34"/>
        <v>61</v>
      </c>
      <c r="N30" s="1">
        <v>18</v>
      </c>
      <c r="O30" s="1">
        <v>16</v>
      </c>
      <c r="P30" s="1">
        <v>21</v>
      </c>
      <c r="Q30" s="1">
        <f t="shared" si="25"/>
        <v>55</v>
      </c>
      <c r="R30" s="1" t="str">
        <f t="shared" si="26"/>
        <v>C</v>
      </c>
      <c r="S30" s="1">
        <f t="shared" si="35"/>
        <v>68</v>
      </c>
      <c r="T30" s="1">
        <v>16</v>
      </c>
      <c r="U30" s="1">
        <v>14</v>
      </c>
      <c r="V30" s="1">
        <v>60</v>
      </c>
      <c r="W30" s="1">
        <f t="shared" si="27"/>
        <v>90</v>
      </c>
      <c r="X30" s="1" t="str">
        <f t="shared" si="28"/>
        <v>A</v>
      </c>
      <c r="Y30" s="1">
        <f t="shared" si="29"/>
        <v>5</v>
      </c>
      <c r="Z30" s="1">
        <v>7</v>
      </c>
      <c r="AA30" s="1">
        <v>14</v>
      </c>
      <c r="AB30" s="1">
        <v>32</v>
      </c>
      <c r="AC30" s="1">
        <f t="shared" si="0"/>
        <v>53</v>
      </c>
      <c r="AD30" s="1" t="str">
        <f t="shared" si="32"/>
        <v>C</v>
      </c>
      <c r="AE30" s="1">
        <f t="shared" si="2"/>
        <v>75</v>
      </c>
      <c r="AF30" s="1">
        <v>19</v>
      </c>
      <c r="AG30" s="1">
        <v>18</v>
      </c>
      <c r="AH30" s="1">
        <v>43</v>
      </c>
      <c r="AI30" s="1">
        <f t="shared" si="3"/>
        <v>80</v>
      </c>
      <c r="AJ30" s="1" t="str">
        <f t="shared" si="4"/>
        <v>A</v>
      </c>
      <c r="AK30" s="1">
        <f t="shared" si="5"/>
        <v>20</v>
      </c>
      <c r="AL30" s="1">
        <v>7</v>
      </c>
      <c r="AM30" s="1">
        <v>14</v>
      </c>
      <c r="AN30" s="1">
        <v>32</v>
      </c>
      <c r="AO30" s="1">
        <f t="shared" si="6"/>
        <v>53</v>
      </c>
      <c r="AP30" s="1" t="str">
        <f t="shared" si="7"/>
        <v>C</v>
      </c>
      <c r="AQ30" s="1">
        <f t="shared" si="8"/>
        <v>75</v>
      </c>
      <c r="AR30" s="1">
        <v>17</v>
      </c>
      <c r="AS30" s="1">
        <v>19</v>
      </c>
      <c r="AT30" s="1">
        <v>32</v>
      </c>
      <c r="AU30" s="1">
        <f t="shared" si="9"/>
        <v>68</v>
      </c>
      <c r="AV30" s="1" t="str">
        <f t="shared" si="10"/>
        <v>B</v>
      </c>
      <c r="AW30" s="1">
        <f t="shared" si="11"/>
        <v>36</v>
      </c>
      <c r="AX30" s="1">
        <v>7</v>
      </c>
      <c r="AY30" s="1">
        <v>14</v>
      </c>
      <c r="AZ30" s="1">
        <v>32</v>
      </c>
      <c r="BA30" s="1">
        <f t="shared" si="12"/>
        <v>53</v>
      </c>
      <c r="BB30" s="1" t="str">
        <f t="shared" si="13"/>
        <v>C</v>
      </c>
      <c r="BC30" s="1">
        <f t="shared" si="14"/>
        <v>75</v>
      </c>
      <c r="BD30" s="1">
        <v>7</v>
      </c>
      <c r="BE30" s="1">
        <v>14</v>
      </c>
      <c r="BF30" s="1">
        <v>32</v>
      </c>
      <c r="BG30" s="1">
        <f t="shared" si="15"/>
        <v>53</v>
      </c>
      <c r="BH30" s="1" t="str">
        <f t="shared" si="16"/>
        <v>C</v>
      </c>
      <c r="BI30" s="1">
        <f t="shared" si="17"/>
        <v>75</v>
      </c>
      <c r="BJ30" s="1">
        <v>17</v>
      </c>
      <c r="BK30" s="1">
        <v>19</v>
      </c>
      <c r="BL30" s="1">
        <v>32</v>
      </c>
      <c r="BM30" s="1">
        <f t="shared" si="18"/>
        <v>68</v>
      </c>
      <c r="BN30" s="1" t="str">
        <f t="shared" si="19"/>
        <v>B</v>
      </c>
      <c r="BO30" s="1">
        <f t="shared" si="20"/>
        <v>36</v>
      </c>
      <c r="BT30" t="str">
        <f t="shared" si="33"/>
        <v xml:space="preserve"> </v>
      </c>
    </row>
    <row r="31" spans="1:72" x14ac:dyDescent="0.25">
      <c r="A31" s="1">
        <v>27</v>
      </c>
      <c r="B31" s="1" t="str">
        <f>('STUDENT PROFILE'!A29)</f>
        <v>2024/AD/027</v>
      </c>
      <c r="C31" s="1" t="s">
        <v>283</v>
      </c>
      <c r="D31" s="1" t="s">
        <v>186</v>
      </c>
      <c r="E31" s="1" t="str">
        <f>('STUDENT PROFILE'!B29)</f>
        <v>JEMIMA</v>
      </c>
      <c r="F31" s="1" t="str">
        <f>('STUDENT PROFILE'!C29)</f>
        <v>BEATRICE</v>
      </c>
      <c r="G31" s="1" t="str">
        <f>('STUDENT PROFILE'!D29)</f>
        <v>JEMIMA BEATRICE</v>
      </c>
      <c r="H31" s="1">
        <v>19</v>
      </c>
      <c r="I31" s="1">
        <v>18</v>
      </c>
      <c r="J31" s="1">
        <v>43</v>
      </c>
      <c r="K31" s="1">
        <f t="shared" si="21"/>
        <v>80</v>
      </c>
      <c r="L31" s="1" t="str">
        <f t="shared" si="23"/>
        <v>A</v>
      </c>
      <c r="M31" s="1">
        <f t="shared" si="34"/>
        <v>20</v>
      </c>
      <c r="N31" s="1">
        <v>7</v>
      </c>
      <c r="O31" s="1">
        <v>14</v>
      </c>
      <c r="P31" s="1">
        <v>32</v>
      </c>
      <c r="Q31" s="1">
        <f t="shared" si="25"/>
        <v>53</v>
      </c>
      <c r="R31" s="1" t="str">
        <f t="shared" si="26"/>
        <v>C</v>
      </c>
      <c r="S31" s="1">
        <f t="shared" si="35"/>
        <v>75</v>
      </c>
      <c r="T31" s="1">
        <v>14</v>
      </c>
      <c r="U31" s="1">
        <v>18</v>
      </c>
      <c r="V31" s="1">
        <v>23</v>
      </c>
      <c r="W31" s="1">
        <f t="shared" si="27"/>
        <v>55</v>
      </c>
      <c r="X31" s="1" t="str">
        <f t="shared" si="28"/>
        <v>B</v>
      </c>
      <c r="Y31" s="1">
        <f t="shared" si="29"/>
        <v>63</v>
      </c>
      <c r="Z31" s="1">
        <v>15</v>
      </c>
      <c r="AA31" s="1">
        <v>16</v>
      </c>
      <c r="AB31" s="1">
        <v>23</v>
      </c>
      <c r="AC31" s="1">
        <f t="shared" si="0"/>
        <v>54</v>
      </c>
      <c r="AD31" s="1" t="str">
        <f t="shared" si="32"/>
        <v>C</v>
      </c>
      <c r="AE31" s="1">
        <f t="shared" si="2"/>
        <v>71</v>
      </c>
      <c r="AF31" s="1">
        <v>16</v>
      </c>
      <c r="AG31" s="1">
        <v>2</v>
      </c>
      <c r="AH31" s="1">
        <v>25</v>
      </c>
      <c r="AI31" s="1">
        <f t="shared" si="3"/>
        <v>43</v>
      </c>
      <c r="AJ31" s="1" t="str">
        <f t="shared" si="4"/>
        <v>C</v>
      </c>
      <c r="AK31" s="1">
        <f t="shared" si="5"/>
        <v>88</v>
      </c>
      <c r="AL31" s="1">
        <v>15</v>
      </c>
      <c r="AM31" s="1">
        <v>16</v>
      </c>
      <c r="AN31" s="1">
        <v>23</v>
      </c>
      <c r="AO31" s="1">
        <f t="shared" si="6"/>
        <v>54</v>
      </c>
      <c r="AP31" s="1" t="str">
        <f t="shared" si="7"/>
        <v>C</v>
      </c>
      <c r="AQ31" s="1">
        <f t="shared" si="8"/>
        <v>71</v>
      </c>
      <c r="AR31" s="1">
        <v>16</v>
      </c>
      <c r="AS31" s="1">
        <v>16</v>
      </c>
      <c r="AT31" s="1">
        <v>23</v>
      </c>
      <c r="AU31" s="1">
        <f t="shared" si="9"/>
        <v>55</v>
      </c>
      <c r="AV31" s="1" t="str">
        <f t="shared" si="10"/>
        <v>B</v>
      </c>
      <c r="AW31" s="1">
        <f t="shared" si="11"/>
        <v>69</v>
      </c>
      <c r="AX31" s="1">
        <v>15</v>
      </c>
      <c r="AY31" s="1">
        <v>16</v>
      </c>
      <c r="AZ31" s="1">
        <v>23</v>
      </c>
      <c r="BA31" s="1">
        <f t="shared" si="12"/>
        <v>54</v>
      </c>
      <c r="BB31" s="1" t="str">
        <f t="shared" si="13"/>
        <v>C</v>
      </c>
      <c r="BC31" s="1">
        <f t="shared" si="14"/>
        <v>71</v>
      </c>
      <c r="BD31" s="1">
        <v>15</v>
      </c>
      <c r="BE31" s="1">
        <v>16</v>
      </c>
      <c r="BF31" s="1">
        <v>23</v>
      </c>
      <c r="BG31" s="1">
        <f t="shared" si="15"/>
        <v>54</v>
      </c>
      <c r="BH31" s="1" t="str">
        <f t="shared" si="16"/>
        <v>C</v>
      </c>
      <c r="BI31" s="1">
        <f t="shared" si="17"/>
        <v>71</v>
      </c>
      <c r="BJ31" s="1">
        <v>16</v>
      </c>
      <c r="BK31" s="1">
        <v>16</v>
      </c>
      <c r="BL31" s="1">
        <v>23</v>
      </c>
      <c r="BM31" s="1">
        <f t="shared" si="18"/>
        <v>55</v>
      </c>
      <c r="BN31" s="1" t="str">
        <f t="shared" si="19"/>
        <v>B</v>
      </c>
      <c r="BO31" s="1">
        <f t="shared" si="20"/>
        <v>69</v>
      </c>
    </row>
    <row r="32" spans="1:72" x14ac:dyDescent="0.25">
      <c r="A32" s="1">
        <v>28</v>
      </c>
      <c r="B32" s="1" t="str">
        <f>('STUDENT PROFILE'!A30)</f>
        <v>2024/AD/028</v>
      </c>
      <c r="C32" s="1" t="s">
        <v>283</v>
      </c>
      <c r="D32" s="1" t="s">
        <v>186</v>
      </c>
      <c r="E32" s="1" t="str">
        <f>('STUDENT PROFILE'!B30)</f>
        <v>MERCY</v>
      </c>
      <c r="F32" s="1" t="str">
        <f>('STUDENT PROFILE'!C30)</f>
        <v>EKE</v>
      </c>
      <c r="G32" s="1" t="str">
        <f>('STUDENT PROFILE'!D30)</f>
        <v>MERCY EKE</v>
      </c>
      <c r="H32" s="1">
        <v>16</v>
      </c>
      <c r="I32" s="1">
        <v>2</v>
      </c>
      <c r="J32" s="1">
        <v>25</v>
      </c>
      <c r="K32" s="1">
        <f t="shared" si="21"/>
        <v>43</v>
      </c>
      <c r="L32" s="1" t="str">
        <f t="shared" si="23"/>
        <v>C</v>
      </c>
      <c r="M32" s="1">
        <f t="shared" si="34"/>
        <v>88</v>
      </c>
      <c r="N32" s="1">
        <v>15</v>
      </c>
      <c r="O32" s="1">
        <v>16</v>
      </c>
      <c r="P32" s="1">
        <v>23</v>
      </c>
      <c r="Q32" s="1">
        <f t="shared" si="25"/>
        <v>54</v>
      </c>
      <c r="R32" s="1" t="str">
        <f t="shared" si="26"/>
        <v>C</v>
      </c>
      <c r="S32" s="1">
        <f t="shared" si="35"/>
        <v>71</v>
      </c>
      <c r="T32" s="1">
        <v>16</v>
      </c>
      <c r="U32" s="1">
        <v>2</v>
      </c>
      <c r="V32" s="1">
        <v>45</v>
      </c>
      <c r="W32" s="1">
        <f t="shared" si="27"/>
        <v>63</v>
      </c>
      <c r="X32" s="1" t="str">
        <f t="shared" si="28"/>
        <v>B</v>
      </c>
      <c r="Y32" s="1">
        <f t="shared" si="29"/>
        <v>52</v>
      </c>
      <c r="Z32" s="1">
        <v>16</v>
      </c>
      <c r="AA32" s="1">
        <v>12</v>
      </c>
      <c r="AB32" s="1">
        <v>34</v>
      </c>
      <c r="AC32" s="1">
        <f t="shared" si="0"/>
        <v>62</v>
      </c>
      <c r="AD32" s="1" t="str">
        <f t="shared" si="32"/>
        <v>B</v>
      </c>
      <c r="AE32" s="1">
        <f t="shared" si="2"/>
        <v>47</v>
      </c>
      <c r="AF32" s="1">
        <v>13</v>
      </c>
      <c r="AG32" s="1">
        <v>15</v>
      </c>
      <c r="AH32" s="1">
        <v>23</v>
      </c>
      <c r="AI32" s="1">
        <f t="shared" si="3"/>
        <v>51</v>
      </c>
      <c r="AJ32" s="1" t="str">
        <f t="shared" si="4"/>
        <v>B</v>
      </c>
      <c r="AK32" s="1">
        <f t="shared" si="5"/>
        <v>78</v>
      </c>
      <c r="AL32" s="1">
        <v>16</v>
      </c>
      <c r="AM32" s="1">
        <v>12</v>
      </c>
      <c r="AN32" s="1">
        <v>34</v>
      </c>
      <c r="AO32" s="1">
        <f t="shared" si="6"/>
        <v>62</v>
      </c>
      <c r="AP32" s="1" t="str">
        <f t="shared" si="7"/>
        <v>B</v>
      </c>
      <c r="AQ32" s="1">
        <f t="shared" si="8"/>
        <v>47</v>
      </c>
      <c r="AR32" s="1">
        <v>15</v>
      </c>
      <c r="AS32" s="1">
        <v>13</v>
      </c>
      <c r="AT32" s="1">
        <v>34</v>
      </c>
      <c r="AU32" s="1">
        <f t="shared" si="9"/>
        <v>62</v>
      </c>
      <c r="AV32" s="1" t="str">
        <f t="shared" si="10"/>
        <v>B</v>
      </c>
      <c r="AW32" s="1">
        <f t="shared" si="11"/>
        <v>52</v>
      </c>
      <c r="AX32" s="1">
        <v>16</v>
      </c>
      <c r="AY32" s="1">
        <v>12</v>
      </c>
      <c r="AZ32" s="1">
        <v>34</v>
      </c>
      <c r="BA32" s="1">
        <f t="shared" si="12"/>
        <v>62</v>
      </c>
      <c r="BB32" s="1" t="str">
        <f t="shared" si="13"/>
        <v>B</v>
      </c>
      <c r="BC32" s="1">
        <f t="shared" si="14"/>
        <v>47</v>
      </c>
      <c r="BD32" s="1">
        <v>16</v>
      </c>
      <c r="BE32" s="1">
        <v>12</v>
      </c>
      <c r="BF32" s="1">
        <v>34</v>
      </c>
      <c r="BG32" s="1">
        <f t="shared" si="15"/>
        <v>62</v>
      </c>
      <c r="BH32" s="1" t="str">
        <f t="shared" si="16"/>
        <v>B</v>
      </c>
      <c r="BI32" s="1">
        <f t="shared" si="17"/>
        <v>47</v>
      </c>
      <c r="BJ32" s="1">
        <v>15</v>
      </c>
      <c r="BK32" s="1">
        <v>13</v>
      </c>
      <c r="BL32" s="1">
        <v>34</v>
      </c>
      <c r="BM32" s="1">
        <f t="shared" si="18"/>
        <v>62</v>
      </c>
      <c r="BN32" s="1" t="str">
        <f t="shared" si="19"/>
        <v>B</v>
      </c>
      <c r="BO32" s="1">
        <f t="shared" si="20"/>
        <v>52</v>
      </c>
    </row>
    <row r="33" spans="1:67" x14ac:dyDescent="0.25">
      <c r="A33" s="1">
        <v>29</v>
      </c>
      <c r="B33" s="1" t="str">
        <f>('STUDENT PROFILE'!A31)</f>
        <v>2024/AD/029</v>
      </c>
      <c r="C33" s="1" t="s">
        <v>286</v>
      </c>
      <c r="D33" s="1" t="s">
        <v>186</v>
      </c>
      <c r="E33" s="1" t="str">
        <f>('STUDENT PROFILE'!B31)</f>
        <v>WANNI X</v>
      </c>
      <c r="F33" s="1" t="str">
        <f>('STUDENT PROFILE'!C31)</f>
        <v>HANDI</v>
      </c>
      <c r="G33" s="1" t="str">
        <f>('STUDENT PROFILE'!D31)</f>
        <v>WANNI X HANDI</v>
      </c>
      <c r="H33" s="1">
        <v>13</v>
      </c>
      <c r="I33" s="1">
        <v>15</v>
      </c>
      <c r="J33" s="1">
        <v>23</v>
      </c>
      <c r="K33" s="1">
        <f t="shared" si="21"/>
        <v>51</v>
      </c>
      <c r="L33" s="1" t="str">
        <f t="shared" si="23"/>
        <v>B</v>
      </c>
      <c r="M33" s="1">
        <f t="shared" si="34"/>
        <v>78</v>
      </c>
      <c r="N33" s="1">
        <v>16</v>
      </c>
      <c r="O33" s="1">
        <v>12</v>
      </c>
      <c r="P33" s="1">
        <v>34</v>
      </c>
      <c r="Q33" s="1">
        <f t="shared" si="25"/>
        <v>62</v>
      </c>
      <c r="R33" s="1" t="str">
        <f t="shared" si="26"/>
        <v>B</v>
      </c>
      <c r="S33" s="1">
        <f t="shared" si="35"/>
        <v>47</v>
      </c>
      <c r="T33" s="1">
        <v>12</v>
      </c>
      <c r="U33" s="1">
        <v>15</v>
      </c>
      <c r="V33" s="1">
        <v>12</v>
      </c>
      <c r="W33" s="1">
        <f t="shared" si="27"/>
        <v>39</v>
      </c>
      <c r="X33" s="1" t="str">
        <f t="shared" si="28"/>
        <v>C</v>
      </c>
      <c r="Y33" s="1">
        <f t="shared" si="29"/>
        <v>94</v>
      </c>
      <c r="Z33" s="1">
        <v>15</v>
      </c>
      <c r="AA33" s="1">
        <v>14</v>
      </c>
      <c r="AB33" s="1">
        <v>32</v>
      </c>
      <c r="AC33" s="1">
        <f t="shared" si="0"/>
        <v>61</v>
      </c>
      <c r="AD33" s="1" t="str">
        <f t="shared" si="32"/>
        <v>B</v>
      </c>
      <c r="AE33" s="1">
        <f t="shared" si="2"/>
        <v>51</v>
      </c>
      <c r="AF33" s="1">
        <v>12</v>
      </c>
      <c r="AG33" s="1">
        <v>17</v>
      </c>
      <c r="AH33" s="1">
        <v>12</v>
      </c>
      <c r="AI33" s="1">
        <f t="shared" si="3"/>
        <v>41</v>
      </c>
      <c r="AJ33" s="1" t="str">
        <f t="shared" si="4"/>
        <v>C</v>
      </c>
      <c r="AK33" s="1">
        <f t="shared" si="5"/>
        <v>90</v>
      </c>
      <c r="AL33" s="1">
        <v>15</v>
      </c>
      <c r="AM33" s="1">
        <v>14</v>
      </c>
      <c r="AN33" s="1">
        <v>32</v>
      </c>
      <c r="AO33" s="1">
        <f t="shared" si="6"/>
        <v>61</v>
      </c>
      <c r="AP33" s="1" t="str">
        <f t="shared" si="7"/>
        <v>B</v>
      </c>
      <c r="AQ33" s="1">
        <f t="shared" si="8"/>
        <v>51</v>
      </c>
      <c r="AR33" s="1">
        <v>16</v>
      </c>
      <c r="AS33" s="1">
        <v>12</v>
      </c>
      <c r="AT33" s="1">
        <v>32</v>
      </c>
      <c r="AU33" s="1">
        <f t="shared" si="9"/>
        <v>60</v>
      </c>
      <c r="AV33" s="1" t="str">
        <f t="shared" si="10"/>
        <v>B</v>
      </c>
      <c r="AW33" s="1">
        <f t="shared" si="11"/>
        <v>57</v>
      </c>
      <c r="AX33" s="1">
        <v>15</v>
      </c>
      <c r="AY33" s="1">
        <v>14</v>
      </c>
      <c r="AZ33" s="1">
        <v>32</v>
      </c>
      <c r="BA33" s="1">
        <f t="shared" si="12"/>
        <v>61</v>
      </c>
      <c r="BB33" s="1" t="str">
        <f t="shared" si="13"/>
        <v>B</v>
      </c>
      <c r="BC33" s="1">
        <f t="shared" si="14"/>
        <v>51</v>
      </c>
      <c r="BD33" s="1">
        <v>15</v>
      </c>
      <c r="BE33" s="1">
        <v>14</v>
      </c>
      <c r="BF33" s="1">
        <v>32</v>
      </c>
      <c r="BG33" s="1">
        <f t="shared" si="15"/>
        <v>61</v>
      </c>
      <c r="BH33" s="1" t="str">
        <f t="shared" si="16"/>
        <v>B</v>
      </c>
      <c r="BI33" s="1">
        <f t="shared" si="17"/>
        <v>51</v>
      </c>
      <c r="BJ33" s="1">
        <v>16</v>
      </c>
      <c r="BK33" s="1">
        <v>12</v>
      </c>
      <c r="BL33" s="1">
        <v>32</v>
      </c>
      <c r="BM33" s="1">
        <f t="shared" si="18"/>
        <v>60</v>
      </c>
      <c r="BN33" s="1" t="str">
        <f t="shared" si="19"/>
        <v>B</v>
      </c>
      <c r="BO33" s="1">
        <f t="shared" si="20"/>
        <v>57</v>
      </c>
    </row>
    <row r="34" spans="1:67" x14ac:dyDescent="0.25">
      <c r="A34" s="1">
        <v>30</v>
      </c>
      <c r="B34" s="1" t="str">
        <f>('STUDENT PROFILE'!A32)</f>
        <v>2024/AD/030</v>
      </c>
      <c r="C34" s="1" t="s">
        <v>282</v>
      </c>
      <c r="D34" s="1" t="s">
        <v>186</v>
      </c>
      <c r="E34" s="1" t="str">
        <f>('STUDENT PROFILE'!B32)</f>
        <v>YES</v>
      </c>
      <c r="F34" s="1" t="str">
        <f>('STUDENT PROFILE'!C32)</f>
        <v>BIGGIE</v>
      </c>
      <c r="G34" s="1" t="str">
        <f>('STUDENT PROFILE'!D32)</f>
        <v>YES BIGGIE</v>
      </c>
      <c r="H34" s="1">
        <v>12</v>
      </c>
      <c r="I34" s="1">
        <v>17</v>
      </c>
      <c r="J34" s="1">
        <v>12</v>
      </c>
      <c r="K34" s="1">
        <f t="shared" si="21"/>
        <v>41</v>
      </c>
      <c r="L34" s="1" t="str">
        <f t="shared" si="23"/>
        <v>C</v>
      </c>
      <c r="M34" s="1">
        <f t="shared" si="34"/>
        <v>90</v>
      </c>
      <c r="N34" s="1">
        <v>15</v>
      </c>
      <c r="O34" s="1">
        <v>14</v>
      </c>
      <c r="P34" s="1">
        <v>32</v>
      </c>
      <c r="Q34" s="1">
        <f t="shared" si="25"/>
        <v>61</v>
      </c>
      <c r="R34" s="1" t="str">
        <f t="shared" si="26"/>
        <v>B</v>
      </c>
      <c r="S34" s="1">
        <f t="shared" si="35"/>
        <v>51</v>
      </c>
      <c r="T34" s="1">
        <v>14</v>
      </c>
      <c r="U34" s="1">
        <v>17</v>
      </c>
      <c r="V34" s="1">
        <v>53</v>
      </c>
      <c r="W34" s="1">
        <f t="shared" si="27"/>
        <v>84</v>
      </c>
      <c r="X34" s="1" t="str">
        <f t="shared" si="28"/>
        <v>A</v>
      </c>
      <c r="Y34" s="1">
        <f t="shared" si="29"/>
        <v>7</v>
      </c>
      <c r="Z34" s="1">
        <v>18</v>
      </c>
      <c r="AA34" s="1">
        <v>15</v>
      </c>
      <c r="AB34" s="1">
        <v>23</v>
      </c>
      <c r="AC34" s="1">
        <f t="shared" si="0"/>
        <v>56</v>
      </c>
      <c r="AD34" s="1" t="str">
        <f t="shared" si="32"/>
        <v>C</v>
      </c>
      <c r="AE34" s="1">
        <f t="shared" si="2"/>
        <v>64</v>
      </c>
      <c r="AF34" s="1">
        <v>17</v>
      </c>
      <c r="AG34" s="1">
        <v>14</v>
      </c>
      <c r="AH34" s="1">
        <v>56</v>
      </c>
      <c r="AI34" s="1">
        <f t="shared" si="3"/>
        <v>87</v>
      </c>
      <c r="AJ34" s="1" t="str">
        <f t="shared" si="4"/>
        <v>A</v>
      </c>
      <c r="AK34" s="1">
        <f t="shared" si="5"/>
        <v>10</v>
      </c>
      <c r="AL34" s="1">
        <v>18</v>
      </c>
      <c r="AM34" s="1">
        <v>15</v>
      </c>
      <c r="AN34" s="1">
        <v>23</v>
      </c>
      <c r="AO34" s="1">
        <f t="shared" si="6"/>
        <v>56</v>
      </c>
      <c r="AP34" s="1" t="str">
        <f t="shared" si="7"/>
        <v>C</v>
      </c>
      <c r="AQ34" s="1">
        <f t="shared" si="8"/>
        <v>64</v>
      </c>
      <c r="AR34" s="1">
        <v>14</v>
      </c>
      <c r="AS34" s="1">
        <v>17</v>
      </c>
      <c r="AT34" s="1">
        <v>23</v>
      </c>
      <c r="AU34" s="1">
        <f t="shared" si="9"/>
        <v>54</v>
      </c>
      <c r="AV34" s="1" t="str">
        <f t="shared" si="10"/>
        <v>B</v>
      </c>
      <c r="AW34" s="1">
        <f t="shared" si="11"/>
        <v>76</v>
      </c>
      <c r="AX34" s="1">
        <v>18</v>
      </c>
      <c r="AY34" s="1">
        <v>15</v>
      </c>
      <c r="AZ34" s="1">
        <v>23</v>
      </c>
      <c r="BA34" s="1">
        <f t="shared" si="12"/>
        <v>56</v>
      </c>
      <c r="BB34" s="1" t="str">
        <f t="shared" si="13"/>
        <v>C</v>
      </c>
      <c r="BC34" s="1">
        <f t="shared" si="14"/>
        <v>64</v>
      </c>
      <c r="BD34" s="1">
        <v>18</v>
      </c>
      <c r="BE34" s="1">
        <v>15</v>
      </c>
      <c r="BF34" s="1">
        <v>23</v>
      </c>
      <c r="BG34" s="1">
        <f t="shared" si="15"/>
        <v>56</v>
      </c>
      <c r="BH34" s="1" t="str">
        <f t="shared" si="16"/>
        <v>C</v>
      </c>
      <c r="BI34" s="1">
        <f t="shared" si="17"/>
        <v>64</v>
      </c>
      <c r="BJ34" s="1">
        <v>14</v>
      </c>
      <c r="BK34" s="1">
        <v>17</v>
      </c>
      <c r="BL34" s="1">
        <v>23</v>
      </c>
      <c r="BM34" s="1">
        <f t="shared" si="18"/>
        <v>54</v>
      </c>
      <c r="BN34" s="1" t="str">
        <f t="shared" si="19"/>
        <v>B</v>
      </c>
      <c r="BO34" s="1">
        <f t="shared" si="20"/>
        <v>76</v>
      </c>
    </row>
    <row r="35" spans="1:67" x14ac:dyDescent="0.25">
      <c r="A35" s="1">
        <v>31</v>
      </c>
      <c r="B35" s="1" t="str">
        <f>('STUDENT PROFILE'!A33)</f>
        <v>2024/AD/031</v>
      </c>
      <c r="C35" s="1" t="s">
        <v>282</v>
      </c>
      <c r="D35" s="1" t="s">
        <v>186</v>
      </c>
      <c r="E35" s="1" t="str">
        <f>('STUDENT PROFILE'!B33)</f>
        <v>ANDREWS</v>
      </c>
      <c r="F35" s="1" t="str">
        <f>('STUDENT PROFILE'!C33)</f>
        <v>DARISSA</v>
      </c>
      <c r="G35" s="1" t="str">
        <f>('STUDENT PROFILE'!D33)</f>
        <v>ANDREWS DARISSA</v>
      </c>
      <c r="H35" s="1">
        <v>17</v>
      </c>
      <c r="I35" s="1">
        <v>14</v>
      </c>
      <c r="J35" s="1">
        <v>56</v>
      </c>
      <c r="K35" s="1">
        <f t="shared" si="21"/>
        <v>87</v>
      </c>
      <c r="L35" s="1" t="str">
        <f t="shared" si="23"/>
        <v>A</v>
      </c>
      <c r="M35" s="1">
        <f t="shared" si="34"/>
        <v>10</v>
      </c>
      <c r="N35" s="1">
        <v>18</v>
      </c>
      <c r="O35" s="1">
        <v>15</v>
      </c>
      <c r="P35" s="1">
        <v>23</v>
      </c>
      <c r="Q35" s="1">
        <f t="shared" si="25"/>
        <v>56</v>
      </c>
      <c r="R35" s="1" t="str">
        <f t="shared" si="26"/>
        <v>C</v>
      </c>
      <c r="S35" s="1">
        <f t="shared" si="35"/>
        <v>64</v>
      </c>
      <c r="T35" s="1">
        <v>15</v>
      </c>
      <c r="U35" s="1">
        <v>14</v>
      </c>
      <c r="V35" s="1">
        <v>43</v>
      </c>
      <c r="W35" s="1">
        <f t="shared" si="27"/>
        <v>72</v>
      </c>
      <c r="X35" s="1" t="str">
        <f t="shared" si="28"/>
        <v>A</v>
      </c>
      <c r="Y35" s="1">
        <f t="shared" si="29"/>
        <v>30</v>
      </c>
      <c r="Z35" s="1">
        <v>13</v>
      </c>
      <c r="AA35" s="1">
        <v>16</v>
      </c>
      <c r="AB35" s="1">
        <v>34</v>
      </c>
      <c r="AC35" s="1">
        <f t="shared" si="0"/>
        <v>63</v>
      </c>
      <c r="AD35" s="1" t="str">
        <f t="shared" si="32"/>
        <v>B</v>
      </c>
      <c r="AE35" s="1">
        <f t="shared" si="2"/>
        <v>45</v>
      </c>
      <c r="AF35" s="1">
        <v>18</v>
      </c>
      <c r="AG35" s="1">
        <v>20</v>
      </c>
      <c r="AH35" s="1">
        <v>34</v>
      </c>
      <c r="AI35" s="1">
        <f t="shared" si="3"/>
        <v>72</v>
      </c>
      <c r="AJ35" s="1" t="str">
        <f t="shared" si="4"/>
        <v>B</v>
      </c>
      <c r="AK35" s="1">
        <f t="shared" si="5"/>
        <v>30</v>
      </c>
      <c r="AL35" s="1">
        <v>13</v>
      </c>
      <c r="AM35" s="1">
        <v>16</v>
      </c>
      <c r="AN35" s="1">
        <v>34</v>
      </c>
      <c r="AO35" s="1">
        <f t="shared" si="6"/>
        <v>63</v>
      </c>
      <c r="AP35" s="1" t="str">
        <f t="shared" si="7"/>
        <v>B</v>
      </c>
      <c r="AQ35" s="1">
        <f t="shared" si="8"/>
        <v>45</v>
      </c>
      <c r="AR35" s="1">
        <v>16</v>
      </c>
      <c r="AS35" s="1">
        <v>18</v>
      </c>
      <c r="AT35" s="1">
        <v>34</v>
      </c>
      <c r="AU35" s="1">
        <f t="shared" si="9"/>
        <v>68</v>
      </c>
      <c r="AV35" s="1" t="str">
        <f t="shared" si="10"/>
        <v>B</v>
      </c>
      <c r="AW35" s="1">
        <f t="shared" si="11"/>
        <v>36</v>
      </c>
      <c r="AX35" s="1">
        <v>13</v>
      </c>
      <c r="AY35" s="1">
        <v>16</v>
      </c>
      <c r="AZ35" s="1">
        <v>34</v>
      </c>
      <c r="BA35" s="1">
        <f t="shared" si="12"/>
        <v>63</v>
      </c>
      <c r="BB35" s="1" t="str">
        <f t="shared" si="13"/>
        <v>B</v>
      </c>
      <c r="BC35" s="1">
        <f t="shared" si="14"/>
        <v>45</v>
      </c>
      <c r="BD35" s="1">
        <v>13</v>
      </c>
      <c r="BE35" s="1">
        <v>16</v>
      </c>
      <c r="BF35" s="1">
        <v>34</v>
      </c>
      <c r="BG35" s="1">
        <f t="shared" si="15"/>
        <v>63</v>
      </c>
      <c r="BH35" s="1" t="str">
        <f t="shared" si="16"/>
        <v>B</v>
      </c>
      <c r="BI35" s="1">
        <f t="shared" si="17"/>
        <v>45</v>
      </c>
      <c r="BJ35" s="1">
        <v>16</v>
      </c>
      <c r="BK35" s="1">
        <v>18</v>
      </c>
      <c r="BL35" s="1">
        <v>34</v>
      </c>
      <c r="BM35" s="1">
        <f t="shared" si="18"/>
        <v>68</v>
      </c>
      <c r="BN35" s="1" t="str">
        <f t="shared" si="19"/>
        <v>B</v>
      </c>
      <c r="BO35" s="1">
        <f t="shared" si="20"/>
        <v>36</v>
      </c>
    </row>
    <row r="36" spans="1:67" x14ac:dyDescent="0.25">
      <c r="A36" s="1">
        <v>32</v>
      </c>
      <c r="B36" s="1" t="str">
        <f>('STUDENT PROFILE'!A34)</f>
        <v>2024/AD/032</v>
      </c>
      <c r="C36" s="1" t="s">
        <v>282</v>
      </c>
      <c r="D36" s="1" t="s">
        <v>186</v>
      </c>
      <c r="E36" s="1" t="str">
        <f>('STUDENT PROFILE'!B34)</f>
        <v>BOLANLE</v>
      </c>
      <c r="F36" s="1" t="str">
        <f>('STUDENT PROFILE'!C34)</f>
        <v>GRACE</v>
      </c>
      <c r="G36" s="1" t="str">
        <f>('STUDENT PROFILE'!D34)</f>
        <v>BOLANLE GRACE</v>
      </c>
      <c r="H36" s="1">
        <v>18</v>
      </c>
      <c r="I36" s="1">
        <v>20</v>
      </c>
      <c r="J36" s="1">
        <v>34</v>
      </c>
      <c r="K36" s="1">
        <f t="shared" si="21"/>
        <v>72</v>
      </c>
      <c r="L36" s="1" t="str">
        <f t="shared" si="23"/>
        <v>B</v>
      </c>
      <c r="M36" s="1">
        <f t="shared" si="34"/>
        <v>30</v>
      </c>
      <c r="N36" s="1">
        <v>13</v>
      </c>
      <c r="O36" s="1">
        <v>16</v>
      </c>
      <c r="P36" s="1">
        <v>34</v>
      </c>
      <c r="Q36" s="1">
        <f t="shared" si="25"/>
        <v>63</v>
      </c>
      <c r="R36" s="1" t="str">
        <f t="shared" si="26"/>
        <v>B</v>
      </c>
      <c r="S36" s="1">
        <f t="shared" si="35"/>
        <v>45</v>
      </c>
      <c r="T36" s="1">
        <v>16</v>
      </c>
      <c r="U36" s="1">
        <v>20</v>
      </c>
      <c r="V36" s="1">
        <v>60</v>
      </c>
      <c r="W36" s="1">
        <f t="shared" si="27"/>
        <v>96</v>
      </c>
      <c r="X36" s="1" t="str">
        <f t="shared" si="28"/>
        <v>A</v>
      </c>
      <c r="Y36" s="1">
        <f t="shared" si="29"/>
        <v>2</v>
      </c>
      <c r="Z36" s="1">
        <v>12</v>
      </c>
      <c r="AA36" s="1">
        <v>17</v>
      </c>
      <c r="AB36" s="1">
        <v>45</v>
      </c>
      <c r="AC36" s="1">
        <f t="shared" ref="AC36:AC67" si="36">SUM(Z36:AB36)</f>
        <v>74</v>
      </c>
      <c r="AD36" s="1" t="str">
        <f t="shared" si="32"/>
        <v>B</v>
      </c>
      <c r="AE36" s="1">
        <f t="shared" ref="AE36:AE67" si="37">RANK(AC36,$Q$5:$Q$104,0)</f>
        <v>18</v>
      </c>
      <c r="AF36" s="1">
        <v>19</v>
      </c>
      <c r="AG36" s="1">
        <v>12</v>
      </c>
      <c r="AH36" s="1">
        <v>23</v>
      </c>
      <c r="AI36" s="1">
        <f t="shared" ref="AI36:AI67" si="38">SUM(AF36:AH36)</f>
        <v>54</v>
      </c>
      <c r="AJ36" s="1" t="str">
        <f t="shared" ref="AJ36:AJ67" si="39">IF(AI36&gt;=80,"A",IF(AI36&gt;=50,"B","C"))</f>
        <v>B</v>
      </c>
      <c r="AK36" s="1">
        <f t="shared" ref="AK36:AK67" si="40">RANK(AI36,$K$5:$K$104,0)</f>
        <v>70</v>
      </c>
      <c r="AL36" s="1">
        <v>12</v>
      </c>
      <c r="AM36" s="1">
        <v>17</v>
      </c>
      <c r="AN36" s="1">
        <v>45</v>
      </c>
      <c r="AO36" s="1">
        <f t="shared" ref="AO36:AO67" si="41">SUM(AL36:AN36)</f>
        <v>74</v>
      </c>
      <c r="AP36" s="1" t="str">
        <f t="shared" ref="AP36:AP67" si="42">IF(AO36&gt;=80,"A",IF(AO36&gt;=60,"B","C"))</f>
        <v>B</v>
      </c>
      <c r="AQ36" s="1">
        <f t="shared" ref="AQ36:AQ69" si="43">RANK(AO36,$Q$5:$Q$104,0)</f>
        <v>18</v>
      </c>
      <c r="AR36" s="1">
        <v>12</v>
      </c>
      <c r="AS36" s="1">
        <v>19</v>
      </c>
      <c r="AT36" s="1">
        <v>45</v>
      </c>
      <c r="AU36" s="1">
        <f t="shared" ref="AU36:AU67" si="44">SUM(AR36:AT36)</f>
        <v>76</v>
      </c>
      <c r="AV36" s="1" t="str">
        <f t="shared" ref="AV36:AV67" si="45">IF(AU36&gt;=70,"A",IF(AU36&gt;=50,"B","C"))</f>
        <v>A</v>
      </c>
      <c r="AW36" s="1">
        <f t="shared" ref="AW36:AW67" si="46">RANK(AU36,$AU$4:$AU$104,0)</f>
        <v>15</v>
      </c>
      <c r="AX36" s="1">
        <v>12</v>
      </c>
      <c r="AY36" s="1">
        <v>17</v>
      </c>
      <c r="AZ36" s="1">
        <v>45</v>
      </c>
      <c r="BA36" s="1">
        <f t="shared" ref="BA36:BA67" si="47">SUM(AX36:AZ36)</f>
        <v>74</v>
      </c>
      <c r="BB36" s="1" t="str">
        <f t="shared" ref="BB36:BB67" si="48">IF(BA36&gt;=80,"A",IF(BA36&gt;=60,"B","C"))</f>
        <v>B</v>
      </c>
      <c r="BC36" s="1">
        <f t="shared" ref="BC36:BC67" si="49">RANK(BA36,$Q$5:$Q$104,0)</f>
        <v>18</v>
      </c>
      <c r="BD36" s="1">
        <v>12</v>
      </c>
      <c r="BE36" s="1">
        <v>17</v>
      </c>
      <c r="BF36" s="1">
        <v>45</v>
      </c>
      <c r="BG36" s="1">
        <f t="shared" ref="BG36:BG67" si="50">SUM(BD36:BF36)</f>
        <v>74</v>
      </c>
      <c r="BH36" s="1" t="str">
        <f t="shared" ref="BH36:BH67" si="51">IF(BG36&gt;=80,"A",IF(BG36&gt;=60,"B","C"))</f>
        <v>B</v>
      </c>
      <c r="BI36" s="1">
        <f t="shared" ref="BI36:BI69" si="52">RANK(BG36,$Q$5:$Q$104,0)</f>
        <v>18</v>
      </c>
      <c r="BJ36" s="1">
        <v>12</v>
      </c>
      <c r="BK36" s="1">
        <v>19</v>
      </c>
      <c r="BL36" s="1">
        <v>45</v>
      </c>
      <c r="BM36" s="1">
        <f t="shared" ref="BM36:BM67" si="53">SUM(BJ36:BL36)</f>
        <v>76</v>
      </c>
      <c r="BN36" s="1" t="str">
        <f t="shared" ref="BN36:BN67" si="54">IF(BM36&gt;=70,"A",IF(BM36&gt;=50,"B","C"))</f>
        <v>A</v>
      </c>
      <c r="BO36" s="1">
        <f t="shared" ref="BO36:BO67" si="55">RANK(BM36,$AU$4:$AU$104,0)</f>
        <v>15</v>
      </c>
    </row>
    <row r="37" spans="1:67" x14ac:dyDescent="0.25">
      <c r="A37" s="1">
        <v>33</v>
      </c>
      <c r="B37" s="1" t="str">
        <f>('STUDENT PROFILE'!A35)</f>
        <v>2024/AD/033</v>
      </c>
      <c r="C37" s="1" t="s">
        <v>283</v>
      </c>
      <c r="D37" s="1" t="s">
        <v>186</v>
      </c>
      <c r="E37" s="1" t="str">
        <f>('STUDENT PROFILE'!B35)</f>
        <v>VICTOR</v>
      </c>
      <c r="F37" s="1" t="str">
        <f>('STUDENT PROFILE'!C35)</f>
        <v>OHIOPA</v>
      </c>
      <c r="G37" s="1" t="str">
        <f>('STUDENT PROFILE'!D35)</f>
        <v>VICTOR OHIOPA</v>
      </c>
      <c r="H37" s="1">
        <v>19</v>
      </c>
      <c r="I37" s="1">
        <v>12</v>
      </c>
      <c r="J37" s="1">
        <v>23</v>
      </c>
      <c r="K37" s="1">
        <f t="shared" ref="K37:K68" si="56">SUM(H37:J37)</f>
        <v>54</v>
      </c>
      <c r="L37" s="1" t="str">
        <f t="shared" si="23"/>
        <v>B</v>
      </c>
      <c r="M37" s="1">
        <f t="shared" si="34"/>
        <v>70</v>
      </c>
      <c r="N37" s="1">
        <v>12</v>
      </c>
      <c r="O37" s="1">
        <v>17</v>
      </c>
      <c r="P37" s="1">
        <v>45</v>
      </c>
      <c r="Q37" s="1">
        <f t="shared" si="25"/>
        <v>74</v>
      </c>
      <c r="R37" s="1" t="str">
        <f t="shared" si="26"/>
        <v>B</v>
      </c>
      <c r="S37" s="1">
        <f t="shared" si="35"/>
        <v>18</v>
      </c>
      <c r="T37" s="1">
        <v>17</v>
      </c>
      <c r="U37" s="1">
        <v>12</v>
      </c>
      <c r="V37" s="1">
        <v>23</v>
      </c>
      <c r="W37" s="1">
        <f t="shared" si="27"/>
        <v>52</v>
      </c>
      <c r="X37" s="1" t="str">
        <f t="shared" si="28"/>
        <v>B</v>
      </c>
      <c r="Y37" s="1">
        <f t="shared" si="29"/>
        <v>73</v>
      </c>
      <c r="Z37" s="1">
        <v>9</v>
      </c>
      <c r="AA37" s="1">
        <v>16</v>
      </c>
      <c r="AB37" s="1">
        <v>53</v>
      </c>
      <c r="AC37" s="1">
        <f t="shared" si="36"/>
        <v>78</v>
      </c>
      <c r="AD37" s="1" t="str">
        <f t="shared" si="32"/>
        <v>B</v>
      </c>
      <c r="AE37" s="1">
        <f t="shared" si="37"/>
        <v>7</v>
      </c>
      <c r="AF37" s="1">
        <v>16</v>
      </c>
      <c r="AG37" s="1">
        <v>11</v>
      </c>
      <c r="AH37" s="1">
        <v>45</v>
      </c>
      <c r="AI37" s="1">
        <f t="shared" si="38"/>
        <v>72</v>
      </c>
      <c r="AJ37" s="1" t="str">
        <f t="shared" si="39"/>
        <v>B</v>
      </c>
      <c r="AK37" s="1">
        <f t="shared" si="40"/>
        <v>30</v>
      </c>
      <c r="AL37" s="1">
        <v>9</v>
      </c>
      <c r="AM37" s="1">
        <v>16</v>
      </c>
      <c r="AN37" s="1">
        <v>53</v>
      </c>
      <c r="AO37" s="1">
        <f t="shared" si="41"/>
        <v>78</v>
      </c>
      <c r="AP37" s="1" t="str">
        <f t="shared" si="42"/>
        <v>B</v>
      </c>
      <c r="AQ37" s="1">
        <f t="shared" si="43"/>
        <v>7</v>
      </c>
      <c r="AR37" s="1">
        <v>14</v>
      </c>
      <c r="AS37" s="1">
        <v>16</v>
      </c>
      <c r="AT37" s="1">
        <v>53</v>
      </c>
      <c r="AU37" s="1">
        <f t="shared" si="44"/>
        <v>83</v>
      </c>
      <c r="AV37" s="1" t="str">
        <f t="shared" si="45"/>
        <v>A</v>
      </c>
      <c r="AW37" s="1">
        <f t="shared" si="46"/>
        <v>3</v>
      </c>
      <c r="AX37" s="1">
        <v>9</v>
      </c>
      <c r="AY37" s="1">
        <v>16</v>
      </c>
      <c r="AZ37" s="1">
        <v>53</v>
      </c>
      <c r="BA37" s="1">
        <f t="shared" si="47"/>
        <v>78</v>
      </c>
      <c r="BB37" s="1" t="str">
        <f t="shared" si="48"/>
        <v>B</v>
      </c>
      <c r="BC37" s="1">
        <f t="shared" si="49"/>
        <v>7</v>
      </c>
      <c r="BD37" s="1">
        <v>9</v>
      </c>
      <c r="BE37" s="1">
        <v>16</v>
      </c>
      <c r="BF37" s="1">
        <v>53</v>
      </c>
      <c r="BG37" s="1">
        <f t="shared" si="50"/>
        <v>78</v>
      </c>
      <c r="BH37" s="1" t="str">
        <f t="shared" si="51"/>
        <v>B</v>
      </c>
      <c r="BI37" s="1">
        <f t="shared" si="52"/>
        <v>7</v>
      </c>
      <c r="BJ37" s="1">
        <v>14</v>
      </c>
      <c r="BK37" s="1">
        <v>16</v>
      </c>
      <c r="BL37" s="1">
        <v>53</v>
      </c>
      <c r="BM37" s="1">
        <f t="shared" si="53"/>
        <v>83</v>
      </c>
      <c r="BN37" s="1" t="str">
        <f t="shared" si="54"/>
        <v>A</v>
      </c>
      <c r="BO37" s="1">
        <f t="shared" si="55"/>
        <v>3</v>
      </c>
    </row>
    <row r="38" spans="1:67" x14ac:dyDescent="0.25">
      <c r="A38" s="1">
        <v>34</v>
      </c>
      <c r="B38" s="1" t="str">
        <f>('STUDENT PROFILE'!A36)</f>
        <v>2024/AD/034</v>
      </c>
      <c r="C38" s="1" t="s">
        <v>286</v>
      </c>
      <c r="D38" s="1" t="s">
        <v>186</v>
      </c>
      <c r="E38" s="1" t="str">
        <f>('STUDENT PROFILE'!B36)</f>
        <v>LILIAN</v>
      </c>
      <c r="F38" s="1" t="str">
        <f>('STUDENT PROFILE'!C36)</f>
        <v>FAITH</v>
      </c>
      <c r="G38" s="1" t="str">
        <f>('STUDENT PROFILE'!D36)</f>
        <v>LILIAN FAITH</v>
      </c>
      <c r="H38" s="1">
        <v>16</v>
      </c>
      <c r="I38" s="1">
        <v>11</v>
      </c>
      <c r="J38" s="1">
        <v>45</v>
      </c>
      <c r="K38" s="1">
        <f t="shared" si="56"/>
        <v>72</v>
      </c>
      <c r="L38" s="1" t="str">
        <f t="shared" si="23"/>
        <v>B</v>
      </c>
      <c r="M38" s="1">
        <f t="shared" si="34"/>
        <v>30</v>
      </c>
      <c r="N38" s="1">
        <v>9</v>
      </c>
      <c r="O38" s="1">
        <v>16</v>
      </c>
      <c r="P38" s="1">
        <v>53</v>
      </c>
      <c r="Q38" s="1">
        <f t="shared" si="25"/>
        <v>78</v>
      </c>
      <c r="R38" s="1" t="str">
        <f t="shared" si="26"/>
        <v>B</v>
      </c>
      <c r="S38" s="1">
        <f t="shared" si="35"/>
        <v>7</v>
      </c>
      <c r="T38" s="1">
        <v>16</v>
      </c>
      <c r="U38" s="1">
        <v>11</v>
      </c>
      <c r="V38" s="1">
        <v>12</v>
      </c>
      <c r="W38" s="1">
        <f t="shared" si="27"/>
        <v>39</v>
      </c>
      <c r="X38" s="1" t="str">
        <f t="shared" si="28"/>
        <v>C</v>
      </c>
      <c r="Y38" s="1">
        <f t="shared" si="29"/>
        <v>94</v>
      </c>
      <c r="Z38" s="1">
        <v>18</v>
      </c>
      <c r="AA38" s="1">
        <v>15</v>
      </c>
      <c r="AB38" s="1">
        <v>24</v>
      </c>
      <c r="AC38" s="1">
        <f t="shared" si="36"/>
        <v>57</v>
      </c>
      <c r="AD38" s="1" t="str">
        <f t="shared" si="32"/>
        <v>C</v>
      </c>
      <c r="AE38" s="1">
        <f t="shared" si="37"/>
        <v>62</v>
      </c>
      <c r="AF38" s="1">
        <v>13</v>
      </c>
      <c r="AG38" s="1">
        <v>12</v>
      </c>
      <c r="AH38" s="1">
        <v>12</v>
      </c>
      <c r="AI38" s="1">
        <f t="shared" si="38"/>
        <v>37</v>
      </c>
      <c r="AJ38" s="1" t="str">
        <f t="shared" si="39"/>
        <v>C</v>
      </c>
      <c r="AK38" s="1">
        <f t="shared" si="40"/>
        <v>96</v>
      </c>
      <c r="AL38" s="1">
        <v>18</v>
      </c>
      <c r="AM38" s="1">
        <v>15</v>
      </c>
      <c r="AN38" s="1">
        <v>24</v>
      </c>
      <c r="AO38" s="1">
        <f t="shared" si="41"/>
        <v>57</v>
      </c>
      <c r="AP38" s="1" t="str">
        <f t="shared" si="42"/>
        <v>C</v>
      </c>
      <c r="AQ38" s="1">
        <f t="shared" si="43"/>
        <v>62</v>
      </c>
      <c r="AR38" s="1">
        <v>15</v>
      </c>
      <c r="AS38" s="1">
        <v>13</v>
      </c>
      <c r="AT38" s="1">
        <v>24</v>
      </c>
      <c r="AU38" s="1">
        <f t="shared" si="44"/>
        <v>52</v>
      </c>
      <c r="AV38" s="1" t="str">
        <f t="shared" si="45"/>
        <v>B</v>
      </c>
      <c r="AW38" s="1">
        <f t="shared" si="46"/>
        <v>80</v>
      </c>
      <c r="AX38" s="1">
        <v>18</v>
      </c>
      <c r="AY38" s="1">
        <v>15</v>
      </c>
      <c r="AZ38" s="1">
        <v>24</v>
      </c>
      <c r="BA38" s="1">
        <f t="shared" si="47"/>
        <v>57</v>
      </c>
      <c r="BB38" s="1" t="str">
        <f t="shared" si="48"/>
        <v>C</v>
      </c>
      <c r="BC38" s="1">
        <f t="shared" si="49"/>
        <v>62</v>
      </c>
      <c r="BD38" s="1">
        <v>18</v>
      </c>
      <c r="BE38" s="1">
        <v>15</v>
      </c>
      <c r="BF38" s="1">
        <v>24</v>
      </c>
      <c r="BG38" s="1">
        <f t="shared" si="50"/>
        <v>57</v>
      </c>
      <c r="BH38" s="1" t="str">
        <f t="shared" si="51"/>
        <v>C</v>
      </c>
      <c r="BI38" s="1">
        <f t="shared" si="52"/>
        <v>62</v>
      </c>
      <c r="BJ38" s="1">
        <v>15</v>
      </c>
      <c r="BK38" s="1">
        <v>13</v>
      </c>
      <c r="BL38" s="1">
        <v>24</v>
      </c>
      <c r="BM38" s="1">
        <f t="shared" si="53"/>
        <v>52</v>
      </c>
      <c r="BN38" s="1" t="str">
        <f t="shared" si="54"/>
        <v>B</v>
      </c>
      <c r="BO38" s="1">
        <f t="shared" si="55"/>
        <v>80</v>
      </c>
    </row>
    <row r="39" spans="1:67" x14ac:dyDescent="0.25">
      <c r="A39" s="1">
        <v>35</v>
      </c>
      <c r="B39" s="1" t="str">
        <f>('STUDENT PROFILE'!A37)</f>
        <v>2024/AD/035</v>
      </c>
      <c r="C39" s="1" t="s">
        <v>282</v>
      </c>
      <c r="D39" s="1" t="s">
        <v>185</v>
      </c>
      <c r="E39" s="1" t="str">
        <f>('STUDENT PROFILE'!B37)</f>
        <v>JASON</v>
      </c>
      <c r="F39" s="1" t="str">
        <f>('STUDENT PROFILE'!C37)</f>
        <v>JOHN</v>
      </c>
      <c r="G39" s="1" t="str">
        <f>('STUDENT PROFILE'!D37)</f>
        <v>JASON JOHN</v>
      </c>
      <c r="H39" s="1">
        <v>13</v>
      </c>
      <c r="I39" s="1">
        <v>12</v>
      </c>
      <c r="J39" s="1">
        <v>12</v>
      </c>
      <c r="K39" s="1">
        <f t="shared" si="56"/>
        <v>37</v>
      </c>
      <c r="L39" s="1" t="str">
        <f t="shared" si="23"/>
        <v>C</v>
      </c>
      <c r="M39" s="1">
        <f t="shared" si="34"/>
        <v>96</v>
      </c>
      <c r="N39" s="1">
        <v>18</v>
      </c>
      <c r="O39" s="1">
        <v>15</v>
      </c>
      <c r="P39" s="1">
        <v>24</v>
      </c>
      <c r="Q39" s="1">
        <f t="shared" si="25"/>
        <v>57</v>
      </c>
      <c r="R39" s="1" t="str">
        <f t="shared" si="26"/>
        <v>C</v>
      </c>
      <c r="S39" s="1">
        <f t="shared" si="35"/>
        <v>62</v>
      </c>
      <c r="T39" s="1">
        <v>15</v>
      </c>
      <c r="U39" s="1">
        <v>12</v>
      </c>
      <c r="V39" s="1">
        <v>56</v>
      </c>
      <c r="W39" s="1">
        <f t="shared" si="27"/>
        <v>83</v>
      </c>
      <c r="X39" s="1" t="str">
        <f t="shared" si="28"/>
        <v>A</v>
      </c>
      <c r="Y39" s="1">
        <f t="shared" si="29"/>
        <v>10</v>
      </c>
      <c r="Z39" s="1">
        <v>7</v>
      </c>
      <c r="AA39" s="1">
        <v>16</v>
      </c>
      <c r="AB39" s="1">
        <v>23</v>
      </c>
      <c r="AC39" s="1">
        <f t="shared" si="36"/>
        <v>46</v>
      </c>
      <c r="AD39" s="1" t="str">
        <f t="shared" si="32"/>
        <v>C</v>
      </c>
      <c r="AE39" s="1">
        <f t="shared" si="37"/>
        <v>94</v>
      </c>
      <c r="AF39" s="1">
        <v>12</v>
      </c>
      <c r="AG39" s="1">
        <v>20</v>
      </c>
      <c r="AH39" s="1">
        <v>24</v>
      </c>
      <c r="AI39" s="1">
        <f t="shared" si="38"/>
        <v>56</v>
      </c>
      <c r="AJ39" s="1" t="str">
        <f t="shared" si="39"/>
        <v>B</v>
      </c>
      <c r="AK39" s="1">
        <f t="shared" si="40"/>
        <v>61</v>
      </c>
      <c r="AL39" s="1">
        <v>7</v>
      </c>
      <c r="AM39" s="1">
        <v>16</v>
      </c>
      <c r="AN39" s="1">
        <v>23</v>
      </c>
      <c r="AO39" s="1">
        <f t="shared" si="41"/>
        <v>46</v>
      </c>
      <c r="AP39" s="1" t="str">
        <f t="shared" si="42"/>
        <v>C</v>
      </c>
      <c r="AQ39" s="1">
        <f t="shared" si="43"/>
        <v>94</v>
      </c>
      <c r="AR39" s="1">
        <v>16</v>
      </c>
      <c r="AS39" s="1">
        <v>12</v>
      </c>
      <c r="AT39" s="1">
        <v>23</v>
      </c>
      <c r="AU39" s="1">
        <f t="shared" si="44"/>
        <v>51</v>
      </c>
      <c r="AV39" s="1" t="str">
        <f t="shared" si="45"/>
        <v>B</v>
      </c>
      <c r="AW39" s="1">
        <f t="shared" si="46"/>
        <v>84</v>
      </c>
      <c r="AX39" s="1">
        <v>7</v>
      </c>
      <c r="AY39" s="1">
        <v>16</v>
      </c>
      <c r="AZ39" s="1">
        <v>23</v>
      </c>
      <c r="BA39" s="1">
        <f t="shared" si="47"/>
        <v>46</v>
      </c>
      <c r="BB39" s="1" t="str">
        <f t="shared" si="48"/>
        <v>C</v>
      </c>
      <c r="BC39" s="1">
        <f t="shared" si="49"/>
        <v>94</v>
      </c>
      <c r="BD39" s="1">
        <v>7</v>
      </c>
      <c r="BE39" s="1">
        <v>16</v>
      </c>
      <c r="BF39" s="1">
        <v>23</v>
      </c>
      <c r="BG39" s="1">
        <f t="shared" si="50"/>
        <v>46</v>
      </c>
      <c r="BH39" s="1" t="str">
        <f t="shared" si="51"/>
        <v>C</v>
      </c>
      <c r="BI39" s="1">
        <f t="shared" si="52"/>
        <v>94</v>
      </c>
      <c r="BJ39" s="1">
        <v>16</v>
      </c>
      <c r="BK39" s="1">
        <v>12</v>
      </c>
      <c r="BL39" s="1">
        <v>23</v>
      </c>
      <c r="BM39" s="1">
        <f t="shared" si="53"/>
        <v>51</v>
      </c>
      <c r="BN39" s="1" t="str">
        <f t="shared" si="54"/>
        <v>B</v>
      </c>
      <c r="BO39" s="1">
        <f t="shared" si="55"/>
        <v>84</v>
      </c>
    </row>
    <row r="40" spans="1:67" x14ac:dyDescent="0.25">
      <c r="A40" s="1">
        <v>36</v>
      </c>
      <c r="B40" s="1" t="str">
        <f>('STUDENT PROFILE'!A38)</f>
        <v>2024/AD/036</v>
      </c>
      <c r="C40" s="1" t="s">
        <v>282</v>
      </c>
      <c r="D40" s="1" t="s">
        <v>185</v>
      </c>
      <c r="E40" s="1" t="str">
        <f>('STUDENT PROFILE'!B38)</f>
        <v>JOTHAN</v>
      </c>
      <c r="F40" s="1" t="str">
        <f>('STUDENT PROFILE'!C38)</f>
        <v>JOHN</v>
      </c>
      <c r="G40" s="1" t="str">
        <f>('STUDENT PROFILE'!D38)</f>
        <v>JOTHAN JOHN</v>
      </c>
      <c r="H40" s="1">
        <v>12</v>
      </c>
      <c r="I40" s="1">
        <v>20</v>
      </c>
      <c r="J40" s="1">
        <v>24</v>
      </c>
      <c r="K40" s="1">
        <f t="shared" si="56"/>
        <v>56</v>
      </c>
      <c r="L40" s="1" t="str">
        <f t="shared" si="23"/>
        <v>B</v>
      </c>
      <c r="M40" s="1">
        <f t="shared" si="34"/>
        <v>61</v>
      </c>
      <c r="N40" s="1">
        <v>7</v>
      </c>
      <c r="O40" s="1">
        <v>16</v>
      </c>
      <c r="P40" s="1">
        <v>23</v>
      </c>
      <c r="Q40" s="1">
        <f t="shared" si="25"/>
        <v>46</v>
      </c>
      <c r="R40" s="1" t="str">
        <f t="shared" si="26"/>
        <v>C</v>
      </c>
      <c r="S40" s="1">
        <f t="shared" si="35"/>
        <v>94</v>
      </c>
      <c r="T40" s="1">
        <v>16</v>
      </c>
      <c r="U40" s="1">
        <v>20</v>
      </c>
      <c r="V40" s="1">
        <v>34</v>
      </c>
      <c r="W40" s="1">
        <f t="shared" si="27"/>
        <v>70</v>
      </c>
      <c r="X40" s="1" t="str">
        <f>IF(W40&gt;=70,"A",IF(W40&gt;=50,"B","C"))</f>
        <v>A</v>
      </c>
      <c r="Y40" s="1">
        <f t="shared" si="29"/>
        <v>40</v>
      </c>
      <c r="Z40" s="1">
        <v>15</v>
      </c>
      <c r="AA40" s="1">
        <v>14</v>
      </c>
      <c r="AB40" s="1">
        <v>43</v>
      </c>
      <c r="AC40" s="1">
        <f t="shared" si="36"/>
        <v>72</v>
      </c>
      <c r="AD40" s="1" t="str">
        <f t="shared" si="32"/>
        <v>B</v>
      </c>
      <c r="AE40" s="1">
        <f t="shared" si="37"/>
        <v>26</v>
      </c>
      <c r="AF40" s="1">
        <v>19</v>
      </c>
      <c r="AG40" s="1">
        <v>8</v>
      </c>
      <c r="AH40" s="1">
        <v>43</v>
      </c>
      <c r="AI40" s="1">
        <f t="shared" si="38"/>
        <v>70</v>
      </c>
      <c r="AJ40" s="1" t="str">
        <f t="shared" si="39"/>
        <v>B</v>
      </c>
      <c r="AK40" s="1">
        <f t="shared" si="40"/>
        <v>40</v>
      </c>
      <c r="AL40" s="1">
        <v>15</v>
      </c>
      <c r="AM40" s="1">
        <v>14</v>
      </c>
      <c r="AN40" s="1">
        <v>43</v>
      </c>
      <c r="AO40" s="1">
        <f t="shared" si="41"/>
        <v>72</v>
      </c>
      <c r="AP40" s="1" t="str">
        <f t="shared" si="42"/>
        <v>B</v>
      </c>
      <c r="AQ40" s="1">
        <f t="shared" si="43"/>
        <v>26</v>
      </c>
      <c r="AR40" s="1">
        <v>17</v>
      </c>
      <c r="AS40" s="1">
        <v>19</v>
      </c>
      <c r="AT40" s="1">
        <v>43</v>
      </c>
      <c r="AU40" s="1">
        <f t="shared" si="44"/>
        <v>79</v>
      </c>
      <c r="AV40" s="1" t="str">
        <f t="shared" si="45"/>
        <v>A</v>
      </c>
      <c r="AW40" s="1">
        <f t="shared" si="46"/>
        <v>8</v>
      </c>
      <c r="AX40" s="1">
        <v>15</v>
      </c>
      <c r="AY40" s="1">
        <v>14</v>
      </c>
      <c r="AZ40" s="1">
        <v>43</v>
      </c>
      <c r="BA40" s="1">
        <f t="shared" si="47"/>
        <v>72</v>
      </c>
      <c r="BB40" s="1" t="str">
        <f t="shared" si="48"/>
        <v>B</v>
      </c>
      <c r="BC40" s="1">
        <f t="shared" si="49"/>
        <v>26</v>
      </c>
      <c r="BD40" s="1">
        <v>15</v>
      </c>
      <c r="BE40" s="1">
        <v>14</v>
      </c>
      <c r="BF40" s="1">
        <v>43</v>
      </c>
      <c r="BG40" s="1">
        <f t="shared" si="50"/>
        <v>72</v>
      </c>
      <c r="BH40" s="1" t="str">
        <f t="shared" si="51"/>
        <v>B</v>
      </c>
      <c r="BI40" s="1">
        <f t="shared" si="52"/>
        <v>26</v>
      </c>
      <c r="BJ40" s="1">
        <v>17</v>
      </c>
      <c r="BK40" s="1">
        <v>19</v>
      </c>
      <c r="BL40" s="1">
        <v>43</v>
      </c>
      <c r="BM40" s="1">
        <f t="shared" si="53"/>
        <v>79</v>
      </c>
      <c r="BN40" s="1" t="str">
        <f t="shared" si="54"/>
        <v>A</v>
      </c>
      <c r="BO40" s="1">
        <f t="shared" si="55"/>
        <v>8</v>
      </c>
    </row>
    <row r="41" spans="1:67" x14ac:dyDescent="0.25">
      <c r="A41" s="1">
        <v>37</v>
      </c>
      <c r="B41" s="1" t="str">
        <f>('STUDENT PROFILE'!A39)</f>
        <v>2024/AD/037</v>
      </c>
      <c r="C41" s="1" t="s">
        <v>286</v>
      </c>
      <c r="D41" s="1" t="s">
        <v>185</v>
      </c>
      <c r="E41" s="1" t="str">
        <f>('STUDENT PROFILE'!B39)</f>
        <v>JANICE</v>
      </c>
      <c r="F41" s="1" t="str">
        <f>('STUDENT PROFILE'!C39)</f>
        <v>JOHN</v>
      </c>
      <c r="G41" s="1" t="str">
        <f>('STUDENT PROFILE'!D39)</f>
        <v>JANICE JOHN</v>
      </c>
      <c r="H41" s="1">
        <v>19</v>
      </c>
      <c r="I41" s="1">
        <v>8</v>
      </c>
      <c r="J41" s="1">
        <v>43</v>
      </c>
      <c r="K41" s="1">
        <f t="shared" si="56"/>
        <v>70</v>
      </c>
      <c r="L41" s="1" t="str">
        <f t="shared" si="23"/>
        <v>B</v>
      </c>
      <c r="M41" s="1">
        <f t="shared" si="34"/>
        <v>40</v>
      </c>
      <c r="N41" s="1">
        <v>15</v>
      </c>
      <c r="O41" s="1">
        <v>14</v>
      </c>
      <c r="P41" s="1">
        <v>43</v>
      </c>
      <c r="Q41" s="1">
        <f t="shared" si="25"/>
        <v>72</v>
      </c>
      <c r="R41" s="1" t="str">
        <f t="shared" si="26"/>
        <v>B</v>
      </c>
      <c r="S41" s="1">
        <f t="shared" si="35"/>
        <v>26</v>
      </c>
      <c r="T41" s="1">
        <v>14</v>
      </c>
      <c r="U41" s="1">
        <v>8</v>
      </c>
      <c r="V41" s="1">
        <v>23</v>
      </c>
      <c r="W41" s="1">
        <f t="shared" si="27"/>
        <v>45</v>
      </c>
      <c r="X41" s="1" t="str">
        <f t="shared" si="28"/>
        <v>C</v>
      </c>
      <c r="Y41" s="1">
        <f t="shared" si="29"/>
        <v>90</v>
      </c>
      <c r="Z41" s="1">
        <v>16</v>
      </c>
      <c r="AA41" s="1">
        <v>16</v>
      </c>
      <c r="AB41" s="1">
        <v>45</v>
      </c>
      <c r="AC41" s="1">
        <f t="shared" si="36"/>
        <v>77</v>
      </c>
      <c r="AD41" s="1" t="str">
        <f t="shared" si="32"/>
        <v>B</v>
      </c>
      <c r="AE41" s="1">
        <f t="shared" si="37"/>
        <v>8</v>
      </c>
      <c r="AF41" s="1">
        <v>17</v>
      </c>
      <c r="AG41" s="1">
        <v>12</v>
      </c>
      <c r="AH41" s="1">
        <v>25</v>
      </c>
      <c r="AI41" s="1">
        <f t="shared" si="38"/>
        <v>54</v>
      </c>
      <c r="AJ41" s="1" t="str">
        <f t="shared" si="39"/>
        <v>B</v>
      </c>
      <c r="AK41" s="1">
        <f t="shared" si="40"/>
        <v>70</v>
      </c>
      <c r="AL41" s="1">
        <v>16</v>
      </c>
      <c r="AM41" s="1">
        <v>16</v>
      </c>
      <c r="AN41" s="1">
        <v>45</v>
      </c>
      <c r="AO41" s="1">
        <f t="shared" si="41"/>
        <v>77</v>
      </c>
      <c r="AP41" s="1" t="str">
        <f t="shared" si="42"/>
        <v>B</v>
      </c>
      <c r="AQ41" s="1">
        <f t="shared" si="43"/>
        <v>8</v>
      </c>
      <c r="AR41" s="1">
        <v>16</v>
      </c>
      <c r="AS41" s="1">
        <v>12</v>
      </c>
      <c r="AT41" s="1">
        <v>45</v>
      </c>
      <c r="AU41" s="1">
        <f t="shared" si="44"/>
        <v>73</v>
      </c>
      <c r="AV41" s="1" t="str">
        <f t="shared" si="45"/>
        <v>A</v>
      </c>
      <c r="AW41" s="1">
        <f t="shared" si="46"/>
        <v>26</v>
      </c>
      <c r="AX41" s="1">
        <v>16</v>
      </c>
      <c r="AY41" s="1">
        <v>16</v>
      </c>
      <c r="AZ41" s="1">
        <v>45</v>
      </c>
      <c r="BA41" s="1">
        <f t="shared" si="47"/>
        <v>77</v>
      </c>
      <c r="BB41" s="1" t="str">
        <f t="shared" si="48"/>
        <v>B</v>
      </c>
      <c r="BC41" s="1">
        <f t="shared" si="49"/>
        <v>8</v>
      </c>
      <c r="BD41" s="1">
        <v>16</v>
      </c>
      <c r="BE41" s="1">
        <v>16</v>
      </c>
      <c r="BF41" s="1">
        <v>45</v>
      </c>
      <c r="BG41" s="1">
        <f t="shared" si="50"/>
        <v>77</v>
      </c>
      <c r="BH41" s="1" t="str">
        <f t="shared" si="51"/>
        <v>B</v>
      </c>
      <c r="BI41" s="1">
        <f t="shared" si="52"/>
        <v>8</v>
      </c>
      <c r="BJ41" s="1">
        <v>16</v>
      </c>
      <c r="BK41" s="1">
        <v>12</v>
      </c>
      <c r="BL41" s="1">
        <v>45</v>
      </c>
      <c r="BM41" s="1">
        <f t="shared" si="53"/>
        <v>73</v>
      </c>
      <c r="BN41" s="1" t="str">
        <f t="shared" si="54"/>
        <v>A</v>
      </c>
      <c r="BO41" s="1">
        <f t="shared" si="55"/>
        <v>26</v>
      </c>
    </row>
    <row r="42" spans="1:67" x14ac:dyDescent="0.25">
      <c r="A42" s="1">
        <v>38</v>
      </c>
      <c r="B42" s="1" t="str">
        <f>('STUDENT PROFILE'!A40)</f>
        <v>2024/AD/038</v>
      </c>
      <c r="C42" s="1" t="s">
        <v>283</v>
      </c>
      <c r="D42" s="1" t="s">
        <v>185</v>
      </c>
      <c r="E42" s="1" t="str">
        <f>('STUDENT PROFILE'!B40)</f>
        <v>NORAH</v>
      </c>
      <c r="F42" s="1" t="str">
        <f>('STUDENT PROFILE'!C40)</f>
        <v>OGAH</v>
      </c>
      <c r="G42" s="1" t="str">
        <f>('STUDENT PROFILE'!D40)</f>
        <v>NORAH OGAH</v>
      </c>
      <c r="H42" s="1">
        <v>17</v>
      </c>
      <c r="I42" s="1">
        <v>12</v>
      </c>
      <c r="J42" s="1">
        <v>25</v>
      </c>
      <c r="K42" s="1">
        <f t="shared" si="56"/>
        <v>54</v>
      </c>
      <c r="L42" s="1" t="str">
        <f t="shared" si="23"/>
        <v>B</v>
      </c>
      <c r="M42" s="1">
        <f t="shared" si="34"/>
        <v>70</v>
      </c>
      <c r="N42" s="1">
        <v>16</v>
      </c>
      <c r="O42" s="1">
        <v>16</v>
      </c>
      <c r="P42" s="1">
        <v>45</v>
      </c>
      <c r="Q42" s="1">
        <f t="shared" si="25"/>
        <v>77</v>
      </c>
      <c r="R42" s="1" t="str">
        <f t="shared" si="26"/>
        <v>B</v>
      </c>
      <c r="S42" s="1">
        <f t="shared" si="35"/>
        <v>8</v>
      </c>
      <c r="T42" s="1">
        <v>16</v>
      </c>
      <c r="U42" s="1">
        <v>12</v>
      </c>
      <c r="V42" s="1">
        <v>23</v>
      </c>
      <c r="W42" s="1">
        <f t="shared" si="27"/>
        <v>51</v>
      </c>
      <c r="X42" s="1" t="str">
        <f t="shared" si="28"/>
        <v>B</v>
      </c>
      <c r="Y42" s="1">
        <f t="shared" si="29"/>
        <v>74</v>
      </c>
      <c r="Z42" s="1">
        <v>15</v>
      </c>
      <c r="AA42" s="1">
        <v>17</v>
      </c>
      <c r="AB42" s="1">
        <v>45</v>
      </c>
      <c r="AC42" s="1">
        <f t="shared" si="36"/>
        <v>77</v>
      </c>
      <c r="AD42" s="1" t="str">
        <f t="shared" si="32"/>
        <v>B</v>
      </c>
      <c r="AE42" s="1">
        <f t="shared" si="37"/>
        <v>8</v>
      </c>
      <c r="AF42" s="1">
        <v>14</v>
      </c>
      <c r="AG42" s="1">
        <v>14</v>
      </c>
      <c r="AH42" s="1">
        <v>23</v>
      </c>
      <c r="AI42" s="1">
        <f t="shared" si="38"/>
        <v>51</v>
      </c>
      <c r="AJ42" s="1" t="str">
        <f t="shared" si="39"/>
        <v>B</v>
      </c>
      <c r="AK42" s="1">
        <f t="shared" si="40"/>
        <v>78</v>
      </c>
      <c r="AL42" s="1">
        <v>15</v>
      </c>
      <c r="AM42" s="1">
        <v>17</v>
      </c>
      <c r="AN42" s="1">
        <v>45</v>
      </c>
      <c r="AO42" s="1">
        <f t="shared" si="41"/>
        <v>77</v>
      </c>
      <c r="AP42" s="1" t="str">
        <f t="shared" si="42"/>
        <v>B</v>
      </c>
      <c r="AQ42" s="1">
        <f t="shared" si="43"/>
        <v>8</v>
      </c>
      <c r="AR42" s="1">
        <v>15</v>
      </c>
      <c r="AS42" s="1">
        <v>14</v>
      </c>
      <c r="AT42" s="1">
        <v>45</v>
      </c>
      <c r="AU42" s="1">
        <f t="shared" si="44"/>
        <v>74</v>
      </c>
      <c r="AV42" s="1" t="str">
        <f t="shared" si="45"/>
        <v>A</v>
      </c>
      <c r="AW42" s="1">
        <f t="shared" si="46"/>
        <v>21</v>
      </c>
      <c r="AX42" s="1">
        <v>15</v>
      </c>
      <c r="AY42" s="1">
        <v>17</v>
      </c>
      <c r="AZ42" s="1">
        <v>45</v>
      </c>
      <c r="BA42" s="1">
        <f t="shared" si="47"/>
        <v>77</v>
      </c>
      <c r="BB42" s="1" t="str">
        <f t="shared" si="48"/>
        <v>B</v>
      </c>
      <c r="BC42" s="1">
        <f t="shared" si="49"/>
        <v>8</v>
      </c>
      <c r="BD42" s="1">
        <v>15</v>
      </c>
      <c r="BE42" s="1">
        <v>17</v>
      </c>
      <c r="BF42" s="1">
        <v>45</v>
      </c>
      <c r="BG42" s="1">
        <f t="shared" si="50"/>
        <v>77</v>
      </c>
      <c r="BH42" s="1" t="str">
        <f t="shared" si="51"/>
        <v>B</v>
      </c>
      <c r="BI42" s="1">
        <f t="shared" si="52"/>
        <v>8</v>
      </c>
      <c r="BJ42" s="1">
        <v>15</v>
      </c>
      <c r="BK42" s="1">
        <v>14</v>
      </c>
      <c r="BL42" s="1">
        <v>45</v>
      </c>
      <c r="BM42" s="1">
        <f t="shared" si="53"/>
        <v>74</v>
      </c>
      <c r="BN42" s="1" t="str">
        <f t="shared" si="54"/>
        <v>A</v>
      </c>
      <c r="BO42" s="1">
        <f t="shared" si="55"/>
        <v>21</v>
      </c>
    </row>
    <row r="43" spans="1:67" x14ac:dyDescent="0.25">
      <c r="A43" s="1">
        <v>39</v>
      </c>
      <c r="B43" s="1" t="str">
        <f>('STUDENT PROFILE'!A41)</f>
        <v>2024/AD/039</v>
      </c>
      <c r="C43" s="1" t="s">
        <v>283</v>
      </c>
      <c r="D43" s="1" t="s">
        <v>185</v>
      </c>
      <c r="E43" s="1" t="str">
        <f>('STUDENT PROFILE'!B41)</f>
        <v>ARIANA</v>
      </c>
      <c r="F43" s="1" t="str">
        <f>('STUDENT PROFILE'!C41)</f>
        <v>ALEX</v>
      </c>
      <c r="G43" s="1" t="str">
        <f>('STUDENT PROFILE'!D41)</f>
        <v>ARIANA ALEX</v>
      </c>
      <c r="H43" s="1">
        <v>14</v>
      </c>
      <c r="I43" s="1">
        <v>14</v>
      </c>
      <c r="J43" s="1">
        <v>23</v>
      </c>
      <c r="K43" s="1">
        <f t="shared" si="56"/>
        <v>51</v>
      </c>
      <c r="L43" s="1" t="str">
        <f t="shared" si="23"/>
        <v>B</v>
      </c>
      <c r="M43" s="1">
        <f t="shared" si="34"/>
        <v>78</v>
      </c>
      <c r="N43" s="1">
        <v>15</v>
      </c>
      <c r="O43" s="1">
        <v>17</v>
      </c>
      <c r="P43" s="1">
        <v>45</v>
      </c>
      <c r="Q43" s="1">
        <f t="shared" si="25"/>
        <v>77</v>
      </c>
      <c r="R43" s="1" t="str">
        <f t="shared" si="26"/>
        <v>B</v>
      </c>
      <c r="S43" s="1">
        <f t="shared" si="35"/>
        <v>8</v>
      </c>
      <c r="T43" s="1">
        <v>17</v>
      </c>
      <c r="U43" s="1">
        <v>14</v>
      </c>
      <c r="V43" s="1">
        <v>26</v>
      </c>
      <c r="W43" s="1">
        <f t="shared" si="27"/>
        <v>57</v>
      </c>
      <c r="X43" s="1" t="str">
        <f t="shared" si="28"/>
        <v>B</v>
      </c>
      <c r="Y43" s="1">
        <f t="shared" si="29"/>
        <v>60</v>
      </c>
      <c r="Z43" s="1">
        <v>18</v>
      </c>
      <c r="AA43" s="1">
        <v>16</v>
      </c>
      <c r="AB43" s="1">
        <v>34</v>
      </c>
      <c r="AC43" s="1">
        <f t="shared" si="36"/>
        <v>68</v>
      </c>
      <c r="AD43" s="1" t="str">
        <f t="shared" si="32"/>
        <v>B</v>
      </c>
      <c r="AE43" s="1">
        <f t="shared" si="37"/>
        <v>35</v>
      </c>
      <c r="AF43" s="1">
        <v>20</v>
      </c>
      <c r="AG43" s="1">
        <v>18</v>
      </c>
      <c r="AH43" s="1">
        <v>12</v>
      </c>
      <c r="AI43" s="1">
        <f t="shared" si="38"/>
        <v>50</v>
      </c>
      <c r="AJ43" s="1" t="str">
        <f t="shared" si="39"/>
        <v>B</v>
      </c>
      <c r="AK43" s="1">
        <f t="shared" si="40"/>
        <v>81</v>
      </c>
      <c r="AL43" s="1">
        <v>18</v>
      </c>
      <c r="AM43" s="1">
        <v>16</v>
      </c>
      <c r="AN43" s="1">
        <v>34</v>
      </c>
      <c r="AO43" s="1">
        <f t="shared" si="41"/>
        <v>68</v>
      </c>
      <c r="AP43" s="1" t="str">
        <f t="shared" si="42"/>
        <v>B</v>
      </c>
      <c r="AQ43" s="1">
        <f t="shared" si="43"/>
        <v>35</v>
      </c>
      <c r="AR43" s="1">
        <v>16</v>
      </c>
      <c r="AS43" s="1">
        <v>18</v>
      </c>
      <c r="AT43" s="1">
        <v>34</v>
      </c>
      <c r="AU43" s="1">
        <f t="shared" si="44"/>
        <v>68</v>
      </c>
      <c r="AV43" s="1" t="str">
        <f t="shared" si="45"/>
        <v>B</v>
      </c>
      <c r="AW43" s="1">
        <f t="shared" si="46"/>
        <v>36</v>
      </c>
      <c r="AX43" s="1">
        <v>18</v>
      </c>
      <c r="AY43" s="1">
        <v>16</v>
      </c>
      <c r="AZ43" s="1">
        <v>34</v>
      </c>
      <c r="BA43" s="1">
        <f t="shared" si="47"/>
        <v>68</v>
      </c>
      <c r="BB43" s="1" t="str">
        <f t="shared" si="48"/>
        <v>B</v>
      </c>
      <c r="BC43" s="1">
        <f t="shared" si="49"/>
        <v>35</v>
      </c>
      <c r="BD43" s="1">
        <v>18</v>
      </c>
      <c r="BE43" s="1">
        <v>16</v>
      </c>
      <c r="BF43" s="1">
        <v>34</v>
      </c>
      <c r="BG43" s="1">
        <f t="shared" si="50"/>
        <v>68</v>
      </c>
      <c r="BH43" s="1" t="str">
        <f t="shared" si="51"/>
        <v>B</v>
      </c>
      <c r="BI43" s="1">
        <f t="shared" si="52"/>
        <v>35</v>
      </c>
      <c r="BJ43" s="1">
        <v>16</v>
      </c>
      <c r="BK43" s="1">
        <v>18</v>
      </c>
      <c r="BL43" s="1">
        <v>34</v>
      </c>
      <c r="BM43" s="1">
        <f t="shared" si="53"/>
        <v>68</v>
      </c>
      <c r="BN43" s="1" t="str">
        <f t="shared" si="54"/>
        <v>B</v>
      </c>
      <c r="BO43" s="1">
        <f t="shared" si="55"/>
        <v>36</v>
      </c>
    </row>
    <row r="44" spans="1:67" x14ac:dyDescent="0.25">
      <c r="A44" s="1">
        <v>40</v>
      </c>
      <c r="B44" s="1" t="str">
        <f>('STUDENT PROFILE'!A42)</f>
        <v>2024/AD/040</v>
      </c>
      <c r="C44" s="1" t="s">
        <v>282</v>
      </c>
      <c r="D44" s="1" t="s">
        <v>185</v>
      </c>
      <c r="E44" s="1" t="str">
        <f>('STUDENT PROFILE'!B42)</f>
        <v>KUSH</v>
      </c>
      <c r="F44" s="1" t="str">
        <f>('STUDENT PROFILE'!C42)</f>
        <v>ANDREW</v>
      </c>
      <c r="G44" s="1" t="str">
        <f>('STUDENT PROFILE'!D42)</f>
        <v>KUSH ANDREW</v>
      </c>
      <c r="H44" s="1">
        <v>20</v>
      </c>
      <c r="I44" s="1">
        <v>18</v>
      </c>
      <c r="J44" s="1">
        <v>12</v>
      </c>
      <c r="K44" s="1">
        <f t="shared" si="56"/>
        <v>50</v>
      </c>
      <c r="L44" s="1" t="str">
        <f t="shared" si="23"/>
        <v>B</v>
      </c>
      <c r="M44" s="1">
        <f t="shared" si="34"/>
        <v>81</v>
      </c>
      <c r="N44" s="1">
        <v>18</v>
      </c>
      <c r="O44" s="1">
        <v>16</v>
      </c>
      <c r="P44" s="1">
        <v>34</v>
      </c>
      <c r="Q44" s="1">
        <f t="shared" si="25"/>
        <v>68</v>
      </c>
      <c r="R44" s="1" t="str">
        <f t="shared" si="26"/>
        <v>B</v>
      </c>
      <c r="S44" s="1">
        <f t="shared" si="35"/>
        <v>35</v>
      </c>
      <c r="T44" s="1">
        <v>16</v>
      </c>
      <c r="U44" s="1">
        <v>18</v>
      </c>
      <c r="V44" s="1">
        <v>50</v>
      </c>
      <c r="W44" s="1">
        <f t="shared" si="27"/>
        <v>84</v>
      </c>
      <c r="X44" s="1" t="str">
        <f t="shared" si="28"/>
        <v>A</v>
      </c>
      <c r="Y44" s="1">
        <f t="shared" si="29"/>
        <v>7</v>
      </c>
      <c r="Z44" s="1">
        <v>12</v>
      </c>
      <c r="AA44" s="1">
        <v>14</v>
      </c>
      <c r="AB44" s="1">
        <v>45</v>
      </c>
      <c r="AC44" s="1">
        <f t="shared" si="36"/>
        <v>71</v>
      </c>
      <c r="AD44" s="1" t="str">
        <f t="shared" si="32"/>
        <v>B</v>
      </c>
      <c r="AE44" s="1">
        <f t="shared" si="37"/>
        <v>30</v>
      </c>
      <c r="AF44" s="1">
        <v>12</v>
      </c>
      <c r="AG44" s="1">
        <v>2</v>
      </c>
      <c r="AH44" s="1">
        <v>56</v>
      </c>
      <c r="AI44" s="1">
        <f t="shared" si="38"/>
        <v>70</v>
      </c>
      <c r="AJ44" s="1" t="str">
        <f t="shared" si="39"/>
        <v>B</v>
      </c>
      <c r="AK44" s="1">
        <f t="shared" si="40"/>
        <v>40</v>
      </c>
      <c r="AL44" s="1">
        <v>12</v>
      </c>
      <c r="AM44" s="1">
        <v>14</v>
      </c>
      <c r="AN44" s="1">
        <v>45</v>
      </c>
      <c r="AO44" s="1">
        <f t="shared" si="41"/>
        <v>71</v>
      </c>
      <c r="AP44" s="1" t="str">
        <f t="shared" si="42"/>
        <v>B</v>
      </c>
      <c r="AQ44" s="1">
        <f t="shared" si="43"/>
        <v>30</v>
      </c>
      <c r="AR44" s="1">
        <v>14</v>
      </c>
      <c r="AS44" s="1">
        <v>2</v>
      </c>
      <c r="AT44" s="1">
        <v>45</v>
      </c>
      <c r="AU44" s="1">
        <f t="shared" si="44"/>
        <v>61</v>
      </c>
      <c r="AV44" s="1" t="str">
        <f t="shared" si="45"/>
        <v>B</v>
      </c>
      <c r="AW44" s="1">
        <f t="shared" si="46"/>
        <v>55</v>
      </c>
      <c r="AX44" s="1">
        <v>12</v>
      </c>
      <c r="AY44" s="1">
        <v>14</v>
      </c>
      <c r="AZ44" s="1">
        <v>45</v>
      </c>
      <c r="BA44" s="1">
        <f t="shared" si="47"/>
        <v>71</v>
      </c>
      <c r="BB44" s="1" t="str">
        <f t="shared" si="48"/>
        <v>B</v>
      </c>
      <c r="BC44" s="1">
        <f t="shared" si="49"/>
        <v>30</v>
      </c>
      <c r="BD44" s="1">
        <v>12</v>
      </c>
      <c r="BE44" s="1">
        <v>14</v>
      </c>
      <c r="BF44" s="1">
        <v>45</v>
      </c>
      <c r="BG44" s="1">
        <f t="shared" si="50"/>
        <v>71</v>
      </c>
      <c r="BH44" s="1" t="str">
        <f t="shared" si="51"/>
        <v>B</v>
      </c>
      <c r="BI44" s="1">
        <f t="shared" si="52"/>
        <v>30</v>
      </c>
      <c r="BJ44" s="1">
        <v>14</v>
      </c>
      <c r="BK44" s="1">
        <v>2</v>
      </c>
      <c r="BL44" s="1">
        <v>45</v>
      </c>
      <c r="BM44" s="1">
        <f t="shared" si="53"/>
        <v>61</v>
      </c>
      <c r="BN44" s="1" t="str">
        <f t="shared" si="54"/>
        <v>B</v>
      </c>
      <c r="BO44" s="1">
        <f t="shared" si="55"/>
        <v>55</v>
      </c>
    </row>
    <row r="45" spans="1:67" x14ac:dyDescent="0.25">
      <c r="A45" s="1">
        <v>41</v>
      </c>
      <c r="B45" s="1" t="str">
        <f>('STUDENT PROFILE'!A43)</f>
        <v>2024/AD/041</v>
      </c>
      <c r="C45" s="1" t="s">
        <v>283</v>
      </c>
      <c r="D45" s="1" t="s">
        <v>185</v>
      </c>
      <c r="E45" s="1" t="str">
        <f>('STUDENT PROFILE'!B43)</f>
        <v>WISDOM</v>
      </c>
      <c r="F45" s="1" t="str">
        <f>('STUDENT PROFILE'!C43)</f>
        <v>STANLEY</v>
      </c>
      <c r="G45" s="1" t="str">
        <f>('STUDENT PROFILE'!D43)</f>
        <v>WISDOM STANLEY</v>
      </c>
      <c r="H45" s="1">
        <v>12</v>
      </c>
      <c r="I45" s="1">
        <v>2</v>
      </c>
      <c r="J45" s="1">
        <v>56</v>
      </c>
      <c r="K45" s="1">
        <f t="shared" si="56"/>
        <v>70</v>
      </c>
      <c r="L45" s="1" t="str">
        <f t="shared" si="23"/>
        <v>B</v>
      </c>
      <c r="M45" s="1">
        <f t="shared" si="34"/>
        <v>40</v>
      </c>
      <c r="N45" s="1">
        <v>12</v>
      </c>
      <c r="O45" s="1">
        <v>14</v>
      </c>
      <c r="P45" s="1">
        <v>45</v>
      </c>
      <c r="Q45" s="1">
        <f t="shared" si="25"/>
        <v>71</v>
      </c>
      <c r="R45" s="1" t="str">
        <f t="shared" si="26"/>
        <v>B</v>
      </c>
      <c r="S45" s="1">
        <f t="shared" si="35"/>
        <v>30</v>
      </c>
      <c r="T45" s="1">
        <v>14</v>
      </c>
      <c r="U45" s="1">
        <v>2</v>
      </c>
      <c r="V45" s="1">
        <v>53</v>
      </c>
      <c r="W45" s="1">
        <f t="shared" si="27"/>
        <v>69</v>
      </c>
      <c r="X45" s="1" t="str">
        <f t="shared" si="28"/>
        <v>B</v>
      </c>
      <c r="Y45" s="1">
        <f t="shared" si="29"/>
        <v>42</v>
      </c>
      <c r="Z45" s="1">
        <v>9</v>
      </c>
      <c r="AA45" s="1">
        <v>16</v>
      </c>
      <c r="AB45" s="1">
        <v>23</v>
      </c>
      <c r="AC45" s="1">
        <f t="shared" si="36"/>
        <v>48</v>
      </c>
      <c r="AD45" s="1" t="str">
        <f t="shared" si="32"/>
        <v>C</v>
      </c>
      <c r="AE45" s="1">
        <f t="shared" si="37"/>
        <v>90</v>
      </c>
      <c r="AF45" s="1">
        <v>11</v>
      </c>
      <c r="AG45" s="1">
        <v>15</v>
      </c>
      <c r="AH45" s="1">
        <v>34</v>
      </c>
      <c r="AI45" s="1">
        <f t="shared" si="38"/>
        <v>60</v>
      </c>
      <c r="AJ45" s="1" t="str">
        <f t="shared" si="39"/>
        <v>B</v>
      </c>
      <c r="AK45" s="1">
        <f t="shared" si="40"/>
        <v>53</v>
      </c>
      <c r="AL45" s="1">
        <v>9</v>
      </c>
      <c r="AM45" s="1">
        <v>16</v>
      </c>
      <c r="AN45" s="1">
        <v>23</v>
      </c>
      <c r="AO45" s="1">
        <f t="shared" si="41"/>
        <v>48</v>
      </c>
      <c r="AP45" s="1" t="str">
        <f t="shared" si="42"/>
        <v>C</v>
      </c>
      <c r="AQ45" s="1">
        <f t="shared" si="43"/>
        <v>90</v>
      </c>
      <c r="AR45" s="1">
        <v>16</v>
      </c>
      <c r="AS45" s="1">
        <v>15</v>
      </c>
      <c r="AT45" s="1">
        <v>23</v>
      </c>
      <c r="AU45" s="1">
        <f t="shared" si="44"/>
        <v>54</v>
      </c>
      <c r="AV45" s="1" t="str">
        <f t="shared" si="45"/>
        <v>B</v>
      </c>
      <c r="AW45" s="1">
        <f t="shared" si="46"/>
        <v>76</v>
      </c>
      <c r="AX45" s="1">
        <v>9</v>
      </c>
      <c r="AY45" s="1">
        <v>16</v>
      </c>
      <c r="AZ45" s="1">
        <v>23</v>
      </c>
      <c r="BA45" s="1">
        <f t="shared" si="47"/>
        <v>48</v>
      </c>
      <c r="BB45" s="1" t="str">
        <f t="shared" si="48"/>
        <v>C</v>
      </c>
      <c r="BC45" s="1">
        <f t="shared" si="49"/>
        <v>90</v>
      </c>
      <c r="BD45" s="1">
        <v>9</v>
      </c>
      <c r="BE45" s="1">
        <v>16</v>
      </c>
      <c r="BF45" s="1">
        <v>23</v>
      </c>
      <c r="BG45" s="1">
        <f t="shared" si="50"/>
        <v>48</v>
      </c>
      <c r="BH45" s="1" t="str">
        <f t="shared" si="51"/>
        <v>C</v>
      </c>
      <c r="BI45" s="1">
        <f t="shared" si="52"/>
        <v>90</v>
      </c>
      <c r="BJ45" s="1">
        <v>16</v>
      </c>
      <c r="BK45" s="1">
        <v>15</v>
      </c>
      <c r="BL45" s="1">
        <v>23</v>
      </c>
      <c r="BM45" s="1">
        <f t="shared" si="53"/>
        <v>54</v>
      </c>
      <c r="BN45" s="1" t="str">
        <f t="shared" si="54"/>
        <v>B</v>
      </c>
      <c r="BO45" s="1">
        <f t="shared" si="55"/>
        <v>76</v>
      </c>
    </row>
    <row r="46" spans="1:67" x14ac:dyDescent="0.25">
      <c r="A46" s="1">
        <v>42</v>
      </c>
      <c r="B46" s="1" t="str">
        <f>('STUDENT PROFILE'!A44)</f>
        <v>2024/AD/042</v>
      </c>
      <c r="C46" s="1" t="s">
        <v>282</v>
      </c>
      <c r="D46" s="1" t="s">
        <v>185</v>
      </c>
      <c r="E46" s="1" t="str">
        <f>('STUDENT PROFILE'!B44)</f>
        <v>GLORIA</v>
      </c>
      <c r="F46" s="1" t="str">
        <f>('STUDENT PROFILE'!C44)</f>
        <v>BOYI</v>
      </c>
      <c r="G46" s="1" t="str">
        <f>('STUDENT PROFILE'!D44)</f>
        <v>GLORIA BOYI</v>
      </c>
      <c r="H46" s="1">
        <v>11</v>
      </c>
      <c r="I46" s="1">
        <v>15</v>
      </c>
      <c r="J46" s="1">
        <v>34</v>
      </c>
      <c r="K46" s="1">
        <f t="shared" si="56"/>
        <v>60</v>
      </c>
      <c r="L46" s="1" t="str">
        <f t="shared" si="23"/>
        <v>B</v>
      </c>
      <c r="M46" s="1">
        <f t="shared" si="34"/>
        <v>53</v>
      </c>
      <c r="N46" s="1">
        <v>9</v>
      </c>
      <c r="O46" s="1">
        <v>16</v>
      </c>
      <c r="P46" s="1">
        <v>23</v>
      </c>
      <c r="Q46" s="1">
        <f t="shared" si="25"/>
        <v>48</v>
      </c>
      <c r="R46" s="1" t="str">
        <f t="shared" si="26"/>
        <v>C</v>
      </c>
      <c r="S46" s="1">
        <f t="shared" si="35"/>
        <v>90</v>
      </c>
      <c r="T46" s="1">
        <v>16</v>
      </c>
      <c r="U46" s="1">
        <v>15</v>
      </c>
      <c r="V46" s="1">
        <v>40</v>
      </c>
      <c r="W46" s="1">
        <f t="shared" si="27"/>
        <v>71</v>
      </c>
      <c r="X46" s="1" t="str">
        <f t="shared" si="28"/>
        <v>A</v>
      </c>
      <c r="Y46" s="1">
        <f t="shared" si="29"/>
        <v>33</v>
      </c>
      <c r="Z46" s="1">
        <v>13</v>
      </c>
      <c r="AA46" s="1">
        <v>12</v>
      </c>
      <c r="AB46" s="1">
        <v>21</v>
      </c>
      <c r="AC46" s="1">
        <f t="shared" si="36"/>
        <v>46</v>
      </c>
      <c r="AD46" s="1" t="str">
        <f t="shared" si="32"/>
        <v>C</v>
      </c>
      <c r="AE46" s="1">
        <f t="shared" si="37"/>
        <v>94</v>
      </c>
      <c r="AF46" s="1">
        <v>17</v>
      </c>
      <c r="AG46" s="1">
        <v>17</v>
      </c>
      <c r="AH46" s="1">
        <v>23</v>
      </c>
      <c r="AI46" s="1">
        <f t="shared" si="38"/>
        <v>57</v>
      </c>
      <c r="AJ46" s="1" t="str">
        <f t="shared" si="39"/>
        <v>B</v>
      </c>
      <c r="AK46" s="1">
        <f t="shared" si="40"/>
        <v>60</v>
      </c>
      <c r="AL46" s="1">
        <v>13</v>
      </c>
      <c r="AM46" s="1">
        <v>12</v>
      </c>
      <c r="AN46" s="1">
        <v>21</v>
      </c>
      <c r="AO46" s="1">
        <f t="shared" si="41"/>
        <v>46</v>
      </c>
      <c r="AP46" s="1" t="str">
        <f t="shared" si="42"/>
        <v>C</v>
      </c>
      <c r="AQ46" s="1">
        <f t="shared" si="43"/>
        <v>94</v>
      </c>
      <c r="AR46" s="1">
        <v>17</v>
      </c>
      <c r="AS46" s="1">
        <v>17</v>
      </c>
      <c r="AT46" s="1">
        <v>21</v>
      </c>
      <c r="AU46" s="1">
        <f t="shared" si="44"/>
        <v>55</v>
      </c>
      <c r="AV46" s="1" t="str">
        <f t="shared" si="45"/>
        <v>B</v>
      </c>
      <c r="AW46" s="1">
        <f t="shared" si="46"/>
        <v>69</v>
      </c>
      <c r="AX46" s="1">
        <v>13</v>
      </c>
      <c r="AY46" s="1">
        <v>12</v>
      </c>
      <c r="AZ46" s="1">
        <v>21</v>
      </c>
      <c r="BA46" s="1">
        <f t="shared" si="47"/>
        <v>46</v>
      </c>
      <c r="BB46" s="1" t="str">
        <f t="shared" si="48"/>
        <v>C</v>
      </c>
      <c r="BC46" s="1">
        <f t="shared" si="49"/>
        <v>94</v>
      </c>
      <c r="BD46" s="1">
        <v>13</v>
      </c>
      <c r="BE46" s="1">
        <v>12</v>
      </c>
      <c r="BF46" s="1">
        <v>21</v>
      </c>
      <c r="BG46" s="1">
        <f t="shared" si="50"/>
        <v>46</v>
      </c>
      <c r="BH46" s="1" t="str">
        <f t="shared" si="51"/>
        <v>C</v>
      </c>
      <c r="BI46" s="1">
        <f t="shared" si="52"/>
        <v>94</v>
      </c>
      <c r="BJ46" s="1">
        <v>17</v>
      </c>
      <c r="BK46" s="1">
        <v>17</v>
      </c>
      <c r="BL46" s="1">
        <v>21</v>
      </c>
      <c r="BM46" s="1">
        <f t="shared" si="53"/>
        <v>55</v>
      </c>
      <c r="BN46" s="1" t="str">
        <f t="shared" si="54"/>
        <v>B</v>
      </c>
      <c r="BO46" s="1">
        <f t="shared" si="55"/>
        <v>69</v>
      </c>
    </row>
    <row r="47" spans="1:67" x14ac:dyDescent="0.25">
      <c r="A47" s="1">
        <v>43</v>
      </c>
      <c r="B47" s="1" t="str">
        <f>('STUDENT PROFILE'!A45)</f>
        <v>2024/AD/043</v>
      </c>
      <c r="C47" s="1" t="s">
        <v>282</v>
      </c>
      <c r="D47" s="1" t="s">
        <v>185</v>
      </c>
      <c r="E47" s="1" t="str">
        <f>('STUDENT PROFILE'!B45)</f>
        <v>JOSEPH</v>
      </c>
      <c r="F47" s="1" t="str">
        <f>('STUDENT PROFILE'!C45)</f>
        <v>LANZEMA</v>
      </c>
      <c r="G47" s="1" t="str">
        <f>('STUDENT PROFILE'!D45)</f>
        <v>JOSEPH LANZEMA</v>
      </c>
      <c r="H47" s="1">
        <v>17</v>
      </c>
      <c r="I47" s="1">
        <v>17</v>
      </c>
      <c r="J47" s="1">
        <v>23</v>
      </c>
      <c r="K47" s="1">
        <f t="shared" si="56"/>
        <v>57</v>
      </c>
      <c r="L47" s="1" t="str">
        <f t="shared" si="23"/>
        <v>B</v>
      </c>
      <c r="M47" s="1">
        <f t="shared" si="34"/>
        <v>60</v>
      </c>
      <c r="N47" s="1">
        <v>13</v>
      </c>
      <c r="O47" s="1">
        <v>12</v>
      </c>
      <c r="P47" s="1">
        <v>21</v>
      </c>
      <c r="Q47" s="1">
        <f t="shared" si="25"/>
        <v>46</v>
      </c>
      <c r="R47" s="1" t="str">
        <f t="shared" si="26"/>
        <v>C</v>
      </c>
      <c r="S47" s="1">
        <f t="shared" si="35"/>
        <v>94</v>
      </c>
      <c r="T47" s="1">
        <v>12</v>
      </c>
      <c r="U47" s="1">
        <v>17</v>
      </c>
      <c r="V47" s="1">
        <v>45</v>
      </c>
      <c r="W47" s="1">
        <f t="shared" si="27"/>
        <v>74</v>
      </c>
      <c r="X47" s="1" t="str">
        <f t="shared" si="28"/>
        <v>A</v>
      </c>
      <c r="Y47" s="1">
        <f t="shared" si="29"/>
        <v>24</v>
      </c>
      <c r="Z47" s="1">
        <v>14</v>
      </c>
      <c r="AA47" s="1">
        <v>14</v>
      </c>
      <c r="AB47" s="1">
        <v>32</v>
      </c>
      <c r="AC47" s="1">
        <f t="shared" si="36"/>
        <v>60</v>
      </c>
      <c r="AD47" s="1" t="str">
        <f t="shared" si="32"/>
        <v>B</v>
      </c>
      <c r="AE47" s="1">
        <f t="shared" si="37"/>
        <v>56</v>
      </c>
      <c r="AF47" s="1">
        <v>18</v>
      </c>
      <c r="AG47" s="1">
        <v>20</v>
      </c>
      <c r="AH47" s="1">
        <v>23</v>
      </c>
      <c r="AI47" s="1">
        <f t="shared" si="38"/>
        <v>61</v>
      </c>
      <c r="AJ47" s="1" t="str">
        <f t="shared" si="39"/>
        <v>B</v>
      </c>
      <c r="AK47" s="1">
        <f t="shared" si="40"/>
        <v>52</v>
      </c>
      <c r="AL47" s="1">
        <v>14</v>
      </c>
      <c r="AM47" s="1">
        <v>14</v>
      </c>
      <c r="AN47" s="1">
        <v>32</v>
      </c>
      <c r="AO47" s="1">
        <f t="shared" si="41"/>
        <v>60</v>
      </c>
      <c r="AP47" s="1" t="str">
        <f t="shared" si="42"/>
        <v>B</v>
      </c>
      <c r="AQ47" s="1">
        <f t="shared" si="43"/>
        <v>56</v>
      </c>
      <c r="AR47" s="1">
        <v>16</v>
      </c>
      <c r="AS47" s="1">
        <v>20</v>
      </c>
      <c r="AT47" s="1">
        <v>32</v>
      </c>
      <c r="AU47" s="1">
        <f t="shared" si="44"/>
        <v>68</v>
      </c>
      <c r="AV47" s="1" t="str">
        <f t="shared" si="45"/>
        <v>B</v>
      </c>
      <c r="AW47" s="1">
        <f t="shared" si="46"/>
        <v>36</v>
      </c>
      <c r="AX47" s="1">
        <v>14</v>
      </c>
      <c r="AY47" s="1">
        <v>14</v>
      </c>
      <c r="AZ47" s="1">
        <v>32</v>
      </c>
      <c r="BA47" s="1">
        <f t="shared" si="47"/>
        <v>60</v>
      </c>
      <c r="BB47" s="1" t="str">
        <f t="shared" si="48"/>
        <v>B</v>
      </c>
      <c r="BC47" s="1">
        <f t="shared" si="49"/>
        <v>56</v>
      </c>
      <c r="BD47" s="1">
        <v>14</v>
      </c>
      <c r="BE47" s="1">
        <v>14</v>
      </c>
      <c r="BF47" s="1">
        <v>32</v>
      </c>
      <c r="BG47" s="1">
        <f t="shared" si="50"/>
        <v>60</v>
      </c>
      <c r="BH47" s="1" t="str">
        <f t="shared" si="51"/>
        <v>B</v>
      </c>
      <c r="BI47" s="1">
        <f t="shared" si="52"/>
        <v>56</v>
      </c>
      <c r="BJ47" s="1">
        <v>16</v>
      </c>
      <c r="BK47" s="1">
        <v>20</v>
      </c>
      <c r="BL47" s="1">
        <v>32</v>
      </c>
      <c r="BM47" s="1">
        <f t="shared" si="53"/>
        <v>68</v>
      </c>
      <c r="BN47" s="1" t="str">
        <f t="shared" si="54"/>
        <v>B</v>
      </c>
      <c r="BO47" s="1">
        <f t="shared" si="55"/>
        <v>36</v>
      </c>
    </row>
    <row r="48" spans="1:67" x14ac:dyDescent="0.25">
      <c r="A48" s="1">
        <v>44</v>
      </c>
      <c r="B48" s="1" t="str">
        <f>('STUDENT PROFILE'!A46)</f>
        <v>2024/AD/044</v>
      </c>
      <c r="C48" s="1" t="s">
        <v>282</v>
      </c>
      <c r="D48" s="1" t="s">
        <v>187</v>
      </c>
      <c r="E48" s="1" t="str">
        <f>('STUDENT PROFILE'!B46)</f>
        <v>MARTINS</v>
      </c>
      <c r="F48" s="1" t="str">
        <f>('STUDENT PROFILE'!C46)</f>
        <v>FAVOR</v>
      </c>
      <c r="G48" s="1" t="str">
        <f>('STUDENT PROFILE'!D46)</f>
        <v>MARTINS FAVOR</v>
      </c>
      <c r="H48" s="1">
        <v>18</v>
      </c>
      <c r="I48" s="1">
        <v>20</v>
      </c>
      <c r="J48" s="1">
        <v>23</v>
      </c>
      <c r="K48" s="1">
        <f t="shared" si="56"/>
        <v>61</v>
      </c>
      <c r="L48" s="1" t="str">
        <f t="shared" si="23"/>
        <v>B</v>
      </c>
      <c r="M48" s="1">
        <f t="shared" si="34"/>
        <v>52</v>
      </c>
      <c r="N48" s="1">
        <v>14</v>
      </c>
      <c r="O48" s="1">
        <v>14</v>
      </c>
      <c r="P48" s="1">
        <v>32</v>
      </c>
      <c r="Q48" s="1">
        <f t="shared" si="25"/>
        <v>60</v>
      </c>
      <c r="R48" s="1" t="str">
        <f t="shared" si="26"/>
        <v>B</v>
      </c>
      <c r="S48" s="1">
        <f t="shared" si="35"/>
        <v>56</v>
      </c>
      <c r="T48" s="1">
        <v>14</v>
      </c>
      <c r="U48" s="1">
        <v>20</v>
      </c>
      <c r="V48" s="1">
        <v>60</v>
      </c>
      <c r="W48" s="1">
        <f t="shared" si="27"/>
        <v>94</v>
      </c>
      <c r="X48" s="1" t="str">
        <f t="shared" si="28"/>
        <v>A</v>
      </c>
      <c r="Y48" s="1">
        <f t="shared" si="29"/>
        <v>3</v>
      </c>
      <c r="Z48" s="1">
        <v>13</v>
      </c>
      <c r="AA48" s="1">
        <v>15</v>
      </c>
      <c r="AB48" s="1">
        <v>23</v>
      </c>
      <c r="AC48" s="1">
        <f t="shared" si="36"/>
        <v>51</v>
      </c>
      <c r="AD48" s="1" t="str">
        <f t="shared" si="32"/>
        <v>C</v>
      </c>
      <c r="AE48" s="1">
        <f t="shared" si="37"/>
        <v>82</v>
      </c>
      <c r="AF48" s="1">
        <v>18</v>
      </c>
      <c r="AG48" s="1">
        <v>12</v>
      </c>
      <c r="AH48" s="1">
        <v>26</v>
      </c>
      <c r="AI48" s="1">
        <f t="shared" si="38"/>
        <v>56</v>
      </c>
      <c r="AJ48" s="1" t="str">
        <f t="shared" si="39"/>
        <v>B</v>
      </c>
      <c r="AK48" s="1">
        <f t="shared" si="40"/>
        <v>61</v>
      </c>
      <c r="AL48" s="1">
        <v>13</v>
      </c>
      <c r="AM48" s="1">
        <v>15</v>
      </c>
      <c r="AN48" s="1">
        <v>23</v>
      </c>
      <c r="AO48" s="1">
        <f t="shared" si="41"/>
        <v>51</v>
      </c>
      <c r="AP48" s="1" t="str">
        <f t="shared" si="42"/>
        <v>C</v>
      </c>
      <c r="AQ48" s="1">
        <f t="shared" si="43"/>
        <v>82</v>
      </c>
      <c r="AR48" s="1">
        <v>15</v>
      </c>
      <c r="AS48" s="1">
        <v>12</v>
      </c>
      <c r="AT48" s="1">
        <v>23</v>
      </c>
      <c r="AU48" s="1">
        <f t="shared" si="44"/>
        <v>50</v>
      </c>
      <c r="AV48" s="1" t="str">
        <f t="shared" si="45"/>
        <v>B</v>
      </c>
      <c r="AW48" s="1">
        <f t="shared" si="46"/>
        <v>87</v>
      </c>
      <c r="AX48" s="1">
        <v>13</v>
      </c>
      <c r="AY48" s="1">
        <v>15</v>
      </c>
      <c r="AZ48" s="1">
        <v>23</v>
      </c>
      <c r="BA48" s="1">
        <f t="shared" si="47"/>
        <v>51</v>
      </c>
      <c r="BB48" s="1" t="str">
        <f t="shared" si="48"/>
        <v>C</v>
      </c>
      <c r="BC48" s="1">
        <f t="shared" si="49"/>
        <v>82</v>
      </c>
      <c r="BD48" s="1">
        <v>13</v>
      </c>
      <c r="BE48" s="1">
        <v>15</v>
      </c>
      <c r="BF48" s="1">
        <v>23</v>
      </c>
      <c r="BG48" s="1">
        <f t="shared" si="50"/>
        <v>51</v>
      </c>
      <c r="BH48" s="1" t="str">
        <f t="shared" si="51"/>
        <v>C</v>
      </c>
      <c r="BI48" s="1">
        <f t="shared" si="52"/>
        <v>82</v>
      </c>
      <c r="BJ48" s="1">
        <v>15</v>
      </c>
      <c r="BK48" s="1">
        <v>12</v>
      </c>
      <c r="BL48" s="1">
        <v>23</v>
      </c>
      <c r="BM48" s="1">
        <f t="shared" si="53"/>
        <v>50</v>
      </c>
      <c r="BN48" s="1" t="str">
        <f t="shared" si="54"/>
        <v>B</v>
      </c>
      <c r="BO48" s="1">
        <f t="shared" si="55"/>
        <v>87</v>
      </c>
    </row>
    <row r="49" spans="1:67" x14ac:dyDescent="0.25">
      <c r="A49" s="1">
        <v>45</v>
      </c>
      <c r="B49" s="1" t="str">
        <f>('STUDENT PROFILE'!A47)</f>
        <v>2024/AD/045</v>
      </c>
      <c r="C49" s="1" t="s">
        <v>283</v>
      </c>
      <c r="D49" s="1" t="s">
        <v>187</v>
      </c>
      <c r="E49" s="1" t="str">
        <f>('STUDENT PROFILE'!B47)</f>
        <v>EYO</v>
      </c>
      <c r="F49" s="1" t="str">
        <f>('STUDENT PROFILE'!C47)</f>
        <v>GODFREY</v>
      </c>
      <c r="G49" s="1" t="str">
        <f>('STUDENT PROFILE'!D47)</f>
        <v>EYO GODFREY</v>
      </c>
      <c r="H49" s="1">
        <v>18</v>
      </c>
      <c r="I49" s="1">
        <v>12</v>
      </c>
      <c r="J49" s="1">
        <v>26</v>
      </c>
      <c r="K49" s="1">
        <f t="shared" si="56"/>
        <v>56</v>
      </c>
      <c r="L49" s="1" t="str">
        <f t="shared" si="23"/>
        <v>B</v>
      </c>
      <c r="M49" s="1">
        <f t="shared" si="34"/>
        <v>61</v>
      </c>
      <c r="N49" s="1">
        <v>13</v>
      </c>
      <c r="O49" s="1">
        <v>15</v>
      </c>
      <c r="P49" s="1">
        <v>23</v>
      </c>
      <c r="Q49" s="1">
        <f t="shared" si="25"/>
        <v>51</v>
      </c>
      <c r="R49" s="1" t="str">
        <f t="shared" si="26"/>
        <v>C</v>
      </c>
      <c r="S49" s="1">
        <f t="shared" si="35"/>
        <v>82</v>
      </c>
      <c r="T49" s="1">
        <v>15</v>
      </c>
      <c r="U49" s="1">
        <v>12</v>
      </c>
      <c r="V49" s="1">
        <v>23</v>
      </c>
      <c r="W49" s="1">
        <f t="shared" si="27"/>
        <v>50</v>
      </c>
      <c r="X49" s="1" t="str">
        <f t="shared" si="28"/>
        <v>B</v>
      </c>
      <c r="Y49" s="1">
        <f t="shared" si="29"/>
        <v>75</v>
      </c>
      <c r="Z49" s="1">
        <v>1</v>
      </c>
      <c r="AA49" s="1">
        <v>16</v>
      </c>
      <c r="AB49" s="1">
        <v>34</v>
      </c>
      <c r="AC49" s="1">
        <f t="shared" si="36"/>
        <v>51</v>
      </c>
      <c r="AD49" s="1" t="str">
        <f t="shared" si="32"/>
        <v>C</v>
      </c>
      <c r="AE49" s="1">
        <f t="shared" si="37"/>
        <v>82</v>
      </c>
      <c r="AF49" s="1">
        <v>8</v>
      </c>
      <c r="AG49" s="1">
        <v>15</v>
      </c>
      <c r="AH49" s="1">
        <v>45</v>
      </c>
      <c r="AI49" s="1">
        <f t="shared" si="38"/>
        <v>68</v>
      </c>
      <c r="AJ49" s="1" t="str">
        <f t="shared" si="39"/>
        <v>B</v>
      </c>
      <c r="AK49" s="1">
        <f t="shared" si="40"/>
        <v>47</v>
      </c>
      <c r="AL49" s="1">
        <v>1</v>
      </c>
      <c r="AM49" s="1">
        <v>16</v>
      </c>
      <c r="AN49" s="1">
        <v>34</v>
      </c>
      <c r="AO49" s="1">
        <f t="shared" si="41"/>
        <v>51</v>
      </c>
      <c r="AP49" s="1" t="str">
        <f t="shared" si="42"/>
        <v>C</v>
      </c>
      <c r="AQ49" s="1">
        <f t="shared" si="43"/>
        <v>82</v>
      </c>
      <c r="AR49" s="1">
        <v>16</v>
      </c>
      <c r="AS49" s="1">
        <v>15</v>
      </c>
      <c r="AT49" s="1">
        <v>34</v>
      </c>
      <c r="AU49" s="1">
        <f t="shared" si="44"/>
        <v>65</v>
      </c>
      <c r="AV49" s="1" t="str">
        <f t="shared" si="45"/>
        <v>B</v>
      </c>
      <c r="AW49" s="1">
        <f t="shared" si="46"/>
        <v>45</v>
      </c>
      <c r="AX49" s="1">
        <v>1</v>
      </c>
      <c r="AY49" s="1">
        <v>16</v>
      </c>
      <c r="AZ49" s="1">
        <v>34</v>
      </c>
      <c r="BA49" s="1">
        <f t="shared" si="47"/>
        <v>51</v>
      </c>
      <c r="BB49" s="1" t="str">
        <f t="shared" si="48"/>
        <v>C</v>
      </c>
      <c r="BC49" s="1">
        <f t="shared" si="49"/>
        <v>82</v>
      </c>
      <c r="BD49" s="1">
        <v>1</v>
      </c>
      <c r="BE49" s="1">
        <v>16</v>
      </c>
      <c r="BF49" s="1">
        <v>34</v>
      </c>
      <c r="BG49" s="1">
        <f t="shared" si="50"/>
        <v>51</v>
      </c>
      <c r="BH49" s="1" t="str">
        <f t="shared" si="51"/>
        <v>C</v>
      </c>
      <c r="BI49" s="1">
        <f t="shared" si="52"/>
        <v>82</v>
      </c>
      <c r="BJ49" s="1">
        <v>16</v>
      </c>
      <c r="BK49" s="1">
        <v>15</v>
      </c>
      <c r="BL49" s="1">
        <v>34</v>
      </c>
      <c r="BM49" s="1">
        <f t="shared" si="53"/>
        <v>65</v>
      </c>
      <c r="BN49" s="1" t="str">
        <f t="shared" si="54"/>
        <v>B</v>
      </c>
      <c r="BO49" s="1">
        <f t="shared" si="55"/>
        <v>45</v>
      </c>
    </row>
    <row r="50" spans="1:67" x14ac:dyDescent="0.25">
      <c r="A50" s="1">
        <v>46</v>
      </c>
      <c r="B50" s="1" t="str">
        <f>('STUDENT PROFILE'!A48)</f>
        <v>2024/AD/046</v>
      </c>
      <c r="C50" s="1" t="s">
        <v>282</v>
      </c>
      <c r="D50" s="1" t="s">
        <v>187</v>
      </c>
      <c r="E50" s="1" t="str">
        <f>('STUDENT PROFILE'!B48)</f>
        <v>EBUZZY</v>
      </c>
      <c r="F50" s="1" t="str">
        <f>('STUDENT PROFILE'!C48)</f>
        <v>JOSEPH</v>
      </c>
      <c r="G50" s="1" t="str">
        <f>('STUDENT PROFILE'!D48)</f>
        <v>EBUZZY JOSEPH</v>
      </c>
      <c r="H50" s="1">
        <v>8</v>
      </c>
      <c r="I50" s="1">
        <v>15</v>
      </c>
      <c r="J50" s="1">
        <v>45</v>
      </c>
      <c r="K50" s="1">
        <f t="shared" si="56"/>
        <v>68</v>
      </c>
      <c r="L50" s="1" t="str">
        <f t="shared" si="23"/>
        <v>B</v>
      </c>
      <c r="M50" s="1">
        <f t="shared" si="34"/>
        <v>47</v>
      </c>
      <c r="N50" s="1">
        <v>1</v>
      </c>
      <c r="O50" s="1">
        <v>16</v>
      </c>
      <c r="P50" s="1">
        <v>34</v>
      </c>
      <c r="Q50" s="1">
        <f t="shared" si="25"/>
        <v>51</v>
      </c>
      <c r="R50" s="1" t="str">
        <f t="shared" si="26"/>
        <v>C</v>
      </c>
      <c r="S50" s="1">
        <f t="shared" si="35"/>
        <v>82</v>
      </c>
      <c r="T50" s="1">
        <v>16</v>
      </c>
      <c r="U50" s="1">
        <v>15</v>
      </c>
      <c r="V50" s="1">
        <v>45</v>
      </c>
      <c r="W50" s="1">
        <f t="shared" si="27"/>
        <v>76</v>
      </c>
      <c r="X50" s="1" t="str">
        <f t="shared" si="28"/>
        <v>A</v>
      </c>
      <c r="Y50" s="1">
        <f t="shared" si="29"/>
        <v>20</v>
      </c>
      <c r="Z50" s="1">
        <v>13</v>
      </c>
      <c r="AA50" s="1">
        <v>17</v>
      </c>
      <c r="AB50" s="1">
        <v>32</v>
      </c>
      <c r="AC50" s="1">
        <f t="shared" si="36"/>
        <v>62</v>
      </c>
      <c r="AD50" s="1" t="str">
        <f t="shared" si="32"/>
        <v>B</v>
      </c>
      <c r="AE50" s="1">
        <f t="shared" si="37"/>
        <v>47</v>
      </c>
      <c r="AF50" s="1">
        <v>12</v>
      </c>
      <c r="AG50" s="1">
        <v>18</v>
      </c>
      <c r="AH50" s="1">
        <v>45</v>
      </c>
      <c r="AI50" s="1">
        <f t="shared" si="38"/>
        <v>75</v>
      </c>
      <c r="AJ50" s="1" t="str">
        <f t="shared" si="39"/>
        <v>B</v>
      </c>
      <c r="AK50" s="1">
        <f t="shared" si="40"/>
        <v>28</v>
      </c>
      <c r="AL50" s="1">
        <v>13</v>
      </c>
      <c r="AM50" s="1">
        <v>17</v>
      </c>
      <c r="AN50" s="1">
        <v>32</v>
      </c>
      <c r="AO50" s="1">
        <f t="shared" si="41"/>
        <v>62</v>
      </c>
      <c r="AP50" s="1" t="str">
        <f t="shared" si="42"/>
        <v>B</v>
      </c>
      <c r="AQ50" s="1">
        <f t="shared" si="43"/>
        <v>47</v>
      </c>
      <c r="AR50" s="1">
        <v>14</v>
      </c>
      <c r="AS50" s="1">
        <v>17</v>
      </c>
      <c r="AT50" s="1">
        <v>32</v>
      </c>
      <c r="AU50" s="1">
        <f t="shared" si="44"/>
        <v>63</v>
      </c>
      <c r="AV50" s="1" t="str">
        <f t="shared" si="45"/>
        <v>B</v>
      </c>
      <c r="AW50" s="1">
        <f t="shared" si="46"/>
        <v>50</v>
      </c>
      <c r="AX50" s="1">
        <v>13</v>
      </c>
      <c r="AY50" s="1">
        <v>17</v>
      </c>
      <c r="AZ50" s="1">
        <v>32</v>
      </c>
      <c r="BA50" s="1">
        <f t="shared" si="47"/>
        <v>62</v>
      </c>
      <c r="BB50" s="1" t="str">
        <f t="shared" si="48"/>
        <v>B</v>
      </c>
      <c r="BC50" s="1">
        <f t="shared" si="49"/>
        <v>47</v>
      </c>
      <c r="BD50" s="1">
        <v>13</v>
      </c>
      <c r="BE50" s="1">
        <v>17</v>
      </c>
      <c r="BF50" s="1">
        <v>32</v>
      </c>
      <c r="BG50" s="1">
        <f t="shared" si="50"/>
        <v>62</v>
      </c>
      <c r="BH50" s="1" t="str">
        <f t="shared" si="51"/>
        <v>B</v>
      </c>
      <c r="BI50" s="1">
        <f t="shared" si="52"/>
        <v>47</v>
      </c>
      <c r="BJ50" s="1">
        <v>14</v>
      </c>
      <c r="BK50" s="1">
        <v>17</v>
      </c>
      <c r="BL50" s="1">
        <v>32</v>
      </c>
      <c r="BM50" s="1">
        <f t="shared" si="53"/>
        <v>63</v>
      </c>
      <c r="BN50" s="1" t="str">
        <f t="shared" si="54"/>
        <v>B</v>
      </c>
      <c r="BO50" s="1">
        <f t="shared" si="55"/>
        <v>50</v>
      </c>
    </row>
    <row r="51" spans="1:67" x14ac:dyDescent="0.25">
      <c r="A51" s="1">
        <v>47</v>
      </c>
      <c r="B51" s="1" t="str">
        <f>('STUDENT PROFILE'!A49)</f>
        <v>2024/AD/047</v>
      </c>
      <c r="C51" s="1" t="s">
        <v>286</v>
      </c>
      <c r="D51" s="1" t="s">
        <v>187</v>
      </c>
      <c r="E51" s="1" t="str">
        <f>('STUDENT PROFILE'!B49)</f>
        <v>AYO</v>
      </c>
      <c r="F51" s="1" t="str">
        <f>('STUDENT PROFILE'!C49)</f>
        <v>JOHN</v>
      </c>
      <c r="G51" s="1" t="str">
        <f>('STUDENT PROFILE'!D49)</f>
        <v>AYO JOHN</v>
      </c>
      <c r="H51" s="1">
        <v>12</v>
      </c>
      <c r="I51" s="1">
        <v>18</v>
      </c>
      <c r="J51" s="1">
        <v>45</v>
      </c>
      <c r="K51" s="1">
        <f t="shared" si="56"/>
        <v>75</v>
      </c>
      <c r="L51" s="1" t="str">
        <f t="shared" si="23"/>
        <v>B</v>
      </c>
      <c r="M51" s="1">
        <f t="shared" si="34"/>
        <v>28</v>
      </c>
      <c r="N51" s="1">
        <v>13</v>
      </c>
      <c r="O51" s="1">
        <v>17</v>
      </c>
      <c r="P51" s="1">
        <v>32</v>
      </c>
      <c r="Q51" s="1">
        <f t="shared" si="25"/>
        <v>62</v>
      </c>
      <c r="R51" s="1" t="str">
        <f t="shared" si="26"/>
        <v>B</v>
      </c>
      <c r="S51" s="1">
        <f t="shared" si="35"/>
        <v>47</v>
      </c>
      <c r="T51" s="1">
        <v>17</v>
      </c>
      <c r="U51" s="1">
        <v>18</v>
      </c>
      <c r="V51" s="1">
        <v>12</v>
      </c>
      <c r="W51" s="1">
        <f t="shared" si="27"/>
        <v>47</v>
      </c>
      <c r="X51" s="1" t="str">
        <f t="shared" si="28"/>
        <v>C</v>
      </c>
      <c r="Y51" s="1">
        <f t="shared" si="29"/>
        <v>83</v>
      </c>
      <c r="Z51" s="1">
        <v>13</v>
      </c>
      <c r="AA51" s="1">
        <v>16</v>
      </c>
      <c r="AB51" s="1">
        <v>23</v>
      </c>
      <c r="AC51" s="1">
        <f t="shared" si="36"/>
        <v>52</v>
      </c>
      <c r="AD51" s="1" t="str">
        <f t="shared" si="32"/>
        <v>C</v>
      </c>
      <c r="AE51" s="1">
        <f t="shared" si="37"/>
        <v>78</v>
      </c>
      <c r="AF51" s="1">
        <v>14</v>
      </c>
      <c r="AG51" s="1">
        <v>2</v>
      </c>
      <c r="AH51" s="1">
        <v>40</v>
      </c>
      <c r="AI51" s="1">
        <f t="shared" si="38"/>
        <v>56</v>
      </c>
      <c r="AJ51" s="1" t="str">
        <f t="shared" si="39"/>
        <v>B</v>
      </c>
      <c r="AK51" s="1">
        <f t="shared" si="40"/>
        <v>61</v>
      </c>
      <c r="AL51" s="1">
        <v>13</v>
      </c>
      <c r="AM51" s="1">
        <v>16</v>
      </c>
      <c r="AN51" s="1">
        <v>23</v>
      </c>
      <c r="AO51" s="1">
        <f t="shared" si="41"/>
        <v>52</v>
      </c>
      <c r="AP51" s="1" t="str">
        <f t="shared" si="42"/>
        <v>C</v>
      </c>
      <c r="AQ51" s="1">
        <f t="shared" si="43"/>
        <v>78</v>
      </c>
      <c r="AR51" s="1">
        <v>16</v>
      </c>
      <c r="AS51" s="1">
        <v>2</v>
      </c>
      <c r="AT51" s="1">
        <v>23</v>
      </c>
      <c r="AU51" s="1">
        <f t="shared" si="44"/>
        <v>41</v>
      </c>
      <c r="AV51" s="1" t="str">
        <f t="shared" si="45"/>
        <v>C</v>
      </c>
      <c r="AW51" s="1">
        <f t="shared" si="46"/>
        <v>95</v>
      </c>
      <c r="AX51" s="1">
        <v>13</v>
      </c>
      <c r="AY51" s="1">
        <v>16</v>
      </c>
      <c r="AZ51" s="1">
        <v>23</v>
      </c>
      <c r="BA51" s="1">
        <f t="shared" si="47"/>
        <v>52</v>
      </c>
      <c r="BB51" s="1" t="str">
        <f t="shared" si="48"/>
        <v>C</v>
      </c>
      <c r="BC51" s="1">
        <f t="shared" si="49"/>
        <v>78</v>
      </c>
      <c r="BD51" s="1">
        <v>13</v>
      </c>
      <c r="BE51" s="1">
        <v>16</v>
      </c>
      <c r="BF51" s="1">
        <v>23</v>
      </c>
      <c r="BG51" s="1">
        <f t="shared" si="50"/>
        <v>52</v>
      </c>
      <c r="BH51" s="1" t="str">
        <f t="shared" si="51"/>
        <v>C</v>
      </c>
      <c r="BI51" s="1">
        <f t="shared" si="52"/>
        <v>78</v>
      </c>
      <c r="BJ51" s="1">
        <v>16</v>
      </c>
      <c r="BK51" s="1">
        <v>2</v>
      </c>
      <c r="BL51" s="1">
        <v>23</v>
      </c>
      <c r="BM51" s="1">
        <f t="shared" si="53"/>
        <v>41</v>
      </c>
      <c r="BN51" s="1" t="str">
        <f t="shared" si="54"/>
        <v>C</v>
      </c>
      <c r="BO51" s="1">
        <f t="shared" si="55"/>
        <v>95</v>
      </c>
    </row>
    <row r="52" spans="1:67" x14ac:dyDescent="0.25">
      <c r="A52" s="1">
        <v>48</v>
      </c>
      <c r="B52" s="1" t="str">
        <f>('STUDENT PROFILE'!A50)</f>
        <v>2024/AD/048</v>
      </c>
      <c r="C52" s="1" t="s">
        <v>286</v>
      </c>
      <c r="D52" s="1" t="s">
        <v>187</v>
      </c>
      <c r="E52" s="1" t="str">
        <f>('STUDENT PROFILE'!B50)</f>
        <v>JOSEPH</v>
      </c>
      <c r="F52" s="1" t="str">
        <f>('STUDENT PROFILE'!C50)</f>
        <v>LANZEMA</v>
      </c>
      <c r="G52" s="1" t="str">
        <f>('STUDENT PROFILE'!D50)</f>
        <v>JOSEPH LANZEMA</v>
      </c>
      <c r="H52" s="1">
        <v>14</v>
      </c>
      <c r="I52" s="1">
        <v>2</v>
      </c>
      <c r="J52" s="1">
        <v>40</v>
      </c>
      <c r="K52" s="1">
        <f t="shared" si="56"/>
        <v>56</v>
      </c>
      <c r="L52" s="1" t="str">
        <f t="shared" si="23"/>
        <v>B</v>
      </c>
      <c r="M52" s="1">
        <f t="shared" si="34"/>
        <v>61</v>
      </c>
      <c r="N52" s="1">
        <v>13</v>
      </c>
      <c r="O52" s="1">
        <v>16</v>
      </c>
      <c r="P52" s="1">
        <v>23</v>
      </c>
      <c r="Q52" s="1">
        <f t="shared" si="25"/>
        <v>52</v>
      </c>
      <c r="R52" s="1" t="str">
        <f t="shared" si="26"/>
        <v>C</v>
      </c>
      <c r="S52" s="1">
        <f t="shared" si="35"/>
        <v>78</v>
      </c>
      <c r="T52" s="1">
        <v>16</v>
      </c>
      <c r="U52" s="1">
        <v>2</v>
      </c>
      <c r="V52" s="1">
        <v>24</v>
      </c>
      <c r="W52" s="1">
        <f t="shared" si="27"/>
        <v>42</v>
      </c>
      <c r="X52" s="1" t="str">
        <f t="shared" si="28"/>
        <v>C</v>
      </c>
      <c r="Y52" s="1">
        <f t="shared" si="29"/>
        <v>92</v>
      </c>
      <c r="Z52" s="1">
        <v>12</v>
      </c>
      <c r="AA52" s="1">
        <v>15</v>
      </c>
      <c r="AB52" s="1">
        <v>34</v>
      </c>
      <c r="AC52" s="1">
        <f t="shared" si="36"/>
        <v>61</v>
      </c>
      <c r="AD52" s="1" t="str">
        <f t="shared" si="32"/>
        <v>B</v>
      </c>
      <c r="AE52" s="1">
        <f t="shared" si="37"/>
        <v>51</v>
      </c>
      <c r="AF52" s="1">
        <v>18</v>
      </c>
      <c r="AG52" s="1">
        <v>15</v>
      </c>
      <c r="AH52" s="1">
        <v>45</v>
      </c>
      <c r="AI52" s="1">
        <f t="shared" si="38"/>
        <v>78</v>
      </c>
      <c r="AJ52" s="1" t="str">
        <f t="shared" si="39"/>
        <v>B</v>
      </c>
      <c r="AK52" s="1">
        <f t="shared" si="40"/>
        <v>25</v>
      </c>
      <c r="AL52" s="1">
        <v>12</v>
      </c>
      <c r="AM52" s="1">
        <v>15</v>
      </c>
      <c r="AN52" s="1">
        <v>34</v>
      </c>
      <c r="AO52" s="1">
        <f t="shared" si="41"/>
        <v>61</v>
      </c>
      <c r="AP52" s="1" t="str">
        <f t="shared" si="42"/>
        <v>B</v>
      </c>
      <c r="AQ52" s="1">
        <f t="shared" si="43"/>
        <v>51</v>
      </c>
      <c r="AR52" s="1">
        <v>12</v>
      </c>
      <c r="AS52" s="1">
        <v>12</v>
      </c>
      <c r="AT52" s="1">
        <v>34</v>
      </c>
      <c r="AU52" s="1">
        <f t="shared" si="44"/>
        <v>58</v>
      </c>
      <c r="AV52" s="1" t="str">
        <f t="shared" si="45"/>
        <v>B</v>
      </c>
      <c r="AW52" s="1">
        <f t="shared" si="46"/>
        <v>61</v>
      </c>
      <c r="AX52" s="1">
        <v>12</v>
      </c>
      <c r="AY52" s="1">
        <v>15</v>
      </c>
      <c r="AZ52" s="1">
        <v>34</v>
      </c>
      <c r="BA52" s="1">
        <f t="shared" si="47"/>
        <v>61</v>
      </c>
      <c r="BB52" s="1" t="str">
        <f t="shared" si="48"/>
        <v>B</v>
      </c>
      <c r="BC52" s="1">
        <f t="shared" si="49"/>
        <v>51</v>
      </c>
      <c r="BD52" s="1">
        <v>12</v>
      </c>
      <c r="BE52" s="1">
        <v>15</v>
      </c>
      <c r="BF52" s="1">
        <v>34</v>
      </c>
      <c r="BG52" s="1">
        <f t="shared" si="50"/>
        <v>61</v>
      </c>
      <c r="BH52" s="1" t="str">
        <f t="shared" si="51"/>
        <v>B</v>
      </c>
      <c r="BI52" s="1">
        <f t="shared" si="52"/>
        <v>51</v>
      </c>
      <c r="BJ52" s="1">
        <v>12</v>
      </c>
      <c r="BK52" s="1">
        <v>12</v>
      </c>
      <c r="BL52" s="1">
        <v>34</v>
      </c>
      <c r="BM52" s="1">
        <f t="shared" si="53"/>
        <v>58</v>
      </c>
      <c r="BN52" s="1" t="str">
        <f t="shared" si="54"/>
        <v>B</v>
      </c>
      <c r="BO52" s="1">
        <f t="shared" si="55"/>
        <v>61</v>
      </c>
    </row>
    <row r="53" spans="1:67" x14ac:dyDescent="0.25">
      <c r="A53" s="1">
        <v>49</v>
      </c>
      <c r="B53" s="1" t="str">
        <f>('STUDENT PROFILE'!A51)</f>
        <v>2024/AD/049</v>
      </c>
      <c r="C53" s="1" t="s">
        <v>282</v>
      </c>
      <c r="D53" s="1" t="s">
        <v>187</v>
      </c>
      <c r="E53" s="1" t="str">
        <f>('STUDENT PROFILE'!B51)</f>
        <v>MARTINS</v>
      </c>
      <c r="F53" s="1" t="str">
        <f>('STUDENT PROFILE'!C51)</f>
        <v>FAVOR</v>
      </c>
      <c r="G53" s="1" t="str">
        <f>('STUDENT PROFILE'!D51)</f>
        <v>MARTINS FAVOR</v>
      </c>
      <c r="H53" s="1">
        <v>18</v>
      </c>
      <c r="I53" s="1">
        <v>15</v>
      </c>
      <c r="J53" s="1">
        <v>45</v>
      </c>
      <c r="K53" s="1">
        <f t="shared" si="56"/>
        <v>78</v>
      </c>
      <c r="L53" s="1" t="str">
        <f t="shared" si="23"/>
        <v>B</v>
      </c>
      <c r="M53" s="1">
        <f t="shared" si="34"/>
        <v>25</v>
      </c>
      <c r="N53" s="1">
        <v>12</v>
      </c>
      <c r="O53" s="1">
        <v>15</v>
      </c>
      <c r="P53" s="1">
        <v>34</v>
      </c>
      <c r="Q53" s="1">
        <f t="shared" si="25"/>
        <v>61</v>
      </c>
      <c r="R53" s="1" t="str">
        <f t="shared" si="26"/>
        <v>B</v>
      </c>
      <c r="S53" s="1">
        <f t="shared" si="35"/>
        <v>51</v>
      </c>
      <c r="T53" s="1">
        <v>15</v>
      </c>
      <c r="U53" s="1">
        <v>15</v>
      </c>
      <c r="V53" s="1">
        <v>43</v>
      </c>
      <c r="W53" s="1">
        <f t="shared" si="27"/>
        <v>73</v>
      </c>
      <c r="X53" s="1" t="str">
        <f t="shared" si="28"/>
        <v>A</v>
      </c>
      <c r="Y53" s="1">
        <f t="shared" si="29"/>
        <v>26</v>
      </c>
      <c r="Z53" s="1">
        <v>9</v>
      </c>
      <c r="AA53" s="1">
        <v>16</v>
      </c>
      <c r="AB53" s="1">
        <v>45</v>
      </c>
      <c r="AC53" s="1">
        <f t="shared" si="36"/>
        <v>70</v>
      </c>
      <c r="AD53" s="1" t="str">
        <f t="shared" ref="AD53:AD84" si="57">IF(AC53&gt;=80,"A",IF(AC53&gt;=60,"B","C"))</f>
        <v>B</v>
      </c>
      <c r="AE53" s="1">
        <f t="shared" si="37"/>
        <v>32</v>
      </c>
      <c r="AF53" s="1">
        <v>2</v>
      </c>
      <c r="AG53" s="1">
        <v>17</v>
      </c>
      <c r="AH53" s="1">
        <v>60</v>
      </c>
      <c r="AI53" s="1">
        <f t="shared" si="38"/>
        <v>79</v>
      </c>
      <c r="AJ53" s="1" t="str">
        <f t="shared" si="39"/>
        <v>B</v>
      </c>
      <c r="AK53" s="1">
        <f t="shared" si="40"/>
        <v>23</v>
      </c>
      <c r="AL53" s="1">
        <v>9</v>
      </c>
      <c r="AM53" s="1">
        <v>16</v>
      </c>
      <c r="AN53" s="1">
        <v>45</v>
      </c>
      <c r="AO53" s="1">
        <f t="shared" si="41"/>
        <v>70</v>
      </c>
      <c r="AP53" s="1" t="str">
        <f t="shared" si="42"/>
        <v>B</v>
      </c>
      <c r="AQ53" s="1">
        <f t="shared" si="43"/>
        <v>32</v>
      </c>
      <c r="AR53" s="1">
        <v>14</v>
      </c>
      <c r="AS53" s="1">
        <v>20</v>
      </c>
      <c r="AT53" s="1">
        <v>45</v>
      </c>
      <c r="AU53" s="1">
        <f t="shared" si="44"/>
        <v>79</v>
      </c>
      <c r="AV53" s="1" t="str">
        <f t="shared" si="45"/>
        <v>A</v>
      </c>
      <c r="AW53" s="1">
        <f t="shared" si="46"/>
        <v>8</v>
      </c>
      <c r="AX53" s="1">
        <v>9</v>
      </c>
      <c r="AY53" s="1">
        <v>16</v>
      </c>
      <c r="AZ53" s="1">
        <v>45</v>
      </c>
      <c r="BA53" s="1">
        <f t="shared" si="47"/>
        <v>70</v>
      </c>
      <c r="BB53" s="1" t="str">
        <f t="shared" si="48"/>
        <v>B</v>
      </c>
      <c r="BC53" s="1">
        <f t="shared" si="49"/>
        <v>32</v>
      </c>
      <c r="BD53" s="1">
        <v>9</v>
      </c>
      <c r="BE53" s="1">
        <v>16</v>
      </c>
      <c r="BF53" s="1">
        <v>45</v>
      </c>
      <c r="BG53" s="1">
        <f t="shared" si="50"/>
        <v>70</v>
      </c>
      <c r="BH53" s="1" t="str">
        <f t="shared" si="51"/>
        <v>B</v>
      </c>
      <c r="BI53" s="1">
        <f t="shared" si="52"/>
        <v>32</v>
      </c>
      <c r="BJ53" s="1">
        <v>14</v>
      </c>
      <c r="BK53" s="1">
        <v>20</v>
      </c>
      <c r="BL53" s="1">
        <v>45</v>
      </c>
      <c r="BM53" s="1">
        <f t="shared" si="53"/>
        <v>79</v>
      </c>
      <c r="BN53" s="1" t="str">
        <f t="shared" si="54"/>
        <v>A</v>
      </c>
      <c r="BO53" s="1">
        <f t="shared" si="55"/>
        <v>8</v>
      </c>
    </row>
    <row r="54" spans="1:67" x14ac:dyDescent="0.25">
      <c r="A54" s="1">
        <v>50</v>
      </c>
      <c r="B54" s="1" t="str">
        <f>('STUDENT PROFILE'!A52)</f>
        <v>2024/AD/050</v>
      </c>
      <c r="C54" s="1" t="s">
        <v>283</v>
      </c>
      <c r="D54" s="1" t="s">
        <v>187</v>
      </c>
      <c r="E54" s="1" t="str">
        <f>('STUDENT PROFILE'!B52)</f>
        <v>EYO</v>
      </c>
      <c r="F54" s="1" t="str">
        <f>('STUDENT PROFILE'!C52)</f>
        <v>GODFREY</v>
      </c>
      <c r="G54" s="1" t="str">
        <f>('STUDENT PROFILE'!D52)</f>
        <v>EYO GODFREY</v>
      </c>
      <c r="H54" s="1">
        <v>2</v>
      </c>
      <c r="I54" s="1">
        <v>17</v>
      </c>
      <c r="J54" s="1">
        <v>60</v>
      </c>
      <c r="K54" s="1">
        <f t="shared" si="56"/>
        <v>79</v>
      </c>
      <c r="L54" s="1" t="str">
        <f t="shared" si="23"/>
        <v>B</v>
      </c>
      <c r="M54" s="1">
        <f t="shared" si="34"/>
        <v>23</v>
      </c>
      <c r="N54" s="1">
        <v>9</v>
      </c>
      <c r="O54" s="1">
        <v>16</v>
      </c>
      <c r="P54" s="1">
        <v>45</v>
      </c>
      <c r="Q54" s="1">
        <f t="shared" si="25"/>
        <v>70</v>
      </c>
      <c r="R54" s="1" t="str">
        <f t="shared" si="26"/>
        <v>B</v>
      </c>
      <c r="S54" s="1">
        <f t="shared" si="35"/>
        <v>32</v>
      </c>
      <c r="T54" s="1">
        <v>16</v>
      </c>
      <c r="U54" s="1">
        <v>17</v>
      </c>
      <c r="V54" s="1">
        <v>25</v>
      </c>
      <c r="W54" s="1">
        <f t="shared" si="27"/>
        <v>58</v>
      </c>
      <c r="X54" s="1" t="str">
        <f t="shared" si="28"/>
        <v>B</v>
      </c>
      <c r="Y54" s="1">
        <f t="shared" si="29"/>
        <v>58</v>
      </c>
      <c r="Z54" s="1">
        <v>18</v>
      </c>
      <c r="AA54" s="1">
        <v>12</v>
      </c>
      <c r="AB54" s="1">
        <v>53</v>
      </c>
      <c r="AC54" s="1">
        <f t="shared" si="36"/>
        <v>83</v>
      </c>
      <c r="AD54" s="1" t="str">
        <f t="shared" si="57"/>
        <v>A</v>
      </c>
      <c r="AE54" s="1">
        <f t="shared" si="37"/>
        <v>3</v>
      </c>
      <c r="AF54" s="1">
        <v>15</v>
      </c>
      <c r="AG54" s="1">
        <v>14</v>
      </c>
      <c r="AH54" s="1">
        <v>23</v>
      </c>
      <c r="AI54" s="1">
        <f t="shared" si="38"/>
        <v>52</v>
      </c>
      <c r="AJ54" s="1" t="str">
        <f t="shared" si="39"/>
        <v>B</v>
      </c>
      <c r="AK54" s="1">
        <f t="shared" si="40"/>
        <v>76</v>
      </c>
      <c r="AL54" s="1">
        <v>18</v>
      </c>
      <c r="AM54" s="1">
        <v>12</v>
      </c>
      <c r="AN54" s="1">
        <v>53</v>
      </c>
      <c r="AO54" s="1">
        <f t="shared" si="41"/>
        <v>83</v>
      </c>
      <c r="AP54" s="1" t="str">
        <f t="shared" si="42"/>
        <v>A</v>
      </c>
      <c r="AQ54" s="1">
        <f t="shared" si="43"/>
        <v>3</v>
      </c>
      <c r="AR54" s="1">
        <v>15</v>
      </c>
      <c r="AS54" s="1">
        <v>8</v>
      </c>
      <c r="AT54" s="1">
        <v>53</v>
      </c>
      <c r="AU54" s="1">
        <f t="shared" si="44"/>
        <v>76</v>
      </c>
      <c r="AV54" s="1" t="str">
        <f t="shared" si="45"/>
        <v>A</v>
      </c>
      <c r="AW54" s="1">
        <f t="shared" si="46"/>
        <v>15</v>
      </c>
      <c r="AX54" s="1">
        <v>18</v>
      </c>
      <c r="AY54" s="1">
        <v>12</v>
      </c>
      <c r="AZ54" s="1">
        <v>53</v>
      </c>
      <c r="BA54" s="1">
        <f t="shared" si="47"/>
        <v>83</v>
      </c>
      <c r="BB54" s="1" t="str">
        <f t="shared" si="48"/>
        <v>A</v>
      </c>
      <c r="BC54" s="1">
        <f t="shared" si="49"/>
        <v>3</v>
      </c>
      <c r="BD54" s="1">
        <v>18</v>
      </c>
      <c r="BE54" s="1">
        <v>12</v>
      </c>
      <c r="BF54" s="1">
        <v>53</v>
      </c>
      <c r="BG54" s="1">
        <f t="shared" si="50"/>
        <v>83</v>
      </c>
      <c r="BH54" s="1" t="str">
        <f t="shared" si="51"/>
        <v>A</v>
      </c>
      <c r="BI54" s="1">
        <f t="shared" si="52"/>
        <v>3</v>
      </c>
      <c r="BJ54" s="1">
        <v>15</v>
      </c>
      <c r="BK54" s="1">
        <v>8</v>
      </c>
      <c r="BL54" s="1">
        <v>53</v>
      </c>
      <c r="BM54" s="1">
        <f t="shared" si="53"/>
        <v>76</v>
      </c>
      <c r="BN54" s="1" t="str">
        <f t="shared" si="54"/>
        <v>A</v>
      </c>
      <c r="BO54" s="1">
        <f t="shared" si="55"/>
        <v>15</v>
      </c>
    </row>
    <row r="55" spans="1:67" x14ac:dyDescent="0.25">
      <c r="A55" s="1">
        <v>51</v>
      </c>
      <c r="B55" s="1" t="str">
        <f>('STUDENT PROFILE'!A53)</f>
        <v>2024/AD/051</v>
      </c>
      <c r="C55" s="1" t="s">
        <v>286</v>
      </c>
      <c r="D55" s="1" t="s">
        <v>187</v>
      </c>
      <c r="E55" s="1" t="str">
        <f>('STUDENT PROFILE'!B53)</f>
        <v>EBUZZY</v>
      </c>
      <c r="F55" s="1" t="str">
        <f>('STUDENT PROFILE'!C53)</f>
        <v>JOSEPH</v>
      </c>
      <c r="G55" s="1" t="str">
        <f>('STUDENT PROFILE'!D53)</f>
        <v>EBUZZY JOSEPH</v>
      </c>
      <c r="H55" s="1">
        <v>15</v>
      </c>
      <c r="I55" s="1">
        <v>14</v>
      </c>
      <c r="J55" s="1">
        <v>23</v>
      </c>
      <c r="K55" s="1">
        <f t="shared" si="56"/>
        <v>52</v>
      </c>
      <c r="L55" s="1" t="str">
        <f t="shared" si="23"/>
        <v>B</v>
      </c>
      <c r="M55" s="1">
        <f t="shared" si="34"/>
        <v>76</v>
      </c>
      <c r="N55" s="1">
        <v>18</v>
      </c>
      <c r="O55" s="1">
        <v>12</v>
      </c>
      <c r="P55" s="1">
        <v>53</v>
      </c>
      <c r="Q55" s="1">
        <f t="shared" si="25"/>
        <v>83</v>
      </c>
      <c r="R55" s="1" t="str">
        <f t="shared" si="26"/>
        <v>A</v>
      </c>
      <c r="S55" s="1">
        <f t="shared" si="35"/>
        <v>3</v>
      </c>
      <c r="T55" s="1">
        <v>12</v>
      </c>
      <c r="U55" s="1">
        <v>14</v>
      </c>
      <c r="V55" s="1">
        <v>23</v>
      </c>
      <c r="W55" s="1">
        <f t="shared" si="27"/>
        <v>49</v>
      </c>
      <c r="X55" s="1" t="str">
        <f>IF(W55&gt;=70,"A",IF(W55&gt;=50,"B","C"))</f>
        <v>C</v>
      </c>
      <c r="Y55" s="1">
        <f t="shared" si="29"/>
        <v>79</v>
      </c>
      <c r="Z55" s="1">
        <v>7</v>
      </c>
      <c r="AA55" s="1">
        <v>14</v>
      </c>
      <c r="AB55" s="1">
        <v>24</v>
      </c>
      <c r="AC55" s="1">
        <f t="shared" si="36"/>
        <v>45</v>
      </c>
      <c r="AD55" s="1" t="str">
        <f t="shared" si="57"/>
        <v>C</v>
      </c>
      <c r="AE55" s="1">
        <f t="shared" si="37"/>
        <v>96</v>
      </c>
      <c r="AF55" s="1">
        <v>17</v>
      </c>
      <c r="AG55" s="1">
        <v>20</v>
      </c>
      <c r="AH55" s="1">
        <v>45</v>
      </c>
      <c r="AI55" s="1">
        <f t="shared" si="38"/>
        <v>82</v>
      </c>
      <c r="AJ55" s="1" t="str">
        <f t="shared" si="39"/>
        <v>A</v>
      </c>
      <c r="AK55" s="1">
        <f t="shared" si="40"/>
        <v>15</v>
      </c>
      <c r="AL55" s="1">
        <v>7</v>
      </c>
      <c r="AM55" s="1">
        <v>14</v>
      </c>
      <c r="AN55" s="1">
        <v>24</v>
      </c>
      <c r="AO55" s="1">
        <f t="shared" si="41"/>
        <v>45</v>
      </c>
      <c r="AP55" s="1" t="str">
        <f t="shared" si="42"/>
        <v>C</v>
      </c>
      <c r="AQ55" s="1">
        <f t="shared" si="43"/>
        <v>96</v>
      </c>
      <c r="AR55" s="1">
        <v>16</v>
      </c>
      <c r="AS55" s="1">
        <v>12</v>
      </c>
      <c r="AT55" s="1">
        <v>24</v>
      </c>
      <c r="AU55" s="1">
        <f t="shared" si="44"/>
        <v>52</v>
      </c>
      <c r="AV55" s="1" t="str">
        <f t="shared" si="45"/>
        <v>B</v>
      </c>
      <c r="AW55" s="1">
        <f t="shared" si="46"/>
        <v>80</v>
      </c>
      <c r="AX55" s="1">
        <v>7</v>
      </c>
      <c r="AY55" s="1">
        <v>14</v>
      </c>
      <c r="AZ55" s="1">
        <v>24</v>
      </c>
      <c r="BA55" s="1">
        <f t="shared" si="47"/>
        <v>45</v>
      </c>
      <c r="BB55" s="1" t="str">
        <f t="shared" si="48"/>
        <v>C</v>
      </c>
      <c r="BC55" s="1">
        <f t="shared" si="49"/>
        <v>96</v>
      </c>
      <c r="BD55" s="1">
        <v>7</v>
      </c>
      <c r="BE55" s="1">
        <v>14</v>
      </c>
      <c r="BF55" s="1">
        <v>24</v>
      </c>
      <c r="BG55" s="1">
        <f t="shared" si="50"/>
        <v>45</v>
      </c>
      <c r="BH55" s="1" t="str">
        <f t="shared" si="51"/>
        <v>C</v>
      </c>
      <c r="BI55" s="1">
        <f t="shared" si="52"/>
        <v>96</v>
      </c>
      <c r="BJ55" s="1">
        <v>16</v>
      </c>
      <c r="BK55" s="1">
        <v>12</v>
      </c>
      <c r="BL55" s="1">
        <v>24</v>
      </c>
      <c r="BM55" s="1">
        <f t="shared" si="53"/>
        <v>52</v>
      </c>
      <c r="BN55" s="1" t="str">
        <f t="shared" si="54"/>
        <v>B</v>
      </c>
      <c r="BO55" s="1">
        <f t="shared" si="55"/>
        <v>80</v>
      </c>
    </row>
    <row r="56" spans="1:67" x14ac:dyDescent="0.25">
      <c r="A56" s="1">
        <v>52</v>
      </c>
      <c r="B56" s="1" t="str">
        <f>('STUDENT PROFILE'!A54)</f>
        <v>2024/AD/052</v>
      </c>
      <c r="C56" s="1" t="s">
        <v>286</v>
      </c>
      <c r="D56" s="1" t="s">
        <v>187</v>
      </c>
      <c r="E56" s="1" t="str">
        <f>('STUDENT PROFILE'!B54)</f>
        <v>AYO</v>
      </c>
      <c r="F56" s="1" t="str">
        <f>('STUDENT PROFILE'!C54)</f>
        <v>JOHN</v>
      </c>
      <c r="G56" s="1" t="str">
        <f>('STUDENT PROFILE'!D54)</f>
        <v>AYO JOHN</v>
      </c>
      <c r="H56" s="1">
        <v>17</v>
      </c>
      <c r="I56" s="1">
        <v>20</v>
      </c>
      <c r="J56" s="1">
        <v>45</v>
      </c>
      <c r="K56" s="1">
        <f t="shared" si="56"/>
        <v>82</v>
      </c>
      <c r="L56" s="1" t="str">
        <f t="shared" si="23"/>
        <v>A</v>
      </c>
      <c r="M56" s="1">
        <f t="shared" si="34"/>
        <v>15</v>
      </c>
      <c r="N56" s="1">
        <v>7</v>
      </c>
      <c r="O56" s="1">
        <v>14</v>
      </c>
      <c r="P56" s="1">
        <v>24</v>
      </c>
      <c r="Q56" s="1">
        <f t="shared" si="25"/>
        <v>45</v>
      </c>
      <c r="R56" s="1" t="str">
        <f t="shared" si="26"/>
        <v>C</v>
      </c>
      <c r="S56" s="1">
        <f t="shared" si="35"/>
        <v>96</v>
      </c>
      <c r="T56" s="1">
        <v>14</v>
      </c>
      <c r="U56" s="1">
        <v>20</v>
      </c>
      <c r="V56" s="1">
        <v>12</v>
      </c>
      <c r="W56" s="1">
        <f t="shared" si="27"/>
        <v>46</v>
      </c>
      <c r="X56" s="1" t="str">
        <f t="shared" si="28"/>
        <v>C</v>
      </c>
      <c r="Y56" s="1">
        <f t="shared" si="29"/>
        <v>86</v>
      </c>
      <c r="Z56" s="1">
        <v>15</v>
      </c>
      <c r="AA56" s="1">
        <v>15</v>
      </c>
      <c r="AB56" s="1">
        <v>23</v>
      </c>
      <c r="AC56" s="1">
        <f t="shared" si="36"/>
        <v>53</v>
      </c>
      <c r="AD56" s="1" t="str">
        <f t="shared" si="57"/>
        <v>C</v>
      </c>
      <c r="AE56" s="1">
        <f t="shared" si="37"/>
        <v>75</v>
      </c>
      <c r="AF56" s="1">
        <v>14</v>
      </c>
      <c r="AG56" s="1">
        <v>12</v>
      </c>
      <c r="AH56" s="1">
        <v>12</v>
      </c>
      <c r="AI56" s="1">
        <f t="shared" si="38"/>
        <v>38</v>
      </c>
      <c r="AJ56" s="1" t="str">
        <f t="shared" si="39"/>
        <v>C</v>
      </c>
      <c r="AK56" s="1">
        <f t="shared" si="40"/>
        <v>94</v>
      </c>
      <c r="AL56" s="1">
        <v>15</v>
      </c>
      <c r="AM56" s="1">
        <v>15</v>
      </c>
      <c r="AN56" s="1">
        <v>23</v>
      </c>
      <c r="AO56" s="1">
        <f t="shared" si="41"/>
        <v>53</v>
      </c>
      <c r="AP56" s="1" t="str">
        <f t="shared" si="42"/>
        <v>C</v>
      </c>
      <c r="AQ56" s="1">
        <f t="shared" si="43"/>
        <v>75</v>
      </c>
      <c r="AR56" s="1">
        <v>1</v>
      </c>
      <c r="AS56" s="1">
        <v>1</v>
      </c>
      <c r="AT56" s="1">
        <v>23</v>
      </c>
      <c r="AU56" s="1">
        <f t="shared" si="44"/>
        <v>25</v>
      </c>
      <c r="AV56" s="1" t="str">
        <f t="shared" si="45"/>
        <v>C</v>
      </c>
      <c r="AW56" s="1">
        <f t="shared" si="46"/>
        <v>99</v>
      </c>
      <c r="AX56" s="1">
        <v>15</v>
      </c>
      <c r="AY56" s="1">
        <v>15</v>
      </c>
      <c r="AZ56" s="1">
        <v>23</v>
      </c>
      <c r="BA56" s="1">
        <f t="shared" si="47"/>
        <v>53</v>
      </c>
      <c r="BB56" s="1" t="str">
        <f t="shared" si="48"/>
        <v>C</v>
      </c>
      <c r="BC56" s="1">
        <f t="shared" si="49"/>
        <v>75</v>
      </c>
      <c r="BD56" s="1">
        <v>15</v>
      </c>
      <c r="BE56" s="1">
        <v>15</v>
      </c>
      <c r="BF56" s="1">
        <v>23</v>
      </c>
      <c r="BG56" s="1">
        <f t="shared" si="50"/>
        <v>53</v>
      </c>
      <c r="BH56" s="1" t="str">
        <f t="shared" si="51"/>
        <v>C</v>
      </c>
      <c r="BI56" s="1">
        <f t="shared" si="52"/>
        <v>75</v>
      </c>
      <c r="BJ56" s="1">
        <v>1</v>
      </c>
      <c r="BK56" s="1">
        <v>1</v>
      </c>
      <c r="BL56" s="1">
        <v>23</v>
      </c>
      <c r="BM56" s="1">
        <f t="shared" si="53"/>
        <v>25</v>
      </c>
      <c r="BN56" s="1" t="str">
        <f t="shared" si="54"/>
        <v>C</v>
      </c>
      <c r="BO56" s="1">
        <f t="shared" si="55"/>
        <v>99</v>
      </c>
    </row>
    <row r="57" spans="1:67" x14ac:dyDescent="0.25">
      <c r="A57" s="1">
        <v>53</v>
      </c>
      <c r="B57" s="1" t="str">
        <f>('STUDENT PROFILE'!A55)</f>
        <v>2024/AD/053</v>
      </c>
      <c r="C57" s="1" t="s">
        <v>282</v>
      </c>
      <c r="D57" s="1" t="s">
        <v>187</v>
      </c>
      <c r="E57" s="1" t="str">
        <f>('STUDENT PROFILE'!B55)</f>
        <v>UBA</v>
      </c>
      <c r="F57" s="1" t="str">
        <f>('STUDENT PROFILE'!C55)</f>
        <v>PEACE</v>
      </c>
      <c r="G57" s="1" t="str">
        <f>('STUDENT PROFILE'!D55)</f>
        <v>UBA PEACE</v>
      </c>
      <c r="H57" s="1">
        <v>14</v>
      </c>
      <c r="I57" s="1">
        <v>12</v>
      </c>
      <c r="J57" s="1">
        <v>12</v>
      </c>
      <c r="K57" s="1">
        <f t="shared" si="56"/>
        <v>38</v>
      </c>
      <c r="L57" s="1" t="str">
        <f t="shared" si="23"/>
        <v>C</v>
      </c>
      <c r="M57" s="1">
        <f t="shared" si="34"/>
        <v>94</v>
      </c>
      <c r="N57" s="1">
        <v>15</v>
      </c>
      <c r="O57" s="1">
        <v>15</v>
      </c>
      <c r="P57" s="1">
        <v>23</v>
      </c>
      <c r="Q57" s="1">
        <f t="shared" si="25"/>
        <v>53</v>
      </c>
      <c r="R57" s="1" t="str">
        <f t="shared" si="26"/>
        <v>C</v>
      </c>
      <c r="S57" s="1">
        <f t="shared" si="35"/>
        <v>75</v>
      </c>
      <c r="T57" s="1">
        <v>15</v>
      </c>
      <c r="U57" s="1">
        <v>12</v>
      </c>
      <c r="V57" s="1">
        <v>56</v>
      </c>
      <c r="W57" s="1">
        <f t="shared" si="27"/>
        <v>83</v>
      </c>
      <c r="X57" s="1" t="str">
        <f t="shared" si="28"/>
        <v>A</v>
      </c>
      <c r="Y57" s="1">
        <f t="shared" si="29"/>
        <v>10</v>
      </c>
      <c r="Z57" s="1">
        <v>16</v>
      </c>
      <c r="AA57" s="1">
        <v>16</v>
      </c>
      <c r="AB57" s="1">
        <v>43</v>
      </c>
      <c r="AC57" s="1">
        <f t="shared" si="36"/>
        <v>75</v>
      </c>
      <c r="AD57" s="1" t="str">
        <f t="shared" si="57"/>
        <v>B</v>
      </c>
      <c r="AE57" s="1">
        <f t="shared" si="37"/>
        <v>16</v>
      </c>
      <c r="AF57" s="1">
        <v>20</v>
      </c>
      <c r="AG57" s="1">
        <v>11</v>
      </c>
      <c r="AH57" s="1">
        <v>45</v>
      </c>
      <c r="AI57" s="1">
        <f t="shared" si="38"/>
        <v>76</v>
      </c>
      <c r="AJ57" s="1" t="str">
        <f t="shared" si="39"/>
        <v>B</v>
      </c>
      <c r="AK57" s="1">
        <f t="shared" si="40"/>
        <v>27</v>
      </c>
      <c r="AL57" s="1">
        <v>16</v>
      </c>
      <c r="AM57" s="1">
        <v>16</v>
      </c>
      <c r="AN57" s="1">
        <v>43</v>
      </c>
      <c r="AO57" s="1">
        <f t="shared" si="41"/>
        <v>75</v>
      </c>
      <c r="AP57" s="1" t="str">
        <f t="shared" si="42"/>
        <v>B</v>
      </c>
      <c r="AQ57" s="1">
        <f t="shared" si="43"/>
        <v>16</v>
      </c>
      <c r="AR57" s="1">
        <v>16</v>
      </c>
      <c r="AS57" s="1">
        <v>12</v>
      </c>
      <c r="AT57" s="1">
        <v>43</v>
      </c>
      <c r="AU57" s="1">
        <f t="shared" si="44"/>
        <v>71</v>
      </c>
      <c r="AV57" s="1" t="str">
        <f t="shared" si="45"/>
        <v>A</v>
      </c>
      <c r="AW57" s="1">
        <f t="shared" si="46"/>
        <v>30</v>
      </c>
      <c r="AX57" s="1">
        <v>16</v>
      </c>
      <c r="AY57" s="1">
        <v>16</v>
      </c>
      <c r="AZ57" s="1">
        <v>43</v>
      </c>
      <c r="BA57" s="1">
        <f t="shared" si="47"/>
        <v>75</v>
      </c>
      <c r="BB57" s="1" t="str">
        <f t="shared" si="48"/>
        <v>B</v>
      </c>
      <c r="BC57" s="1">
        <f t="shared" si="49"/>
        <v>16</v>
      </c>
      <c r="BD57" s="1">
        <v>16</v>
      </c>
      <c r="BE57" s="1">
        <v>16</v>
      </c>
      <c r="BF57" s="1">
        <v>43</v>
      </c>
      <c r="BG57" s="1">
        <f t="shared" si="50"/>
        <v>75</v>
      </c>
      <c r="BH57" s="1" t="str">
        <f t="shared" si="51"/>
        <v>B</v>
      </c>
      <c r="BI57" s="1">
        <f t="shared" si="52"/>
        <v>16</v>
      </c>
      <c r="BJ57" s="1">
        <v>16</v>
      </c>
      <c r="BK57" s="1">
        <v>12</v>
      </c>
      <c r="BL57" s="1">
        <v>43</v>
      </c>
      <c r="BM57" s="1">
        <f t="shared" si="53"/>
        <v>71</v>
      </c>
      <c r="BN57" s="1" t="str">
        <f t="shared" si="54"/>
        <v>A</v>
      </c>
      <c r="BO57" s="1">
        <f t="shared" si="55"/>
        <v>30</v>
      </c>
    </row>
    <row r="58" spans="1:67" x14ac:dyDescent="0.25">
      <c r="A58" s="1">
        <v>54</v>
      </c>
      <c r="B58" s="1" t="str">
        <f>('STUDENT PROFILE'!A56)</f>
        <v>2024/AD/054</v>
      </c>
      <c r="C58" s="1" t="s">
        <v>283</v>
      </c>
      <c r="D58" s="1" t="s">
        <v>187</v>
      </c>
      <c r="E58" s="1" t="str">
        <f>('STUDENT PROFILE'!B56)</f>
        <v>RUBY</v>
      </c>
      <c r="F58" s="1" t="str">
        <f>('STUDENT PROFILE'!C56)</f>
        <v>BEYA</v>
      </c>
      <c r="G58" s="1" t="str">
        <f>('STUDENT PROFILE'!D56)</f>
        <v>RUBY BEYA</v>
      </c>
      <c r="H58" s="1">
        <v>20</v>
      </c>
      <c r="I58" s="1">
        <v>11</v>
      </c>
      <c r="J58" s="1">
        <v>45</v>
      </c>
      <c r="K58" s="1">
        <f t="shared" si="56"/>
        <v>76</v>
      </c>
      <c r="L58" s="1" t="str">
        <f t="shared" si="23"/>
        <v>B</v>
      </c>
      <c r="M58" s="1">
        <f t="shared" si="34"/>
        <v>27</v>
      </c>
      <c r="N58" s="1">
        <v>16</v>
      </c>
      <c r="O58" s="1">
        <v>16</v>
      </c>
      <c r="P58" s="1">
        <v>43</v>
      </c>
      <c r="Q58" s="1">
        <f t="shared" si="25"/>
        <v>75</v>
      </c>
      <c r="R58" s="1" t="str">
        <f t="shared" si="26"/>
        <v>B</v>
      </c>
      <c r="S58" s="1">
        <f t="shared" si="35"/>
        <v>16</v>
      </c>
      <c r="T58" s="1">
        <v>16</v>
      </c>
      <c r="U58" s="1">
        <v>11</v>
      </c>
      <c r="V58" s="1">
        <v>23</v>
      </c>
      <c r="W58" s="1">
        <f t="shared" si="27"/>
        <v>50</v>
      </c>
      <c r="X58" s="1" t="str">
        <f t="shared" si="28"/>
        <v>B</v>
      </c>
      <c r="Y58" s="1">
        <f t="shared" si="29"/>
        <v>75</v>
      </c>
      <c r="Z58" s="1">
        <v>15</v>
      </c>
      <c r="AA58" s="1">
        <v>17</v>
      </c>
      <c r="AB58" s="1">
        <v>45</v>
      </c>
      <c r="AC58" s="1">
        <f t="shared" si="36"/>
        <v>77</v>
      </c>
      <c r="AD58" s="1" t="str">
        <f t="shared" si="57"/>
        <v>B</v>
      </c>
      <c r="AE58" s="1">
        <f t="shared" si="37"/>
        <v>8</v>
      </c>
      <c r="AF58" s="1">
        <v>12</v>
      </c>
      <c r="AG58" s="1">
        <v>17</v>
      </c>
      <c r="AH58" s="1">
        <v>52</v>
      </c>
      <c r="AI58" s="1">
        <f t="shared" si="38"/>
        <v>81</v>
      </c>
      <c r="AJ58" s="1" t="str">
        <f t="shared" si="39"/>
        <v>A</v>
      </c>
      <c r="AK58" s="1">
        <f t="shared" si="40"/>
        <v>18</v>
      </c>
      <c r="AL58" s="1">
        <v>15</v>
      </c>
      <c r="AM58" s="1">
        <v>17</v>
      </c>
      <c r="AN58" s="1">
        <v>45</v>
      </c>
      <c r="AO58" s="1">
        <f t="shared" si="41"/>
        <v>77</v>
      </c>
      <c r="AP58" s="1" t="str">
        <f t="shared" si="42"/>
        <v>B</v>
      </c>
      <c r="AQ58" s="1">
        <f t="shared" si="43"/>
        <v>8</v>
      </c>
      <c r="AR58" s="1">
        <v>15</v>
      </c>
      <c r="AS58" s="1">
        <v>14</v>
      </c>
      <c r="AT58" s="1">
        <v>45</v>
      </c>
      <c r="AU58" s="1">
        <f t="shared" si="44"/>
        <v>74</v>
      </c>
      <c r="AV58" s="1" t="str">
        <f t="shared" si="45"/>
        <v>A</v>
      </c>
      <c r="AW58" s="1">
        <f t="shared" si="46"/>
        <v>21</v>
      </c>
      <c r="AX58" s="1">
        <v>15</v>
      </c>
      <c r="AY58" s="1">
        <v>17</v>
      </c>
      <c r="AZ58" s="1">
        <v>45</v>
      </c>
      <c r="BA58" s="1">
        <f t="shared" si="47"/>
        <v>77</v>
      </c>
      <c r="BB58" s="1" t="str">
        <f t="shared" si="48"/>
        <v>B</v>
      </c>
      <c r="BC58" s="1">
        <f t="shared" si="49"/>
        <v>8</v>
      </c>
      <c r="BD58" s="1">
        <v>15</v>
      </c>
      <c r="BE58" s="1">
        <v>17</v>
      </c>
      <c r="BF58" s="1">
        <v>45</v>
      </c>
      <c r="BG58" s="1">
        <f t="shared" si="50"/>
        <v>77</v>
      </c>
      <c r="BH58" s="1" t="str">
        <f t="shared" si="51"/>
        <v>B</v>
      </c>
      <c r="BI58" s="1">
        <f t="shared" si="52"/>
        <v>8</v>
      </c>
      <c r="BJ58" s="1">
        <v>15</v>
      </c>
      <c r="BK58" s="1">
        <v>14</v>
      </c>
      <c r="BL58" s="1">
        <v>45</v>
      </c>
      <c r="BM58" s="1">
        <f t="shared" si="53"/>
        <v>74</v>
      </c>
      <c r="BN58" s="1" t="str">
        <f t="shared" si="54"/>
        <v>A</v>
      </c>
      <c r="BO58" s="1">
        <f t="shared" si="55"/>
        <v>21</v>
      </c>
    </row>
    <row r="59" spans="1:67" x14ac:dyDescent="0.25">
      <c r="A59" s="1">
        <v>55</v>
      </c>
      <c r="B59" s="1" t="str">
        <f>('STUDENT PROFILE'!A57)</f>
        <v>2024/AD/055</v>
      </c>
      <c r="C59" s="1" t="s">
        <v>282</v>
      </c>
      <c r="D59" s="1" t="s">
        <v>186</v>
      </c>
      <c r="E59" s="1" t="str">
        <f>('STUDENT PROFILE'!B57)</f>
        <v>BARRY</v>
      </c>
      <c r="F59" s="1" t="str">
        <f>('STUDENT PROFILE'!C57)</f>
        <v>DAVID</v>
      </c>
      <c r="G59" s="1" t="str">
        <f>('STUDENT PROFILE'!D57)</f>
        <v>BARRY DAVID</v>
      </c>
      <c r="H59" s="1">
        <v>12</v>
      </c>
      <c r="I59" s="1">
        <v>17</v>
      </c>
      <c r="J59" s="1">
        <v>52</v>
      </c>
      <c r="K59" s="1">
        <f t="shared" si="56"/>
        <v>81</v>
      </c>
      <c r="L59" s="1" t="str">
        <f t="shared" si="23"/>
        <v>A</v>
      </c>
      <c r="M59" s="1">
        <f t="shared" si="34"/>
        <v>18</v>
      </c>
      <c r="N59" s="1">
        <v>15</v>
      </c>
      <c r="O59" s="1">
        <v>17</v>
      </c>
      <c r="P59" s="1">
        <v>45</v>
      </c>
      <c r="Q59" s="1">
        <f t="shared" si="25"/>
        <v>77</v>
      </c>
      <c r="R59" s="1" t="str">
        <f t="shared" si="26"/>
        <v>B</v>
      </c>
      <c r="S59" s="1">
        <f t="shared" si="35"/>
        <v>8</v>
      </c>
      <c r="T59" s="1">
        <v>17</v>
      </c>
      <c r="U59" s="1">
        <v>17</v>
      </c>
      <c r="V59" s="1">
        <v>45</v>
      </c>
      <c r="W59" s="1">
        <f t="shared" si="27"/>
        <v>79</v>
      </c>
      <c r="X59" s="1" t="str">
        <f t="shared" si="28"/>
        <v>A</v>
      </c>
      <c r="Y59" s="1">
        <f t="shared" si="29"/>
        <v>16</v>
      </c>
      <c r="Z59" s="1">
        <v>18</v>
      </c>
      <c r="AA59" s="1">
        <v>16</v>
      </c>
      <c r="AB59" s="1">
        <v>45</v>
      </c>
      <c r="AC59" s="1">
        <f t="shared" si="36"/>
        <v>79</v>
      </c>
      <c r="AD59" s="1" t="str">
        <f t="shared" si="57"/>
        <v>B</v>
      </c>
      <c r="AE59" s="1">
        <f t="shared" si="37"/>
        <v>5</v>
      </c>
      <c r="AF59" s="1">
        <v>11</v>
      </c>
      <c r="AG59" s="1">
        <v>18</v>
      </c>
      <c r="AH59" s="1">
        <v>23</v>
      </c>
      <c r="AI59" s="1">
        <f t="shared" si="38"/>
        <v>52</v>
      </c>
      <c r="AJ59" s="1" t="str">
        <f t="shared" si="39"/>
        <v>B</v>
      </c>
      <c r="AK59" s="1">
        <f t="shared" si="40"/>
        <v>76</v>
      </c>
      <c r="AL59" s="1">
        <v>18</v>
      </c>
      <c r="AM59" s="1">
        <v>16</v>
      </c>
      <c r="AN59" s="1">
        <v>45</v>
      </c>
      <c r="AO59" s="1">
        <f t="shared" si="41"/>
        <v>79</v>
      </c>
      <c r="AP59" s="1" t="str">
        <f t="shared" si="42"/>
        <v>B</v>
      </c>
      <c r="AQ59" s="1">
        <f t="shared" si="43"/>
        <v>5</v>
      </c>
      <c r="AR59" s="1">
        <v>16</v>
      </c>
      <c r="AS59" s="1">
        <v>18</v>
      </c>
      <c r="AT59" s="1">
        <v>45</v>
      </c>
      <c r="AU59" s="1">
        <f t="shared" si="44"/>
        <v>79</v>
      </c>
      <c r="AV59" s="1" t="str">
        <f t="shared" si="45"/>
        <v>A</v>
      </c>
      <c r="AW59" s="1">
        <f t="shared" si="46"/>
        <v>8</v>
      </c>
      <c r="AX59" s="1">
        <v>18</v>
      </c>
      <c r="AY59" s="1">
        <v>16</v>
      </c>
      <c r="AZ59" s="1">
        <v>45</v>
      </c>
      <c r="BA59" s="1">
        <f t="shared" si="47"/>
        <v>79</v>
      </c>
      <c r="BB59" s="1" t="str">
        <f t="shared" si="48"/>
        <v>B</v>
      </c>
      <c r="BC59" s="1">
        <f t="shared" si="49"/>
        <v>5</v>
      </c>
      <c r="BD59" s="1">
        <v>18</v>
      </c>
      <c r="BE59" s="1">
        <v>16</v>
      </c>
      <c r="BF59" s="1">
        <v>45</v>
      </c>
      <c r="BG59" s="1">
        <f t="shared" si="50"/>
        <v>79</v>
      </c>
      <c r="BH59" s="1" t="str">
        <f t="shared" si="51"/>
        <v>B</v>
      </c>
      <c r="BI59" s="1">
        <f t="shared" si="52"/>
        <v>5</v>
      </c>
      <c r="BJ59" s="1">
        <v>16</v>
      </c>
      <c r="BK59" s="1">
        <v>18</v>
      </c>
      <c r="BL59" s="1">
        <v>45</v>
      </c>
      <c r="BM59" s="1">
        <f t="shared" si="53"/>
        <v>79</v>
      </c>
      <c r="BN59" s="1" t="str">
        <f t="shared" si="54"/>
        <v>A</v>
      </c>
      <c r="BO59" s="1">
        <f t="shared" si="55"/>
        <v>8</v>
      </c>
    </row>
    <row r="60" spans="1:67" x14ac:dyDescent="0.25">
      <c r="A60" s="1">
        <v>56</v>
      </c>
      <c r="B60" s="1" t="str">
        <f>('STUDENT PROFILE'!A58)</f>
        <v>2024/AD/056</v>
      </c>
      <c r="C60" s="1" t="s">
        <v>286</v>
      </c>
      <c r="D60" s="1" t="s">
        <v>186</v>
      </c>
      <c r="E60" s="1" t="str">
        <f>('STUDENT PROFILE'!B58)</f>
        <v xml:space="preserve">FAITH </v>
      </c>
      <c r="F60" s="1" t="str">
        <f>('STUDENT PROFILE'!C58)</f>
        <v>STANLEY</v>
      </c>
      <c r="G60" s="1" t="str">
        <f>('STUDENT PROFILE'!D58)</f>
        <v>FAITH  STANLEY</v>
      </c>
      <c r="H60" s="1">
        <v>11</v>
      </c>
      <c r="I60" s="1">
        <v>18</v>
      </c>
      <c r="J60" s="1">
        <v>23</v>
      </c>
      <c r="K60" s="1">
        <f t="shared" si="56"/>
        <v>52</v>
      </c>
      <c r="L60" s="1" t="str">
        <f t="shared" si="23"/>
        <v>B</v>
      </c>
      <c r="M60" s="1">
        <f t="shared" si="34"/>
        <v>76</v>
      </c>
      <c r="N60" s="1">
        <v>18</v>
      </c>
      <c r="O60" s="1">
        <v>16</v>
      </c>
      <c r="P60" s="1">
        <v>45</v>
      </c>
      <c r="Q60" s="1">
        <f t="shared" si="25"/>
        <v>79</v>
      </c>
      <c r="R60" s="1" t="str">
        <f t="shared" si="26"/>
        <v>B</v>
      </c>
      <c r="S60" s="1">
        <f t="shared" si="35"/>
        <v>5</v>
      </c>
      <c r="T60" s="1">
        <v>16</v>
      </c>
      <c r="U60" s="1">
        <v>18</v>
      </c>
      <c r="V60" s="1">
        <v>12</v>
      </c>
      <c r="W60" s="1">
        <f t="shared" si="27"/>
        <v>46</v>
      </c>
      <c r="X60" s="1" t="str">
        <f t="shared" si="28"/>
        <v>C</v>
      </c>
      <c r="Y60" s="1">
        <f t="shared" si="29"/>
        <v>86</v>
      </c>
      <c r="Z60" s="1">
        <v>12</v>
      </c>
      <c r="AA60" s="1">
        <v>15</v>
      </c>
      <c r="AB60" s="1">
        <v>34</v>
      </c>
      <c r="AC60" s="1">
        <f t="shared" si="36"/>
        <v>61</v>
      </c>
      <c r="AD60" s="1" t="str">
        <f t="shared" si="57"/>
        <v>B</v>
      </c>
      <c r="AE60" s="1">
        <f t="shared" si="37"/>
        <v>51</v>
      </c>
      <c r="AF60" s="1">
        <v>17</v>
      </c>
      <c r="AG60" s="1">
        <v>19</v>
      </c>
      <c r="AH60" s="1">
        <v>12</v>
      </c>
      <c r="AI60" s="1">
        <f t="shared" si="38"/>
        <v>48</v>
      </c>
      <c r="AJ60" s="1" t="str">
        <f t="shared" si="39"/>
        <v>C</v>
      </c>
      <c r="AK60" s="1">
        <f t="shared" si="40"/>
        <v>84</v>
      </c>
      <c r="AL60" s="1">
        <v>12</v>
      </c>
      <c r="AM60" s="1">
        <v>15</v>
      </c>
      <c r="AN60" s="1">
        <v>34</v>
      </c>
      <c r="AO60" s="1">
        <f t="shared" si="41"/>
        <v>61</v>
      </c>
      <c r="AP60" s="1" t="str">
        <f t="shared" si="42"/>
        <v>B</v>
      </c>
      <c r="AQ60" s="1">
        <f t="shared" si="43"/>
        <v>51</v>
      </c>
      <c r="AR60" s="1">
        <v>14</v>
      </c>
      <c r="AS60" s="1">
        <v>2</v>
      </c>
      <c r="AT60" s="1">
        <v>34</v>
      </c>
      <c r="AU60" s="1">
        <f t="shared" si="44"/>
        <v>50</v>
      </c>
      <c r="AV60" s="1" t="str">
        <f t="shared" si="45"/>
        <v>B</v>
      </c>
      <c r="AW60" s="1">
        <f t="shared" si="46"/>
        <v>87</v>
      </c>
      <c r="AX60" s="1">
        <v>12</v>
      </c>
      <c r="AY60" s="1">
        <v>15</v>
      </c>
      <c r="AZ60" s="1">
        <v>34</v>
      </c>
      <c r="BA60" s="1">
        <f t="shared" si="47"/>
        <v>61</v>
      </c>
      <c r="BB60" s="1" t="str">
        <f t="shared" si="48"/>
        <v>B</v>
      </c>
      <c r="BC60" s="1">
        <f t="shared" si="49"/>
        <v>51</v>
      </c>
      <c r="BD60" s="1">
        <v>12</v>
      </c>
      <c r="BE60" s="1">
        <v>15</v>
      </c>
      <c r="BF60" s="1">
        <v>34</v>
      </c>
      <c r="BG60" s="1">
        <f t="shared" si="50"/>
        <v>61</v>
      </c>
      <c r="BH60" s="1" t="str">
        <f t="shared" si="51"/>
        <v>B</v>
      </c>
      <c r="BI60" s="1">
        <f t="shared" si="52"/>
        <v>51</v>
      </c>
      <c r="BJ60" s="1">
        <v>14</v>
      </c>
      <c r="BK60" s="1">
        <v>2</v>
      </c>
      <c r="BL60" s="1">
        <v>34</v>
      </c>
      <c r="BM60" s="1">
        <f t="shared" si="53"/>
        <v>50</v>
      </c>
      <c r="BN60" s="1" t="str">
        <f t="shared" si="54"/>
        <v>B</v>
      </c>
      <c r="BO60" s="1">
        <f t="shared" si="55"/>
        <v>87</v>
      </c>
    </row>
    <row r="61" spans="1:67" x14ac:dyDescent="0.25">
      <c r="A61" s="1">
        <v>57</v>
      </c>
      <c r="B61" s="1" t="str">
        <f>('STUDENT PROFILE'!A59)</f>
        <v>2024/AD/057</v>
      </c>
      <c r="C61" s="1" t="s">
        <v>282</v>
      </c>
      <c r="D61" s="1" t="s">
        <v>186</v>
      </c>
      <c r="E61" s="1" t="str">
        <f>('STUDENT PROFILE'!B59)</f>
        <v>BUKA</v>
      </c>
      <c r="F61" s="1" t="str">
        <f>('STUDENT PROFILE'!C59)</f>
        <v>VICTORY</v>
      </c>
      <c r="G61" s="1" t="str">
        <f>('STUDENT PROFILE'!D59)</f>
        <v>BUKA VICTORY</v>
      </c>
      <c r="H61" s="1">
        <v>17</v>
      </c>
      <c r="I61" s="1">
        <v>19</v>
      </c>
      <c r="J61" s="1">
        <v>12</v>
      </c>
      <c r="K61" s="1">
        <f t="shared" si="56"/>
        <v>48</v>
      </c>
      <c r="L61" s="1" t="str">
        <f t="shared" si="23"/>
        <v>C</v>
      </c>
      <c r="M61" s="1">
        <f t="shared" si="34"/>
        <v>84</v>
      </c>
      <c r="N61" s="1">
        <v>12</v>
      </c>
      <c r="O61" s="1">
        <v>15</v>
      </c>
      <c r="P61" s="1">
        <v>34</v>
      </c>
      <c r="Q61" s="1">
        <f t="shared" si="25"/>
        <v>61</v>
      </c>
      <c r="R61" s="1" t="str">
        <f t="shared" si="26"/>
        <v>B</v>
      </c>
      <c r="S61" s="1">
        <f t="shared" si="35"/>
        <v>51</v>
      </c>
      <c r="T61" s="1">
        <v>15</v>
      </c>
      <c r="U61" s="1">
        <v>19</v>
      </c>
      <c r="V61" s="1">
        <v>45</v>
      </c>
      <c r="W61" s="1">
        <f t="shared" si="27"/>
        <v>79</v>
      </c>
      <c r="X61" s="1" t="str">
        <f t="shared" si="28"/>
        <v>A</v>
      </c>
      <c r="Y61" s="1">
        <f t="shared" si="29"/>
        <v>16</v>
      </c>
      <c r="Z61" s="1">
        <v>9</v>
      </c>
      <c r="AA61" s="1">
        <v>16</v>
      </c>
      <c r="AB61" s="1">
        <v>32</v>
      </c>
      <c r="AC61" s="1">
        <f t="shared" si="36"/>
        <v>57</v>
      </c>
      <c r="AD61" s="1" t="str">
        <f t="shared" si="57"/>
        <v>C</v>
      </c>
      <c r="AE61" s="1">
        <f t="shared" si="37"/>
        <v>62</v>
      </c>
      <c r="AF61" s="1">
        <v>18</v>
      </c>
      <c r="AG61" s="1">
        <v>16</v>
      </c>
      <c r="AH61" s="1">
        <v>25</v>
      </c>
      <c r="AI61" s="1">
        <f t="shared" si="38"/>
        <v>59</v>
      </c>
      <c r="AJ61" s="1" t="str">
        <f t="shared" si="39"/>
        <v>B</v>
      </c>
      <c r="AK61" s="1">
        <f t="shared" si="40"/>
        <v>58</v>
      </c>
      <c r="AL61" s="1">
        <v>9</v>
      </c>
      <c r="AM61" s="1">
        <v>16</v>
      </c>
      <c r="AN61" s="1">
        <v>32</v>
      </c>
      <c r="AO61" s="1">
        <f t="shared" si="41"/>
        <v>57</v>
      </c>
      <c r="AP61" s="1" t="str">
        <f t="shared" si="42"/>
        <v>C</v>
      </c>
      <c r="AQ61" s="1">
        <f t="shared" si="43"/>
        <v>62</v>
      </c>
      <c r="AR61" s="1">
        <v>16</v>
      </c>
      <c r="AS61" s="1">
        <v>15</v>
      </c>
      <c r="AT61" s="1">
        <v>32</v>
      </c>
      <c r="AU61" s="1">
        <f t="shared" si="44"/>
        <v>63</v>
      </c>
      <c r="AV61" s="1" t="str">
        <f t="shared" si="45"/>
        <v>B</v>
      </c>
      <c r="AW61" s="1">
        <f t="shared" si="46"/>
        <v>50</v>
      </c>
      <c r="AX61" s="1">
        <v>9</v>
      </c>
      <c r="AY61" s="1">
        <v>16</v>
      </c>
      <c r="AZ61" s="1">
        <v>32</v>
      </c>
      <c r="BA61" s="1">
        <f t="shared" si="47"/>
        <v>57</v>
      </c>
      <c r="BB61" s="1" t="str">
        <f t="shared" si="48"/>
        <v>C</v>
      </c>
      <c r="BC61" s="1">
        <f t="shared" si="49"/>
        <v>62</v>
      </c>
      <c r="BD61" s="1">
        <v>9</v>
      </c>
      <c r="BE61" s="1">
        <v>16</v>
      </c>
      <c r="BF61" s="1">
        <v>32</v>
      </c>
      <c r="BG61" s="1">
        <f t="shared" si="50"/>
        <v>57</v>
      </c>
      <c r="BH61" s="1" t="str">
        <f t="shared" si="51"/>
        <v>C</v>
      </c>
      <c r="BI61" s="1">
        <f t="shared" si="52"/>
        <v>62</v>
      </c>
      <c r="BJ61" s="1">
        <v>16</v>
      </c>
      <c r="BK61" s="1">
        <v>15</v>
      </c>
      <c r="BL61" s="1">
        <v>32</v>
      </c>
      <c r="BM61" s="1">
        <f t="shared" si="53"/>
        <v>63</v>
      </c>
      <c r="BN61" s="1" t="str">
        <f t="shared" si="54"/>
        <v>B</v>
      </c>
      <c r="BO61" s="1">
        <f t="shared" si="55"/>
        <v>50</v>
      </c>
    </row>
    <row r="62" spans="1:67" x14ac:dyDescent="0.25">
      <c r="A62" s="1">
        <v>58</v>
      </c>
      <c r="B62" s="1" t="str">
        <f>('STUDENT PROFILE'!A60)</f>
        <v>2024/AD/058</v>
      </c>
      <c r="C62" s="1" t="s">
        <v>282</v>
      </c>
      <c r="D62" s="1" t="s">
        <v>186</v>
      </c>
      <c r="E62" s="1" t="str">
        <f>('STUDENT PROFILE'!B60)</f>
        <v>DAN</v>
      </c>
      <c r="F62" s="1" t="str">
        <f>('STUDENT PROFILE'!C60)</f>
        <v>BAMI</v>
      </c>
      <c r="G62" s="1" t="str">
        <f>('STUDENT PROFILE'!D60)</f>
        <v>DAN BAMI</v>
      </c>
      <c r="H62" s="1">
        <v>18</v>
      </c>
      <c r="I62" s="1">
        <v>16</v>
      </c>
      <c r="J62" s="1">
        <v>25</v>
      </c>
      <c r="K62" s="1">
        <f t="shared" si="56"/>
        <v>59</v>
      </c>
      <c r="L62" s="1" t="str">
        <f t="shared" si="23"/>
        <v>B</v>
      </c>
      <c r="M62" s="1">
        <f t="shared" si="34"/>
        <v>58</v>
      </c>
      <c r="N62" s="1">
        <v>9</v>
      </c>
      <c r="O62" s="1">
        <v>16</v>
      </c>
      <c r="P62" s="1">
        <v>32</v>
      </c>
      <c r="Q62" s="1">
        <f t="shared" si="25"/>
        <v>57</v>
      </c>
      <c r="R62" s="1" t="str">
        <f t="shared" si="26"/>
        <v>C</v>
      </c>
      <c r="S62" s="1">
        <f t="shared" si="35"/>
        <v>62</v>
      </c>
      <c r="T62" s="1">
        <v>16</v>
      </c>
      <c r="U62" s="1">
        <v>16</v>
      </c>
      <c r="V62" s="1">
        <v>52</v>
      </c>
      <c r="W62" s="1">
        <f t="shared" si="27"/>
        <v>84</v>
      </c>
      <c r="X62" s="1" t="str">
        <f t="shared" si="28"/>
        <v>A</v>
      </c>
      <c r="Y62" s="1">
        <f t="shared" si="29"/>
        <v>7</v>
      </c>
      <c r="Z62" s="1">
        <v>13</v>
      </c>
      <c r="AA62" s="1">
        <v>14</v>
      </c>
      <c r="AB62" s="1">
        <v>23</v>
      </c>
      <c r="AC62" s="1">
        <f t="shared" si="36"/>
        <v>50</v>
      </c>
      <c r="AD62" s="1" t="str">
        <f t="shared" si="57"/>
        <v>C</v>
      </c>
      <c r="AE62" s="1">
        <f t="shared" si="37"/>
        <v>86</v>
      </c>
      <c r="AF62" s="1">
        <v>19</v>
      </c>
      <c r="AG62" s="1">
        <v>18</v>
      </c>
      <c r="AH62" s="1">
        <v>23</v>
      </c>
      <c r="AI62" s="1">
        <f t="shared" si="38"/>
        <v>60</v>
      </c>
      <c r="AJ62" s="1" t="str">
        <f t="shared" si="39"/>
        <v>B</v>
      </c>
      <c r="AK62" s="1">
        <f t="shared" si="40"/>
        <v>53</v>
      </c>
      <c r="AL62" s="1">
        <v>13</v>
      </c>
      <c r="AM62" s="1">
        <v>14</v>
      </c>
      <c r="AN62" s="1">
        <v>23</v>
      </c>
      <c r="AO62" s="1">
        <f t="shared" si="41"/>
        <v>50</v>
      </c>
      <c r="AP62" s="1" t="str">
        <f t="shared" si="42"/>
        <v>C</v>
      </c>
      <c r="AQ62" s="1">
        <f t="shared" si="43"/>
        <v>86</v>
      </c>
      <c r="AR62" s="1">
        <v>17</v>
      </c>
      <c r="AS62" s="1">
        <v>17</v>
      </c>
      <c r="AT62" s="1">
        <v>23</v>
      </c>
      <c r="AU62" s="1">
        <f t="shared" si="44"/>
        <v>57</v>
      </c>
      <c r="AV62" s="1" t="str">
        <f t="shared" si="45"/>
        <v>B</v>
      </c>
      <c r="AW62" s="1">
        <f t="shared" si="46"/>
        <v>66</v>
      </c>
      <c r="AX62" s="1">
        <v>13</v>
      </c>
      <c r="AY62" s="1">
        <v>14</v>
      </c>
      <c r="AZ62" s="1">
        <v>23</v>
      </c>
      <c r="BA62" s="1">
        <f t="shared" si="47"/>
        <v>50</v>
      </c>
      <c r="BB62" s="1" t="str">
        <f t="shared" si="48"/>
        <v>C</v>
      </c>
      <c r="BC62" s="1">
        <f t="shared" si="49"/>
        <v>86</v>
      </c>
      <c r="BD62" s="1">
        <v>13</v>
      </c>
      <c r="BE62" s="1">
        <v>14</v>
      </c>
      <c r="BF62" s="1">
        <v>23</v>
      </c>
      <c r="BG62" s="1">
        <f t="shared" si="50"/>
        <v>50</v>
      </c>
      <c r="BH62" s="1" t="str">
        <f t="shared" si="51"/>
        <v>C</v>
      </c>
      <c r="BI62" s="1">
        <f t="shared" si="52"/>
        <v>86</v>
      </c>
      <c r="BJ62" s="1">
        <v>17</v>
      </c>
      <c r="BK62" s="1">
        <v>17</v>
      </c>
      <c r="BL62" s="1">
        <v>23</v>
      </c>
      <c r="BM62" s="1">
        <f t="shared" si="53"/>
        <v>57</v>
      </c>
      <c r="BN62" s="1" t="str">
        <f t="shared" si="54"/>
        <v>B</v>
      </c>
      <c r="BO62" s="1">
        <f t="shared" si="55"/>
        <v>66</v>
      </c>
    </row>
    <row r="63" spans="1:67" x14ac:dyDescent="0.25">
      <c r="A63" s="1">
        <v>59</v>
      </c>
      <c r="B63" s="1" t="str">
        <f>('STUDENT PROFILE'!A61)</f>
        <v>2024/AD/059</v>
      </c>
      <c r="C63" s="1" t="s">
        <v>283</v>
      </c>
      <c r="D63" s="1" t="s">
        <v>186</v>
      </c>
      <c r="E63" s="1" t="str">
        <f>('STUDENT PROFILE'!B61)</f>
        <v>SILAS</v>
      </c>
      <c r="F63" s="1" t="str">
        <f>('STUDENT PROFILE'!C61)</f>
        <v>NATH</v>
      </c>
      <c r="G63" s="1" t="str">
        <f>('STUDENT PROFILE'!D61)</f>
        <v>SILAS NATH</v>
      </c>
      <c r="H63" s="1">
        <v>19</v>
      </c>
      <c r="I63" s="1">
        <v>18</v>
      </c>
      <c r="J63" s="1">
        <v>23</v>
      </c>
      <c r="K63" s="1">
        <f t="shared" si="56"/>
        <v>60</v>
      </c>
      <c r="L63" s="1" t="str">
        <f t="shared" si="23"/>
        <v>B</v>
      </c>
      <c r="M63" s="1">
        <f t="shared" si="34"/>
        <v>53</v>
      </c>
      <c r="N63" s="1">
        <v>13</v>
      </c>
      <c r="O63" s="1">
        <v>14</v>
      </c>
      <c r="P63" s="1">
        <v>23</v>
      </c>
      <c r="Q63" s="1">
        <f t="shared" si="25"/>
        <v>50</v>
      </c>
      <c r="R63" s="1" t="str">
        <f t="shared" si="26"/>
        <v>C</v>
      </c>
      <c r="S63" s="1">
        <f t="shared" si="35"/>
        <v>86</v>
      </c>
      <c r="T63" s="1">
        <v>14</v>
      </c>
      <c r="U63" s="1">
        <v>18</v>
      </c>
      <c r="V63" s="1">
        <v>23</v>
      </c>
      <c r="W63" s="1">
        <f t="shared" si="27"/>
        <v>55</v>
      </c>
      <c r="X63" s="1" t="str">
        <f t="shared" si="28"/>
        <v>B</v>
      </c>
      <c r="Y63" s="1">
        <f t="shared" si="29"/>
        <v>63</v>
      </c>
      <c r="Z63" s="1">
        <v>14</v>
      </c>
      <c r="AA63" s="1">
        <v>12</v>
      </c>
      <c r="AB63" s="1">
        <v>34</v>
      </c>
      <c r="AC63" s="1">
        <f t="shared" si="36"/>
        <v>60</v>
      </c>
      <c r="AD63" s="1" t="str">
        <f t="shared" si="57"/>
        <v>B</v>
      </c>
      <c r="AE63" s="1">
        <f t="shared" si="37"/>
        <v>56</v>
      </c>
      <c r="AF63" s="1">
        <v>16</v>
      </c>
      <c r="AG63" s="1">
        <v>8</v>
      </c>
      <c r="AH63" s="1">
        <v>12</v>
      </c>
      <c r="AI63" s="1">
        <f t="shared" si="38"/>
        <v>36</v>
      </c>
      <c r="AJ63" s="1" t="str">
        <f t="shared" si="39"/>
        <v>C</v>
      </c>
      <c r="AK63" s="1">
        <f t="shared" si="40"/>
        <v>97</v>
      </c>
      <c r="AL63" s="1">
        <v>14</v>
      </c>
      <c r="AM63" s="1">
        <v>12</v>
      </c>
      <c r="AN63" s="1">
        <v>34</v>
      </c>
      <c r="AO63" s="1">
        <f t="shared" si="41"/>
        <v>60</v>
      </c>
      <c r="AP63" s="1" t="str">
        <f t="shared" si="42"/>
        <v>B</v>
      </c>
      <c r="AQ63" s="1">
        <f t="shared" si="43"/>
        <v>56</v>
      </c>
      <c r="AR63" s="1">
        <v>16</v>
      </c>
      <c r="AS63" s="1">
        <v>14</v>
      </c>
      <c r="AT63" s="1">
        <v>34</v>
      </c>
      <c r="AU63" s="1">
        <f t="shared" si="44"/>
        <v>64</v>
      </c>
      <c r="AV63" s="1" t="str">
        <f t="shared" si="45"/>
        <v>B</v>
      </c>
      <c r="AW63" s="1">
        <f t="shared" si="46"/>
        <v>48</v>
      </c>
      <c r="AX63" s="1">
        <v>14</v>
      </c>
      <c r="AY63" s="1">
        <v>12</v>
      </c>
      <c r="AZ63" s="1">
        <v>34</v>
      </c>
      <c r="BA63" s="1">
        <f t="shared" si="47"/>
        <v>60</v>
      </c>
      <c r="BB63" s="1" t="str">
        <f t="shared" si="48"/>
        <v>B</v>
      </c>
      <c r="BC63" s="1">
        <f t="shared" si="49"/>
        <v>56</v>
      </c>
      <c r="BD63" s="1">
        <v>14</v>
      </c>
      <c r="BE63" s="1">
        <v>12</v>
      </c>
      <c r="BF63" s="1">
        <v>34</v>
      </c>
      <c r="BG63" s="1">
        <f t="shared" si="50"/>
        <v>60</v>
      </c>
      <c r="BH63" s="1" t="str">
        <f t="shared" si="51"/>
        <v>B</v>
      </c>
      <c r="BI63" s="1">
        <f t="shared" si="52"/>
        <v>56</v>
      </c>
      <c r="BJ63" s="1">
        <v>16</v>
      </c>
      <c r="BK63" s="1">
        <v>14</v>
      </c>
      <c r="BL63" s="1">
        <v>34</v>
      </c>
      <c r="BM63" s="1">
        <f t="shared" si="53"/>
        <v>64</v>
      </c>
      <c r="BN63" s="1" t="str">
        <f t="shared" si="54"/>
        <v>B</v>
      </c>
      <c r="BO63" s="1">
        <f t="shared" si="55"/>
        <v>48</v>
      </c>
    </row>
    <row r="64" spans="1:67" x14ac:dyDescent="0.25">
      <c r="A64" s="1">
        <v>60</v>
      </c>
      <c r="B64" s="1" t="str">
        <f>('STUDENT PROFILE'!A62)</f>
        <v>2024/AD/060</v>
      </c>
      <c r="C64" s="1" t="s">
        <v>286</v>
      </c>
      <c r="D64" s="1" t="s">
        <v>186</v>
      </c>
      <c r="E64" s="1" t="str">
        <f>('STUDENT PROFILE'!B62)</f>
        <v>FAVOR</v>
      </c>
      <c r="F64" s="1" t="str">
        <f>('STUDENT PROFILE'!C62)</f>
        <v>ESTHER</v>
      </c>
      <c r="G64" s="1" t="str">
        <f>('STUDENT PROFILE'!D62)</f>
        <v>FAVOR ESTHER</v>
      </c>
      <c r="H64" s="1">
        <v>16</v>
      </c>
      <c r="I64" s="1">
        <v>8</v>
      </c>
      <c r="J64" s="1">
        <v>12</v>
      </c>
      <c r="K64" s="1">
        <f t="shared" si="56"/>
        <v>36</v>
      </c>
      <c r="L64" s="1" t="str">
        <f t="shared" si="23"/>
        <v>C</v>
      </c>
      <c r="M64" s="1">
        <f t="shared" si="34"/>
        <v>97</v>
      </c>
      <c r="N64" s="1">
        <v>14</v>
      </c>
      <c r="O64" s="1">
        <v>12</v>
      </c>
      <c r="P64" s="1">
        <v>34</v>
      </c>
      <c r="Q64" s="1">
        <f t="shared" si="25"/>
        <v>60</v>
      </c>
      <c r="R64" s="1" t="str">
        <f t="shared" si="26"/>
        <v>B</v>
      </c>
      <c r="S64" s="1">
        <f t="shared" si="35"/>
        <v>56</v>
      </c>
      <c r="T64" s="1">
        <v>12</v>
      </c>
      <c r="U64" s="1">
        <v>8</v>
      </c>
      <c r="V64" s="1">
        <v>12</v>
      </c>
      <c r="W64" s="1">
        <f t="shared" si="27"/>
        <v>32</v>
      </c>
      <c r="X64" s="1" t="str">
        <f t="shared" si="28"/>
        <v>C</v>
      </c>
      <c r="Y64" s="1">
        <f t="shared" si="29"/>
        <v>98</v>
      </c>
      <c r="Z64" s="1">
        <v>13</v>
      </c>
      <c r="AA64" s="1">
        <v>9</v>
      </c>
      <c r="AB64" s="1">
        <v>45</v>
      </c>
      <c r="AC64" s="1">
        <f t="shared" si="36"/>
        <v>67</v>
      </c>
      <c r="AD64" s="1" t="str">
        <f t="shared" si="57"/>
        <v>B</v>
      </c>
      <c r="AE64" s="1">
        <f t="shared" si="37"/>
        <v>37</v>
      </c>
      <c r="AF64" s="1">
        <v>13</v>
      </c>
      <c r="AG64" s="1">
        <v>12</v>
      </c>
      <c r="AH64" s="1">
        <v>56</v>
      </c>
      <c r="AI64" s="1">
        <f t="shared" si="38"/>
        <v>81</v>
      </c>
      <c r="AJ64" s="1" t="str">
        <f t="shared" si="39"/>
        <v>A</v>
      </c>
      <c r="AK64" s="1">
        <f t="shared" si="40"/>
        <v>18</v>
      </c>
      <c r="AL64" s="1">
        <v>13</v>
      </c>
      <c r="AM64" s="1">
        <v>9</v>
      </c>
      <c r="AN64" s="1">
        <v>45</v>
      </c>
      <c r="AO64" s="1">
        <f t="shared" si="41"/>
        <v>67</v>
      </c>
      <c r="AP64" s="1" t="str">
        <f t="shared" si="42"/>
        <v>B</v>
      </c>
      <c r="AQ64" s="1">
        <f t="shared" si="43"/>
        <v>37</v>
      </c>
      <c r="AR64" s="1">
        <v>14</v>
      </c>
      <c r="AS64" s="1">
        <v>20</v>
      </c>
      <c r="AT64" s="1">
        <v>45</v>
      </c>
      <c r="AU64" s="1">
        <f t="shared" si="44"/>
        <v>79</v>
      </c>
      <c r="AV64" s="1" t="str">
        <f t="shared" si="45"/>
        <v>A</v>
      </c>
      <c r="AW64" s="1">
        <f t="shared" si="46"/>
        <v>8</v>
      </c>
      <c r="AX64" s="1">
        <v>13</v>
      </c>
      <c r="AY64" s="1">
        <v>9</v>
      </c>
      <c r="AZ64" s="1">
        <v>45</v>
      </c>
      <c r="BA64" s="1">
        <f t="shared" si="47"/>
        <v>67</v>
      </c>
      <c r="BB64" s="1" t="str">
        <f t="shared" si="48"/>
        <v>B</v>
      </c>
      <c r="BC64" s="1">
        <f t="shared" si="49"/>
        <v>37</v>
      </c>
      <c r="BD64" s="1">
        <v>13</v>
      </c>
      <c r="BE64" s="1">
        <v>9</v>
      </c>
      <c r="BF64" s="1">
        <v>45</v>
      </c>
      <c r="BG64" s="1">
        <f t="shared" si="50"/>
        <v>67</v>
      </c>
      <c r="BH64" s="1" t="str">
        <f t="shared" si="51"/>
        <v>B</v>
      </c>
      <c r="BI64" s="1">
        <f t="shared" si="52"/>
        <v>37</v>
      </c>
      <c r="BJ64" s="1">
        <v>14</v>
      </c>
      <c r="BK64" s="1">
        <v>20</v>
      </c>
      <c r="BL64" s="1">
        <v>45</v>
      </c>
      <c r="BM64" s="1">
        <f t="shared" si="53"/>
        <v>79</v>
      </c>
      <c r="BN64" s="1" t="str">
        <f t="shared" si="54"/>
        <v>A</v>
      </c>
      <c r="BO64" s="1">
        <f t="shared" si="55"/>
        <v>8</v>
      </c>
    </row>
    <row r="65" spans="1:67" x14ac:dyDescent="0.25">
      <c r="A65" s="1">
        <v>61</v>
      </c>
      <c r="B65" s="1" t="str">
        <f>('STUDENT PROFILE'!A63)</f>
        <v>2024/AD/061</v>
      </c>
      <c r="C65" s="1" t="s">
        <v>286</v>
      </c>
      <c r="D65" s="1" t="s">
        <v>186</v>
      </c>
      <c r="E65" s="1" t="str">
        <f>('STUDENT PROFILE'!B63)</f>
        <v>BUTRO</v>
      </c>
      <c r="F65" s="1" t="str">
        <f>('STUDENT PROFILE'!C63)</f>
        <v>UGO</v>
      </c>
      <c r="G65" s="1" t="str">
        <f>('STUDENT PROFILE'!D63)</f>
        <v>BUTRO UGO</v>
      </c>
      <c r="H65" s="1">
        <v>13</v>
      </c>
      <c r="I65" s="1">
        <v>12</v>
      </c>
      <c r="J65" s="1">
        <v>56</v>
      </c>
      <c r="K65" s="1">
        <f t="shared" si="56"/>
        <v>81</v>
      </c>
      <c r="L65" s="1" t="str">
        <f t="shared" si="23"/>
        <v>A</v>
      </c>
      <c r="M65" s="1">
        <f t="shared" si="34"/>
        <v>18</v>
      </c>
      <c r="N65" s="1">
        <v>13</v>
      </c>
      <c r="O65" s="1">
        <v>9</v>
      </c>
      <c r="P65" s="1">
        <v>45</v>
      </c>
      <c r="Q65" s="1">
        <f t="shared" si="25"/>
        <v>67</v>
      </c>
      <c r="R65" s="1" t="str">
        <f t="shared" si="26"/>
        <v>B</v>
      </c>
      <c r="S65" s="1">
        <f t="shared" si="35"/>
        <v>37</v>
      </c>
      <c r="T65" s="1">
        <v>9</v>
      </c>
      <c r="U65" s="1">
        <v>12</v>
      </c>
      <c r="V65" s="1">
        <v>25</v>
      </c>
      <c r="W65" s="1">
        <f t="shared" si="27"/>
        <v>46</v>
      </c>
      <c r="X65" s="1" t="str">
        <f t="shared" si="28"/>
        <v>C</v>
      </c>
      <c r="Y65" s="1">
        <f t="shared" si="29"/>
        <v>86</v>
      </c>
      <c r="Z65" s="1">
        <v>1</v>
      </c>
      <c r="AA65" s="1">
        <v>11</v>
      </c>
      <c r="AB65" s="1">
        <v>53</v>
      </c>
      <c r="AC65" s="1">
        <f t="shared" si="36"/>
        <v>65</v>
      </c>
      <c r="AD65" s="1" t="str">
        <f t="shared" si="57"/>
        <v>B</v>
      </c>
      <c r="AE65" s="1">
        <f t="shared" si="37"/>
        <v>41</v>
      </c>
      <c r="AF65" s="1">
        <v>12</v>
      </c>
      <c r="AG65" s="1">
        <v>14</v>
      </c>
      <c r="AH65" s="1">
        <v>34</v>
      </c>
      <c r="AI65" s="1">
        <f t="shared" si="38"/>
        <v>60</v>
      </c>
      <c r="AJ65" s="1" t="str">
        <f t="shared" si="39"/>
        <v>B</v>
      </c>
      <c r="AK65" s="1">
        <f t="shared" si="40"/>
        <v>53</v>
      </c>
      <c r="AL65" s="1">
        <v>1</v>
      </c>
      <c r="AM65" s="1">
        <v>11</v>
      </c>
      <c r="AN65" s="1">
        <v>53</v>
      </c>
      <c r="AO65" s="1">
        <f t="shared" si="41"/>
        <v>65</v>
      </c>
      <c r="AP65" s="1" t="str">
        <f t="shared" si="42"/>
        <v>B</v>
      </c>
      <c r="AQ65" s="1">
        <f t="shared" si="43"/>
        <v>41</v>
      </c>
      <c r="AR65" s="1">
        <v>16</v>
      </c>
      <c r="AS65" s="1">
        <v>12</v>
      </c>
      <c r="AT65" s="1">
        <v>53</v>
      </c>
      <c r="AU65" s="1">
        <f t="shared" si="44"/>
        <v>81</v>
      </c>
      <c r="AV65" s="1" t="str">
        <f t="shared" si="45"/>
        <v>A</v>
      </c>
      <c r="AW65" s="1">
        <f t="shared" si="46"/>
        <v>4</v>
      </c>
      <c r="AX65" s="1">
        <v>1</v>
      </c>
      <c r="AY65" s="1">
        <v>11</v>
      </c>
      <c r="AZ65" s="1">
        <v>53</v>
      </c>
      <c r="BA65" s="1">
        <f t="shared" si="47"/>
        <v>65</v>
      </c>
      <c r="BB65" s="1" t="str">
        <f t="shared" si="48"/>
        <v>B</v>
      </c>
      <c r="BC65" s="1">
        <f t="shared" si="49"/>
        <v>41</v>
      </c>
      <c r="BD65" s="1">
        <v>1</v>
      </c>
      <c r="BE65" s="1">
        <v>11</v>
      </c>
      <c r="BF65" s="1">
        <v>53</v>
      </c>
      <c r="BG65" s="1">
        <f t="shared" si="50"/>
        <v>65</v>
      </c>
      <c r="BH65" s="1" t="str">
        <f t="shared" si="51"/>
        <v>B</v>
      </c>
      <c r="BI65" s="1">
        <f t="shared" si="52"/>
        <v>41</v>
      </c>
      <c r="BJ65" s="1">
        <v>16</v>
      </c>
      <c r="BK65" s="1">
        <v>12</v>
      </c>
      <c r="BL65" s="1">
        <v>53</v>
      </c>
      <c r="BM65" s="1">
        <f t="shared" si="53"/>
        <v>81</v>
      </c>
      <c r="BN65" s="1" t="str">
        <f t="shared" si="54"/>
        <v>A</v>
      </c>
      <c r="BO65" s="1">
        <f t="shared" si="55"/>
        <v>4</v>
      </c>
    </row>
    <row r="66" spans="1:67" x14ac:dyDescent="0.25">
      <c r="A66" s="1">
        <v>62</v>
      </c>
      <c r="B66" s="1" t="str">
        <f>('STUDENT PROFILE'!A64)</f>
        <v>2024/AD/062</v>
      </c>
      <c r="C66" s="1" t="s">
        <v>286</v>
      </c>
      <c r="D66" s="1" t="s">
        <v>186</v>
      </c>
      <c r="E66" s="1" t="str">
        <f>('STUDENT PROFILE'!B64)</f>
        <v>JEMIMA</v>
      </c>
      <c r="F66" s="1" t="str">
        <f>('STUDENT PROFILE'!C64)</f>
        <v>BEATRICE</v>
      </c>
      <c r="G66" s="1" t="str">
        <f>('STUDENT PROFILE'!D64)</f>
        <v>JEMIMA BEATRICE</v>
      </c>
      <c r="H66" s="1">
        <v>12</v>
      </c>
      <c r="I66" s="1">
        <v>14</v>
      </c>
      <c r="J66" s="1">
        <v>34</v>
      </c>
      <c r="K66" s="1">
        <f t="shared" si="56"/>
        <v>60</v>
      </c>
      <c r="L66" s="1" t="str">
        <f t="shared" si="23"/>
        <v>B</v>
      </c>
      <c r="M66" s="1">
        <f t="shared" si="34"/>
        <v>53</v>
      </c>
      <c r="N66" s="1">
        <v>1</v>
      </c>
      <c r="O66" s="1">
        <v>11</v>
      </c>
      <c r="P66" s="1">
        <v>53</v>
      </c>
      <c r="Q66" s="1">
        <f t="shared" si="25"/>
        <v>65</v>
      </c>
      <c r="R66" s="1" t="str">
        <f t="shared" si="26"/>
        <v>B</v>
      </c>
      <c r="S66" s="1">
        <f t="shared" si="35"/>
        <v>41</v>
      </c>
      <c r="T66" s="1">
        <v>11</v>
      </c>
      <c r="U66" s="1">
        <v>14</v>
      </c>
      <c r="V66" s="1">
        <v>23</v>
      </c>
      <c r="W66" s="1">
        <f t="shared" si="27"/>
        <v>48</v>
      </c>
      <c r="X66" s="1" t="str">
        <f t="shared" si="28"/>
        <v>C</v>
      </c>
      <c r="Y66" s="1">
        <f t="shared" si="29"/>
        <v>80</v>
      </c>
      <c r="Z66" s="1">
        <v>13</v>
      </c>
      <c r="AA66" s="1">
        <v>10</v>
      </c>
      <c r="AB66" s="1">
        <v>24</v>
      </c>
      <c r="AC66" s="1">
        <f t="shared" si="36"/>
        <v>47</v>
      </c>
      <c r="AD66" s="1" t="str">
        <f t="shared" si="57"/>
        <v>C</v>
      </c>
      <c r="AE66" s="1">
        <f t="shared" si="37"/>
        <v>92</v>
      </c>
      <c r="AF66" s="1">
        <v>19</v>
      </c>
      <c r="AG66" s="1">
        <v>18</v>
      </c>
      <c r="AH66" s="1">
        <v>23</v>
      </c>
      <c r="AI66" s="1">
        <f t="shared" si="38"/>
        <v>60</v>
      </c>
      <c r="AJ66" s="1" t="str">
        <f t="shared" si="39"/>
        <v>B</v>
      </c>
      <c r="AK66" s="1">
        <f t="shared" si="40"/>
        <v>53</v>
      </c>
      <c r="AL66" s="1">
        <v>13</v>
      </c>
      <c r="AM66" s="1">
        <v>10</v>
      </c>
      <c r="AN66" s="1">
        <v>24</v>
      </c>
      <c r="AO66" s="1">
        <f t="shared" si="41"/>
        <v>47</v>
      </c>
      <c r="AP66" s="1" t="str">
        <f t="shared" si="42"/>
        <v>C</v>
      </c>
      <c r="AQ66" s="1">
        <f t="shared" si="43"/>
        <v>92</v>
      </c>
      <c r="AR66" s="1">
        <v>12</v>
      </c>
      <c r="AS66" s="1">
        <v>11</v>
      </c>
      <c r="AT66" s="1">
        <v>24</v>
      </c>
      <c r="AU66" s="1">
        <f t="shared" si="44"/>
        <v>47</v>
      </c>
      <c r="AV66" s="1" t="str">
        <f t="shared" si="45"/>
        <v>C</v>
      </c>
      <c r="AW66" s="1">
        <f t="shared" si="46"/>
        <v>91</v>
      </c>
      <c r="AX66" s="1">
        <v>13</v>
      </c>
      <c r="AY66" s="1">
        <v>10</v>
      </c>
      <c r="AZ66" s="1">
        <v>24</v>
      </c>
      <c r="BA66" s="1">
        <f t="shared" si="47"/>
        <v>47</v>
      </c>
      <c r="BB66" s="1" t="str">
        <f t="shared" si="48"/>
        <v>C</v>
      </c>
      <c r="BC66" s="1">
        <f t="shared" si="49"/>
        <v>92</v>
      </c>
      <c r="BD66" s="1">
        <v>13</v>
      </c>
      <c r="BE66" s="1">
        <v>10</v>
      </c>
      <c r="BF66" s="1">
        <v>24</v>
      </c>
      <c r="BG66" s="1">
        <f t="shared" si="50"/>
        <v>47</v>
      </c>
      <c r="BH66" s="1" t="str">
        <f t="shared" si="51"/>
        <v>C</v>
      </c>
      <c r="BI66" s="1">
        <f t="shared" si="52"/>
        <v>92</v>
      </c>
      <c r="BJ66" s="1">
        <v>12</v>
      </c>
      <c r="BK66" s="1">
        <v>11</v>
      </c>
      <c r="BL66" s="1">
        <v>24</v>
      </c>
      <c r="BM66" s="1">
        <f t="shared" si="53"/>
        <v>47</v>
      </c>
      <c r="BN66" s="1" t="str">
        <f t="shared" si="54"/>
        <v>C</v>
      </c>
      <c r="BO66" s="1">
        <f t="shared" si="55"/>
        <v>91</v>
      </c>
    </row>
    <row r="67" spans="1:67" x14ac:dyDescent="0.25">
      <c r="A67" s="1">
        <v>63</v>
      </c>
      <c r="B67" s="1" t="str">
        <f>('STUDENT PROFILE'!A65)</f>
        <v>2024/AD/063</v>
      </c>
      <c r="C67" s="1" t="s">
        <v>286</v>
      </c>
      <c r="D67" s="1" t="s">
        <v>185</v>
      </c>
      <c r="E67" s="1" t="str">
        <f>('STUDENT PROFILE'!B65)</f>
        <v>MERCY</v>
      </c>
      <c r="F67" s="1" t="str">
        <f>('STUDENT PROFILE'!C65)</f>
        <v>EKE</v>
      </c>
      <c r="G67" s="1" t="str">
        <f>('STUDENT PROFILE'!D65)</f>
        <v>MERCY EKE</v>
      </c>
      <c r="H67" s="1">
        <v>19</v>
      </c>
      <c r="I67" s="1">
        <v>18</v>
      </c>
      <c r="J67" s="1">
        <v>23</v>
      </c>
      <c r="K67" s="1">
        <f t="shared" si="56"/>
        <v>60</v>
      </c>
      <c r="L67" s="1" t="str">
        <f t="shared" si="23"/>
        <v>B</v>
      </c>
      <c r="M67" s="1">
        <f t="shared" si="34"/>
        <v>53</v>
      </c>
      <c r="N67" s="1">
        <v>13</v>
      </c>
      <c r="O67" s="1">
        <v>10</v>
      </c>
      <c r="P67" s="1">
        <v>24</v>
      </c>
      <c r="Q67" s="1">
        <f t="shared" si="25"/>
        <v>47</v>
      </c>
      <c r="R67" s="1" t="str">
        <f t="shared" si="26"/>
        <v>C</v>
      </c>
      <c r="S67" s="1">
        <f t="shared" si="35"/>
        <v>92</v>
      </c>
      <c r="T67" s="1">
        <v>10</v>
      </c>
      <c r="U67" s="1">
        <v>18</v>
      </c>
      <c r="V67" s="1">
        <v>12</v>
      </c>
      <c r="W67" s="1">
        <f t="shared" si="27"/>
        <v>40</v>
      </c>
      <c r="X67" s="1" t="str">
        <f t="shared" si="28"/>
        <v>C</v>
      </c>
      <c r="Y67" s="1">
        <f t="shared" si="29"/>
        <v>93</v>
      </c>
      <c r="Z67" s="1">
        <v>9</v>
      </c>
      <c r="AA67" s="1">
        <v>17</v>
      </c>
      <c r="AB67" s="1">
        <v>23</v>
      </c>
      <c r="AC67" s="1">
        <f t="shared" si="36"/>
        <v>49</v>
      </c>
      <c r="AD67" s="1" t="str">
        <f t="shared" si="57"/>
        <v>C</v>
      </c>
      <c r="AE67" s="1">
        <f t="shared" si="37"/>
        <v>88</v>
      </c>
      <c r="AF67" s="1">
        <v>17</v>
      </c>
      <c r="AG67" s="1">
        <v>2</v>
      </c>
      <c r="AH67" s="1">
        <v>23</v>
      </c>
      <c r="AI67" s="1">
        <f t="shared" si="38"/>
        <v>42</v>
      </c>
      <c r="AJ67" s="1" t="str">
        <f t="shared" si="39"/>
        <v>C</v>
      </c>
      <c r="AK67" s="1">
        <f t="shared" si="40"/>
        <v>89</v>
      </c>
      <c r="AL67" s="1">
        <v>9</v>
      </c>
      <c r="AM67" s="1">
        <v>17</v>
      </c>
      <c r="AN67" s="1">
        <v>23</v>
      </c>
      <c r="AO67" s="1">
        <f t="shared" si="41"/>
        <v>49</v>
      </c>
      <c r="AP67" s="1" t="str">
        <f t="shared" si="42"/>
        <v>C</v>
      </c>
      <c r="AQ67" s="1">
        <f t="shared" si="43"/>
        <v>88</v>
      </c>
      <c r="AR67" s="1">
        <v>14</v>
      </c>
      <c r="AS67" s="1">
        <v>12</v>
      </c>
      <c r="AT67" s="1">
        <v>23</v>
      </c>
      <c r="AU67" s="1">
        <f t="shared" si="44"/>
        <v>49</v>
      </c>
      <c r="AV67" s="1" t="str">
        <f t="shared" si="45"/>
        <v>C</v>
      </c>
      <c r="AW67" s="1">
        <f t="shared" si="46"/>
        <v>89</v>
      </c>
      <c r="AX67" s="1">
        <v>9</v>
      </c>
      <c r="AY67" s="1">
        <v>17</v>
      </c>
      <c r="AZ67" s="1">
        <v>23</v>
      </c>
      <c r="BA67" s="1">
        <f t="shared" si="47"/>
        <v>49</v>
      </c>
      <c r="BB67" s="1" t="str">
        <f t="shared" si="48"/>
        <v>C</v>
      </c>
      <c r="BC67" s="1">
        <f t="shared" si="49"/>
        <v>88</v>
      </c>
      <c r="BD67" s="1">
        <v>9</v>
      </c>
      <c r="BE67" s="1">
        <v>17</v>
      </c>
      <c r="BF67" s="1">
        <v>23</v>
      </c>
      <c r="BG67" s="1">
        <f t="shared" si="50"/>
        <v>49</v>
      </c>
      <c r="BH67" s="1" t="str">
        <f t="shared" si="51"/>
        <v>C</v>
      </c>
      <c r="BI67" s="1">
        <f t="shared" si="52"/>
        <v>88</v>
      </c>
      <c r="BJ67" s="1">
        <v>14</v>
      </c>
      <c r="BK67" s="1">
        <v>12</v>
      </c>
      <c r="BL67" s="1">
        <v>23</v>
      </c>
      <c r="BM67" s="1">
        <f t="shared" si="53"/>
        <v>49</v>
      </c>
      <c r="BN67" s="1" t="str">
        <f t="shared" si="54"/>
        <v>C</v>
      </c>
      <c r="BO67" s="1">
        <f t="shared" si="55"/>
        <v>89</v>
      </c>
    </row>
    <row r="68" spans="1:67" x14ac:dyDescent="0.25">
      <c r="A68" s="1">
        <v>64</v>
      </c>
      <c r="B68" s="1" t="str">
        <f>('STUDENT PROFILE'!A66)</f>
        <v>2024/AD/064</v>
      </c>
      <c r="C68" s="1" t="s">
        <v>282</v>
      </c>
      <c r="D68" s="1" t="s">
        <v>185</v>
      </c>
      <c r="E68" s="1" t="str">
        <f>('STUDENT PROFILE'!B66)</f>
        <v>WANNI X</v>
      </c>
      <c r="F68" s="1" t="str">
        <f>('STUDENT PROFILE'!C66)</f>
        <v>HANDI</v>
      </c>
      <c r="G68" s="1" t="str">
        <f>('STUDENT PROFILE'!D66)</f>
        <v>WANNI X HANDI</v>
      </c>
      <c r="H68" s="1">
        <v>17</v>
      </c>
      <c r="I68" s="1">
        <v>2</v>
      </c>
      <c r="J68" s="1">
        <v>23</v>
      </c>
      <c r="K68" s="1">
        <f t="shared" si="56"/>
        <v>42</v>
      </c>
      <c r="L68" s="1" t="str">
        <f t="shared" si="23"/>
        <v>C</v>
      </c>
      <c r="M68" s="1">
        <f t="shared" si="34"/>
        <v>89</v>
      </c>
      <c r="N68" s="1">
        <v>9</v>
      </c>
      <c r="O68" s="1">
        <v>17</v>
      </c>
      <c r="P68" s="1">
        <v>23</v>
      </c>
      <c r="Q68" s="1">
        <f t="shared" si="25"/>
        <v>49</v>
      </c>
      <c r="R68" s="1" t="str">
        <f t="shared" si="26"/>
        <v>C</v>
      </c>
      <c r="S68" s="1">
        <f t="shared" si="35"/>
        <v>88</v>
      </c>
      <c r="T68" s="1">
        <v>17</v>
      </c>
      <c r="U68" s="1">
        <v>2</v>
      </c>
      <c r="V68" s="1">
        <v>56</v>
      </c>
      <c r="W68" s="1">
        <f t="shared" si="27"/>
        <v>75</v>
      </c>
      <c r="X68" s="1" t="str">
        <f t="shared" si="28"/>
        <v>A</v>
      </c>
      <c r="Y68" s="1">
        <f t="shared" si="29"/>
        <v>22</v>
      </c>
      <c r="Z68" s="1">
        <v>18</v>
      </c>
      <c r="AA68" s="1">
        <v>16</v>
      </c>
      <c r="AB68" s="1">
        <v>43</v>
      </c>
      <c r="AC68" s="1">
        <f t="shared" ref="AC68:AC99" si="58">SUM(Z68:AB68)</f>
        <v>77</v>
      </c>
      <c r="AD68" s="1" t="str">
        <f t="shared" si="57"/>
        <v>B</v>
      </c>
      <c r="AE68" s="1">
        <f t="shared" ref="AE68:AE103" si="59">RANK(AC68,$Q$5:$Q$104,0)</f>
        <v>8</v>
      </c>
      <c r="AF68" s="1">
        <v>14</v>
      </c>
      <c r="AG68" s="1">
        <v>15</v>
      </c>
      <c r="AH68" s="1">
        <v>26</v>
      </c>
      <c r="AI68" s="1">
        <f t="shared" ref="AI68:AI99" si="60">SUM(AF68:AH68)</f>
        <v>55</v>
      </c>
      <c r="AJ68" s="1" t="str">
        <f t="shared" ref="AJ68:AJ99" si="61">IF(AI68&gt;=80,"A",IF(AI68&gt;=50,"B","C"))</f>
        <v>B</v>
      </c>
      <c r="AK68" s="1">
        <f t="shared" ref="AK68:AK103" si="62">RANK(AI68,$K$5:$K$104,0)</f>
        <v>66</v>
      </c>
      <c r="AL68" s="1">
        <v>18</v>
      </c>
      <c r="AM68" s="1">
        <v>16</v>
      </c>
      <c r="AN68" s="1">
        <v>43</v>
      </c>
      <c r="AO68" s="1">
        <f t="shared" ref="AO68:AO99" si="63">SUM(AL68:AN68)</f>
        <v>77</v>
      </c>
      <c r="AP68" s="1" t="str">
        <f t="shared" ref="AP68:AP99" si="64">IF(AO68&gt;=80,"A",IF(AO68&gt;=60,"B","C"))</f>
        <v>B</v>
      </c>
      <c r="AQ68" s="1">
        <f t="shared" si="43"/>
        <v>8</v>
      </c>
      <c r="AR68" s="1">
        <v>15</v>
      </c>
      <c r="AS68" s="1">
        <v>20</v>
      </c>
      <c r="AT68" s="1">
        <v>43</v>
      </c>
      <c r="AU68" s="1">
        <f t="shared" ref="AU68:AU99" si="65">SUM(AR68:AT68)</f>
        <v>78</v>
      </c>
      <c r="AV68" s="1" t="str">
        <f t="shared" ref="AV68:AV99" si="66">IF(AU68&gt;=70,"A",IF(AU68&gt;=50,"B","C"))</f>
        <v>A</v>
      </c>
      <c r="AW68" s="1">
        <f t="shared" ref="AW68:AW103" si="67">RANK(AU68,$AU$4:$AU$104,0)</f>
        <v>13</v>
      </c>
      <c r="AX68" s="1">
        <v>18</v>
      </c>
      <c r="AY68" s="1">
        <v>16</v>
      </c>
      <c r="AZ68" s="1">
        <v>43</v>
      </c>
      <c r="BA68" s="1">
        <f t="shared" ref="BA68:BA99" si="68">SUM(AX68:AZ68)</f>
        <v>77</v>
      </c>
      <c r="BB68" s="1" t="str">
        <f t="shared" ref="BB68:BB99" si="69">IF(BA68&gt;=80,"A",IF(BA68&gt;=60,"B","C"))</f>
        <v>B</v>
      </c>
      <c r="BC68" s="1">
        <f t="shared" ref="BC68:BC103" si="70">RANK(BA68,$Q$5:$Q$104,0)</f>
        <v>8</v>
      </c>
      <c r="BD68" s="1">
        <v>18</v>
      </c>
      <c r="BE68" s="1">
        <v>16</v>
      </c>
      <c r="BF68" s="1">
        <v>43</v>
      </c>
      <c r="BG68" s="1">
        <f t="shared" ref="BG68:BG99" si="71">SUM(BD68:BF68)</f>
        <v>77</v>
      </c>
      <c r="BH68" s="1" t="str">
        <f t="shared" ref="BH68:BH99" si="72">IF(BG68&gt;=80,"A",IF(BG68&gt;=60,"B","C"))</f>
        <v>B</v>
      </c>
      <c r="BI68" s="1">
        <f t="shared" si="52"/>
        <v>8</v>
      </c>
      <c r="BJ68" s="1">
        <v>15</v>
      </c>
      <c r="BK68" s="1">
        <v>20</v>
      </c>
      <c r="BL68" s="1">
        <v>43</v>
      </c>
      <c r="BM68" s="1">
        <f t="shared" ref="BM68:BM99" si="73">SUM(BJ68:BL68)</f>
        <v>78</v>
      </c>
      <c r="BN68" s="1" t="str">
        <f t="shared" ref="BN68:BN99" si="74">IF(BM68&gt;=70,"A",IF(BM68&gt;=50,"B","C"))</f>
        <v>A</v>
      </c>
      <c r="BO68" s="1">
        <f t="shared" ref="BO68:BO103" si="75">RANK(BM68,$AU$4:$AU$104,0)</f>
        <v>13</v>
      </c>
    </row>
    <row r="69" spans="1:67" x14ac:dyDescent="0.25">
      <c r="A69" s="1">
        <v>65</v>
      </c>
      <c r="B69" s="1" t="str">
        <f>('STUDENT PROFILE'!A67)</f>
        <v>2024/AD/065</v>
      </c>
      <c r="C69" s="1" t="s">
        <v>283</v>
      </c>
      <c r="D69" s="1" t="s">
        <v>185</v>
      </c>
      <c r="E69" s="1" t="str">
        <f>('STUDENT PROFILE'!B67)</f>
        <v>YES</v>
      </c>
      <c r="F69" s="1" t="str">
        <f>('STUDENT PROFILE'!C67)</f>
        <v>BIGGIE</v>
      </c>
      <c r="G69" s="1" t="str">
        <f>('STUDENT PROFILE'!D67)</f>
        <v>YES BIGGIE</v>
      </c>
      <c r="H69" s="1">
        <v>14</v>
      </c>
      <c r="I69" s="1">
        <v>15</v>
      </c>
      <c r="J69" s="1">
        <v>26</v>
      </c>
      <c r="K69" s="1">
        <f t="shared" ref="K69:K100" si="76">SUM(H69:J69)</f>
        <v>55</v>
      </c>
      <c r="L69" s="1" t="str">
        <f t="shared" si="23"/>
        <v>B</v>
      </c>
      <c r="M69" s="1">
        <f t="shared" si="34"/>
        <v>66</v>
      </c>
      <c r="N69" s="1">
        <v>18</v>
      </c>
      <c r="O69" s="1">
        <v>16</v>
      </c>
      <c r="P69" s="1">
        <v>43</v>
      </c>
      <c r="Q69" s="1">
        <f t="shared" si="25"/>
        <v>77</v>
      </c>
      <c r="R69" s="1" t="str">
        <f t="shared" si="26"/>
        <v>B</v>
      </c>
      <c r="S69" s="1">
        <f t="shared" si="35"/>
        <v>8</v>
      </c>
      <c r="T69" s="1">
        <v>16</v>
      </c>
      <c r="U69" s="1">
        <v>15</v>
      </c>
      <c r="V69" s="1">
        <v>34</v>
      </c>
      <c r="W69" s="1">
        <f t="shared" si="27"/>
        <v>65</v>
      </c>
      <c r="X69" s="1" t="str">
        <f t="shared" si="28"/>
        <v>B</v>
      </c>
      <c r="Y69" s="1">
        <f t="shared" si="29"/>
        <v>50</v>
      </c>
      <c r="Z69" s="1">
        <v>7</v>
      </c>
      <c r="AA69" s="1">
        <v>15</v>
      </c>
      <c r="AB69" s="1">
        <v>45</v>
      </c>
      <c r="AC69" s="1">
        <f t="shared" si="58"/>
        <v>67</v>
      </c>
      <c r="AD69" s="1" t="str">
        <f t="shared" si="57"/>
        <v>B</v>
      </c>
      <c r="AE69" s="1">
        <f t="shared" si="59"/>
        <v>37</v>
      </c>
      <c r="AF69" s="1">
        <v>20</v>
      </c>
      <c r="AG69" s="1">
        <v>17</v>
      </c>
      <c r="AH69" s="1">
        <v>45</v>
      </c>
      <c r="AI69" s="1">
        <f t="shared" si="60"/>
        <v>82</v>
      </c>
      <c r="AJ69" s="1" t="str">
        <f t="shared" si="61"/>
        <v>A</v>
      </c>
      <c r="AK69" s="1">
        <f t="shared" si="62"/>
        <v>15</v>
      </c>
      <c r="AL69" s="1">
        <v>7</v>
      </c>
      <c r="AM69" s="1">
        <v>15</v>
      </c>
      <c r="AN69" s="1">
        <v>45</v>
      </c>
      <c r="AO69" s="1">
        <f t="shared" si="63"/>
        <v>67</v>
      </c>
      <c r="AP69" s="1" t="str">
        <f t="shared" si="64"/>
        <v>B</v>
      </c>
      <c r="AQ69" s="1">
        <f t="shared" si="43"/>
        <v>37</v>
      </c>
      <c r="AR69" s="1">
        <v>16</v>
      </c>
      <c r="AS69" s="1">
        <v>8</v>
      </c>
      <c r="AT69" s="1">
        <v>45</v>
      </c>
      <c r="AU69" s="1">
        <f t="shared" si="65"/>
        <v>69</v>
      </c>
      <c r="AV69" s="1" t="str">
        <f t="shared" si="66"/>
        <v>B</v>
      </c>
      <c r="AW69" s="1">
        <f t="shared" si="67"/>
        <v>32</v>
      </c>
      <c r="AX69" s="1">
        <v>7</v>
      </c>
      <c r="AY69" s="1">
        <v>15</v>
      </c>
      <c r="AZ69" s="1">
        <v>45</v>
      </c>
      <c r="BA69" s="1">
        <f t="shared" si="68"/>
        <v>67</v>
      </c>
      <c r="BB69" s="1" t="str">
        <f t="shared" si="69"/>
        <v>B</v>
      </c>
      <c r="BC69" s="1">
        <f t="shared" si="70"/>
        <v>37</v>
      </c>
      <c r="BD69" s="1">
        <v>7</v>
      </c>
      <c r="BE69" s="1">
        <v>15</v>
      </c>
      <c r="BF69" s="1">
        <v>45</v>
      </c>
      <c r="BG69" s="1">
        <f t="shared" si="71"/>
        <v>67</v>
      </c>
      <c r="BH69" s="1" t="str">
        <f t="shared" si="72"/>
        <v>B</v>
      </c>
      <c r="BI69" s="1">
        <f t="shared" si="52"/>
        <v>37</v>
      </c>
      <c r="BJ69" s="1">
        <v>16</v>
      </c>
      <c r="BK69" s="1">
        <v>8</v>
      </c>
      <c r="BL69" s="1">
        <v>45</v>
      </c>
      <c r="BM69" s="1">
        <f t="shared" si="73"/>
        <v>69</v>
      </c>
      <c r="BN69" s="1" t="str">
        <f t="shared" si="74"/>
        <v>B</v>
      </c>
      <c r="BO69" s="1">
        <f t="shared" si="75"/>
        <v>32</v>
      </c>
    </row>
    <row r="70" spans="1:67" x14ac:dyDescent="0.25">
      <c r="A70" s="1">
        <v>66</v>
      </c>
      <c r="B70" s="1" t="str">
        <f>('STUDENT PROFILE'!A68)</f>
        <v>2024/AD/066</v>
      </c>
      <c r="C70" s="1" t="s">
        <v>283</v>
      </c>
      <c r="D70" s="1" t="s">
        <v>185</v>
      </c>
      <c r="E70" s="1" t="str">
        <f>('STUDENT PROFILE'!B68)</f>
        <v>ANDREWS</v>
      </c>
      <c r="F70" s="1" t="str">
        <f>('STUDENT PROFILE'!C68)</f>
        <v>DARISSA</v>
      </c>
      <c r="G70" s="1" t="str">
        <f>('STUDENT PROFILE'!D68)</f>
        <v>ANDREWS DARISSA</v>
      </c>
      <c r="H70" s="1">
        <v>20</v>
      </c>
      <c r="I70" s="1">
        <v>17</v>
      </c>
      <c r="J70" s="1">
        <v>45</v>
      </c>
      <c r="K70" s="1">
        <f t="shared" si="76"/>
        <v>82</v>
      </c>
      <c r="L70" s="1" t="str">
        <f t="shared" ref="L70:L104" si="77">IF(K70&gt;=80,"A",IF(K70&gt;=50,"B","C"))</f>
        <v>A</v>
      </c>
      <c r="M70" s="1">
        <f t="shared" si="34"/>
        <v>15</v>
      </c>
      <c r="N70" s="1">
        <v>7</v>
      </c>
      <c r="O70" s="1">
        <v>15</v>
      </c>
      <c r="P70" s="1">
        <v>45</v>
      </c>
      <c r="Q70" s="1">
        <f t="shared" ref="Q70:Q104" si="78">SUM(N70:P70)</f>
        <v>67</v>
      </c>
      <c r="R70" s="1" t="str">
        <f t="shared" ref="R70:R104" si="79">IF(Q70&gt;=80,"A",IF(Q70&gt;=60,"B","C"))</f>
        <v>B</v>
      </c>
      <c r="S70" s="1">
        <f t="shared" si="35"/>
        <v>37</v>
      </c>
      <c r="T70" s="1">
        <v>15</v>
      </c>
      <c r="U70" s="1">
        <v>17</v>
      </c>
      <c r="V70" s="1">
        <v>23</v>
      </c>
      <c r="W70" s="1">
        <f t="shared" ref="W70:W104" si="80">SUM(T70:V70)</f>
        <v>55</v>
      </c>
      <c r="X70" s="1" t="str">
        <f>IF(W70&gt;=70,"A",IF(W70&gt;=50,"B","C"))</f>
        <v>B</v>
      </c>
      <c r="Y70" s="1">
        <f t="shared" ref="Y70:Y85" si="81">RANK(W70,$W$5:$W$104,0)</f>
        <v>63</v>
      </c>
      <c r="Z70" s="1">
        <v>15</v>
      </c>
      <c r="AA70" s="1">
        <v>16</v>
      </c>
      <c r="AB70" s="1">
        <v>43</v>
      </c>
      <c r="AC70" s="1">
        <f t="shared" si="58"/>
        <v>74</v>
      </c>
      <c r="AD70" s="1" t="str">
        <f t="shared" si="57"/>
        <v>B</v>
      </c>
      <c r="AE70" s="1">
        <f t="shared" si="59"/>
        <v>18</v>
      </c>
      <c r="AF70" s="1">
        <v>12</v>
      </c>
      <c r="AG70" s="1">
        <v>14</v>
      </c>
      <c r="AH70" s="1">
        <v>45</v>
      </c>
      <c r="AI70" s="1">
        <f t="shared" si="60"/>
        <v>71</v>
      </c>
      <c r="AJ70" s="1" t="str">
        <f t="shared" si="61"/>
        <v>B</v>
      </c>
      <c r="AK70" s="1">
        <f t="shared" si="62"/>
        <v>37</v>
      </c>
      <c r="AL70" s="1">
        <v>15</v>
      </c>
      <c r="AM70" s="1">
        <v>16</v>
      </c>
      <c r="AN70" s="1">
        <v>43</v>
      </c>
      <c r="AO70" s="1">
        <f t="shared" si="63"/>
        <v>74</v>
      </c>
      <c r="AP70" s="1" t="str">
        <f t="shared" si="64"/>
        <v>B</v>
      </c>
      <c r="AQ70" s="1">
        <v>4</v>
      </c>
      <c r="AR70" s="1">
        <v>4</v>
      </c>
      <c r="AS70" s="1">
        <v>12</v>
      </c>
      <c r="AT70" s="1">
        <v>43</v>
      </c>
      <c r="AU70" s="1">
        <f t="shared" si="65"/>
        <v>59</v>
      </c>
      <c r="AV70" s="1" t="str">
        <f t="shared" si="66"/>
        <v>B</v>
      </c>
      <c r="AW70" s="1">
        <f t="shared" si="67"/>
        <v>60</v>
      </c>
      <c r="AX70" s="1">
        <v>15</v>
      </c>
      <c r="AY70" s="1">
        <v>16</v>
      </c>
      <c r="AZ70" s="1">
        <v>43</v>
      </c>
      <c r="BA70" s="1">
        <f t="shared" si="68"/>
        <v>74</v>
      </c>
      <c r="BB70" s="1" t="str">
        <f t="shared" si="69"/>
        <v>B</v>
      </c>
      <c r="BC70" s="1">
        <f t="shared" si="70"/>
        <v>18</v>
      </c>
      <c r="BD70" s="1">
        <v>15</v>
      </c>
      <c r="BE70" s="1">
        <v>16</v>
      </c>
      <c r="BF70" s="1">
        <v>43</v>
      </c>
      <c r="BG70" s="1">
        <f t="shared" si="71"/>
        <v>74</v>
      </c>
      <c r="BH70" s="1" t="str">
        <f t="shared" si="72"/>
        <v>B</v>
      </c>
      <c r="BI70" s="1">
        <v>4</v>
      </c>
      <c r="BJ70" s="1">
        <v>4</v>
      </c>
      <c r="BK70" s="1">
        <v>12</v>
      </c>
      <c r="BL70" s="1">
        <v>43</v>
      </c>
      <c r="BM70" s="1">
        <f t="shared" si="73"/>
        <v>59</v>
      </c>
      <c r="BN70" s="1" t="str">
        <f t="shared" si="74"/>
        <v>B</v>
      </c>
      <c r="BO70" s="1">
        <f t="shared" si="75"/>
        <v>60</v>
      </c>
    </row>
    <row r="71" spans="1:67" x14ac:dyDescent="0.25">
      <c r="A71" s="1">
        <v>67</v>
      </c>
      <c r="B71" s="1" t="str">
        <f>('STUDENT PROFILE'!A69)</f>
        <v>2024/AD/067</v>
      </c>
      <c r="C71" s="1" t="s">
        <v>283</v>
      </c>
      <c r="D71" s="1" t="s">
        <v>185</v>
      </c>
      <c r="E71" s="1" t="str">
        <f>('STUDENT PROFILE'!B69)</f>
        <v>BOLANLE</v>
      </c>
      <c r="F71" s="1" t="str">
        <f>('STUDENT PROFILE'!C69)</f>
        <v>GRACE</v>
      </c>
      <c r="G71" s="1" t="str">
        <f>('STUDENT PROFILE'!D69)</f>
        <v>BOLANLE GRACE</v>
      </c>
      <c r="H71" s="1">
        <v>12</v>
      </c>
      <c r="I71" s="1">
        <v>14</v>
      </c>
      <c r="J71" s="1">
        <v>45</v>
      </c>
      <c r="K71" s="1">
        <f t="shared" si="76"/>
        <v>71</v>
      </c>
      <c r="L71" s="1" t="str">
        <f t="shared" si="77"/>
        <v>B</v>
      </c>
      <c r="M71" s="1">
        <f t="shared" si="34"/>
        <v>37</v>
      </c>
      <c r="N71" s="1">
        <v>15</v>
      </c>
      <c r="O71" s="1">
        <v>16</v>
      </c>
      <c r="P71" s="1">
        <v>43</v>
      </c>
      <c r="Q71" s="1">
        <f t="shared" si="78"/>
        <v>74</v>
      </c>
      <c r="R71" s="1" t="str">
        <f t="shared" si="79"/>
        <v>B</v>
      </c>
      <c r="S71" s="1">
        <f t="shared" si="35"/>
        <v>18</v>
      </c>
      <c r="T71" s="1">
        <v>16</v>
      </c>
      <c r="U71" s="1">
        <v>14</v>
      </c>
      <c r="V71" s="1">
        <v>23</v>
      </c>
      <c r="W71" s="1">
        <f t="shared" si="80"/>
        <v>53</v>
      </c>
      <c r="X71" s="1" t="str">
        <f>IF(W71&gt;=70,"A",IF(W71&gt;=50,"B","C"))</f>
        <v>B</v>
      </c>
      <c r="Y71" s="1">
        <f t="shared" si="81"/>
        <v>72</v>
      </c>
      <c r="Z71" s="1">
        <v>16</v>
      </c>
      <c r="AA71" s="1">
        <v>14</v>
      </c>
      <c r="AB71" s="1">
        <v>45</v>
      </c>
      <c r="AC71" s="1">
        <f t="shared" si="58"/>
        <v>75</v>
      </c>
      <c r="AD71" s="1" t="str">
        <f t="shared" si="57"/>
        <v>B</v>
      </c>
      <c r="AE71" s="1">
        <f t="shared" si="59"/>
        <v>16</v>
      </c>
      <c r="AF71" s="1">
        <v>11</v>
      </c>
      <c r="AG71" s="1">
        <v>20</v>
      </c>
      <c r="AH71" s="1">
        <v>40</v>
      </c>
      <c r="AI71" s="1">
        <f t="shared" si="60"/>
        <v>71</v>
      </c>
      <c r="AJ71" s="1" t="str">
        <f t="shared" si="61"/>
        <v>B</v>
      </c>
      <c r="AK71" s="1">
        <f t="shared" si="62"/>
        <v>37</v>
      </c>
      <c r="AL71" s="1">
        <v>16</v>
      </c>
      <c r="AM71" s="1">
        <v>14</v>
      </c>
      <c r="AN71" s="1">
        <v>45</v>
      </c>
      <c r="AO71" s="1">
        <f t="shared" si="63"/>
        <v>75</v>
      </c>
      <c r="AP71" s="1" t="str">
        <f t="shared" si="64"/>
        <v>B</v>
      </c>
      <c r="AQ71" s="1">
        <v>12</v>
      </c>
      <c r="AR71" s="1">
        <v>9</v>
      </c>
      <c r="AS71" s="1">
        <v>2</v>
      </c>
      <c r="AT71" s="1">
        <v>12</v>
      </c>
      <c r="AU71" s="1">
        <f t="shared" si="65"/>
        <v>23</v>
      </c>
      <c r="AV71" s="1" t="str">
        <f t="shared" si="66"/>
        <v>C</v>
      </c>
      <c r="AW71" s="1">
        <f t="shared" si="67"/>
        <v>100</v>
      </c>
      <c r="AX71" s="1">
        <v>16</v>
      </c>
      <c r="AY71" s="1">
        <v>14</v>
      </c>
      <c r="AZ71" s="1">
        <v>45</v>
      </c>
      <c r="BA71" s="1">
        <f t="shared" si="68"/>
        <v>75</v>
      </c>
      <c r="BB71" s="1" t="str">
        <f t="shared" si="69"/>
        <v>B</v>
      </c>
      <c r="BC71" s="1">
        <f t="shared" si="70"/>
        <v>16</v>
      </c>
      <c r="BD71" s="1">
        <v>16</v>
      </c>
      <c r="BE71" s="1">
        <v>14</v>
      </c>
      <c r="BF71" s="1">
        <v>45</v>
      </c>
      <c r="BG71" s="1">
        <f t="shared" si="71"/>
        <v>75</v>
      </c>
      <c r="BH71" s="1" t="str">
        <f t="shared" si="72"/>
        <v>B</v>
      </c>
      <c r="BI71" s="1">
        <v>12</v>
      </c>
      <c r="BJ71" s="1">
        <v>9</v>
      </c>
      <c r="BK71" s="1">
        <v>2</v>
      </c>
      <c r="BL71" s="1">
        <v>12</v>
      </c>
      <c r="BM71" s="1">
        <f t="shared" si="73"/>
        <v>23</v>
      </c>
      <c r="BN71" s="1" t="str">
        <f t="shared" si="74"/>
        <v>C</v>
      </c>
      <c r="BO71" s="1">
        <f t="shared" si="75"/>
        <v>100</v>
      </c>
    </row>
    <row r="72" spans="1:67" x14ac:dyDescent="0.25">
      <c r="A72" s="1">
        <v>68</v>
      </c>
      <c r="B72" s="1" t="str">
        <f>('STUDENT PROFILE'!A70)</f>
        <v>2024/AD/068</v>
      </c>
      <c r="C72" s="1" t="s">
        <v>283</v>
      </c>
      <c r="D72" s="1" t="s">
        <v>185</v>
      </c>
      <c r="E72" s="1" t="str">
        <f>('STUDENT PROFILE'!B70)</f>
        <v>VICTOR</v>
      </c>
      <c r="F72" s="1" t="str">
        <f>('STUDENT PROFILE'!C70)</f>
        <v>OHIOPA</v>
      </c>
      <c r="G72" s="1" t="str">
        <f>('STUDENT PROFILE'!D70)</f>
        <v>VICTOR OHIOPA</v>
      </c>
      <c r="H72" s="1">
        <v>11</v>
      </c>
      <c r="I72" s="1">
        <v>20</v>
      </c>
      <c r="J72" s="1">
        <v>40</v>
      </c>
      <c r="K72" s="1">
        <f t="shared" si="76"/>
        <v>71</v>
      </c>
      <c r="L72" s="1" t="str">
        <f t="shared" si="77"/>
        <v>B</v>
      </c>
      <c r="M72" s="1">
        <f t="shared" si="34"/>
        <v>37</v>
      </c>
      <c r="N72" s="1">
        <v>16</v>
      </c>
      <c r="O72" s="1">
        <v>14</v>
      </c>
      <c r="P72" s="1">
        <v>45</v>
      </c>
      <c r="Q72" s="1">
        <f t="shared" si="78"/>
        <v>75</v>
      </c>
      <c r="R72" s="1" t="str">
        <f t="shared" si="79"/>
        <v>B</v>
      </c>
      <c r="S72" s="1">
        <f t="shared" si="35"/>
        <v>16</v>
      </c>
      <c r="T72" s="1">
        <v>14</v>
      </c>
      <c r="U72" s="1">
        <v>20</v>
      </c>
      <c r="V72" s="1">
        <v>26</v>
      </c>
      <c r="W72" s="1">
        <f t="shared" si="80"/>
        <v>60</v>
      </c>
      <c r="X72" s="1" t="str">
        <f>IF(W72&gt;=70,"A",IF(W72&gt;=50,"B","C"))</f>
        <v>B</v>
      </c>
      <c r="Y72" s="1">
        <f t="shared" si="81"/>
        <v>56</v>
      </c>
      <c r="Z72" s="1">
        <v>15</v>
      </c>
      <c r="AA72" s="1">
        <v>12</v>
      </c>
      <c r="AB72" s="1">
        <v>45</v>
      </c>
      <c r="AC72" s="1">
        <f t="shared" si="58"/>
        <v>72</v>
      </c>
      <c r="AD72" s="1" t="str">
        <f t="shared" si="57"/>
        <v>B</v>
      </c>
      <c r="AE72" s="1">
        <f t="shared" si="59"/>
        <v>26</v>
      </c>
      <c r="AF72" s="1">
        <v>12</v>
      </c>
      <c r="AG72" s="1">
        <v>12</v>
      </c>
      <c r="AH72" s="1">
        <v>45</v>
      </c>
      <c r="AI72" s="1">
        <f t="shared" si="60"/>
        <v>69</v>
      </c>
      <c r="AJ72" s="1" t="str">
        <f t="shared" si="61"/>
        <v>B</v>
      </c>
      <c r="AK72" s="1">
        <f t="shared" si="62"/>
        <v>43</v>
      </c>
      <c r="AL72" s="1">
        <v>15</v>
      </c>
      <c r="AM72" s="1">
        <v>12</v>
      </c>
      <c r="AN72" s="1">
        <v>45</v>
      </c>
      <c r="AO72" s="1">
        <f t="shared" si="63"/>
        <v>72</v>
      </c>
      <c r="AP72" s="1" t="str">
        <f t="shared" si="64"/>
        <v>B</v>
      </c>
      <c r="AQ72" s="1">
        <f t="shared" ref="AQ72:AQ103" si="82">RANK(AO72,$Q$5:$Q$104,0)</f>
        <v>26</v>
      </c>
      <c r="AR72" s="1">
        <v>18</v>
      </c>
      <c r="AS72" s="1">
        <v>18</v>
      </c>
      <c r="AT72" s="1">
        <v>45</v>
      </c>
      <c r="AU72" s="1">
        <f t="shared" si="65"/>
        <v>81</v>
      </c>
      <c r="AV72" s="1" t="str">
        <f t="shared" si="66"/>
        <v>A</v>
      </c>
      <c r="AW72" s="1">
        <f t="shared" si="67"/>
        <v>4</v>
      </c>
      <c r="AX72" s="1">
        <v>15</v>
      </c>
      <c r="AY72" s="1">
        <v>12</v>
      </c>
      <c r="AZ72" s="1">
        <v>45</v>
      </c>
      <c r="BA72" s="1">
        <f t="shared" si="68"/>
        <v>72</v>
      </c>
      <c r="BB72" s="1" t="str">
        <f t="shared" si="69"/>
        <v>B</v>
      </c>
      <c r="BC72" s="1">
        <f t="shared" si="70"/>
        <v>26</v>
      </c>
      <c r="BD72" s="1">
        <v>15</v>
      </c>
      <c r="BE72" s="1">
        <v>12</v>
      </c>
      <c r="BF72" s="1">
        <v>45</v>
      </c>
      <c r="BG72" s="1">
        <f t="shared" si="71"/>
        <v>72</v>
      </c>
      <c r="BH72" s="1" t="str">
        <f t="shared" si="72"/>
        <v>B</v>
      </c>
      <c r="BI72" s="1">
        <f t="shared" ref="BI72:BI103" si="83">RANK(BG72,$Q$5:$Q$104,0)</f>
        <v>26</v>
      </c>
      <c r="BJ72" s="1">
        <v>18</v>
      </c>
      <c r="BK72" s="1">
        <v>18</v>
      </c>
      <c r="BL72" s="1">
        <v>45</v>
      </c>
      <c r="BM72" s="1">
        <f t="shared" si="73"/>
        <v>81</v>
      </c>
      <c r="BN72" s="1" t="str">
        <f t="shared" si="74"/>
        <v>A</v>
      </c>
      <c r="BO72" s="1">
        <f t="shared" si="75"/>
        <v>4</v>
      </c>
    </row>
    <row r="73" spans="1:67" x14ac:dyDescent="0.25">
      <c r="A73" s="1">
        <v>69</v>
      </c>
      <c r="B73" s="1" t="str">
        <f>('STUDENT PROFILE'!A71)</f>
        <v>2024/AD/069</v>
      </c>
      <c r="C73" s="1" t="s">
        <v>283</v>
      </c>
      <c r="D73" s="1" t="s">
        <v>185</v>
      </c>
      <c r="E73" s="1" t="str">
        <f>('STUDENT PROFILE'!B71)</f>
        <v>LILIAN</v>
      </c>
      <c r="F73" s="1" t="str">
        <f>('STUDENT PROFILE'!C71)</f>
        <v>FAITH</v>
      </c>
      <c r="G73" s="1" t="str">
        <f>('STUDENT PROFILE'!D71)</f>
        <v>LILIAN FAITH</v>
      </c>
      <c r="H73" s="1">
        <v>12</v>
      </c>
      <c r="I73" s="1">
        <v>12</v>
      </c>
      <c r="J73" s="1">
        <v>45</v>
      </c>
      <c r="K73" s="1">
        <f t="shared" si="76"/>
        <v>69</v>
      </c>
      <c r="L73" s="1" t="str">
        <f t="shared" si="77"/>
        <v>B</v>
      </c>
      <c r="M73" s="1">
        <f t="shared" si="34"/>
        <v>43</v>
      </c>
      <c r="N73" s="1">
        <v>15</v>
      </c>
      <c r="O73" s="1">
        <v>12</v>
      </c>
      <c r="P73" s="1">
        <v>45</v>
      </c>
      <c r="Q73" s="1">
        <f t="shared" si="78"/>
        <v>72</v>
      </c>
      <c r="R73" s="1" t="str">
        <f t="shared" si="79"/>
        <v>B</v>
      </c>
      <c r="S73" s="1">
        <f t="shared" si="35"/>
        <v>26</v>
      </c>
      <c r="T73" s="1">
        <v>12</v>
      </c>
      <c r="U73" s="1">
        <v>12</v>
      </c>
      <c r="V73" s="1">
        <v>45</v>
      </c>
      <c r="W73" s="1">
        <f t="shared" si="80"/>
        <v>69</v>
      </c>
      <c r="X73" s="1" t="str">
        <f>IF(W73&gt;=70,"A",IF(W73&gt;=50,"B","C"))</f>
        <v>B</v>
      </c>
      <c r="Y73" s="1">
        <f t="shared" si="81"/>
        <v>42</v>
      </c>
      <c r="Z73" s="1">
        <v>18</v>
      </c>
      <c r="AA73" s="1">
        <v>9</v>
      </c>
      <c r="AB73" s="1">
        <v>34</v>
      </c>
      <c r="AC73" s="1">
        <f t="shared" si="58"/>
        <v>61</v>
      </c>
      <c r="AD73" s="1" t="str">
        <f t="shared" si="57"/>
        <v>B</v>
      </c>
      <c r="AE73" s="1">
        <f t="shared" si="59"/>
        <v>51</v>
      </c>
      <c r="AF73" s="1">
        <v>11</v>
      </c>
      <c r="AG73" s="1">
        <v>17</v>
      </c>
      <c r="AH73" s="1">
        <v>60</v>
      </c>
      <c r="AI73" s="1">
        <f t="shared" si="60"/>
        <v>88</v>
      </c>
      <c r="AJ73" s="1" t="str">
        <f t="shared" si="61"/>
        <v>A</v>
      </c>
      <c r="AK73" s="1">
        <f t="shared" si="62"/>
        <v>6</v>
      </c>
      <c r="AL73" s="1">
        <v>18</v>
      </c>
      <c r="AM73" s="1">
        <v>9</v>
      </c>
      <c r="AN73" s="1">
        <v>34</v>
      </c>
      <c r="AO73" s="1">
        <f t="shared" si="63"/>
        <v>61</v>
      </c>
      <c r="AP73" s="1" t="str">
        <f t="shared" si="64"/>
        <v>B</v>
      </c>
      <c r="AQ73" s="1">
        <f t="shared" si="82"/>
        <v>51</v>
      </c>
      <c r="AR73" s="1">
        <v>7</v>
      </c>
      <c r="AS73" s="1">
        <v>2</v>
      </c>
      <c r="AT73" s="1">
        <v>34</v>
      </c>
      <c r="AU73" s="1">
        <f t="shared" si="65"/>
        <v>43</v>
      </c>
      <c r="AV73" s="1" t="str">
        <f t="shared" si="66"/>
        <v>C</v>
      </c>
      <c r="AW73" s="1">
        <f t="shared" si="67"/>
        <v>94</v>
      </c>
      <c r="AX73" s="1">
        <v>18</v>
      </c>
      <c r="AY73" s="1">
        <v>9</v>
      </c>
      <c r="AZ73" s="1">
        <v>34</v>
      </c>
      <c r="BA73" s="1">
        <f t="shared" si="68"/>
        <v>61</v>
      </c>
      <c r="BB73" s="1" t="str">
        <f t="shared" si="69"/>
        <v>B</v>
      </c>
      <c r="BC73" s="1">
        <f t="shared" si="70"/>
        <v>51</v>
      </c>
      <c r="BD73" s="1">
        <v>18</v>
      </c>
      <c r="BE73" s="1">
        <v>9</v>
      </c>
      <c r="BF73" s="1">
        <v>34</v>
      </c>
      <c r="BG73" s="1">
        <f t="shared" si="71"/>
        <v>61</v>
      </c>
      <c r="BH73" s="1" t="str">
        <f t="shared" si="72"/>
        <v>B</v>
      </c>
      <c r="BI73" s="1">
        <f t="shared" si="83"/>
        <v>51</v>
      </c>
      <c r="BJ73" s="1">
        <v>7</v>
      </c>
      <c r="BK73" s="1">
        <v>2</v>
      </c>
      <c r="BL73" s="1">
        <v>34</v>
      </c>
      <c r="BM73" s="1">
        <f t="shared" si="73"/>
        <v>43</v>
      </c>
      <c r="BN73" s="1" t="str">
        <f t="shared" si="74"/>
        <v>C</v>
      </c>
      <c r="BO73" s="1">
        <f t="shared" si="75"/>
        <v>94</v>
      </c>
    </row>
    <row r="74" spans="1:67" x14ac:dyDescent="0.25">
      <c r="A74" s="1">
        <v>70</v>
      </c>
      <c r="B74" s="1" t="str">
        <f>('STUDENT PROFILE'!A72)</f>
        <v>2024/AD/070</v>
      </c>
      <c r="C74" s="1" t="s">
        <v>282</v>
      </c>
      <c r="D74" s="1" t="s">
        <v>185</v>
      </c>
      <c r="E74" s="1" t="str">
        <f>('STUDENT PROFILE'!B72)</f>
        <v>JASON</v>
      </c>
      <c r="F74" s="1" t="str">
        <f>('STUDENT PROFILE'!C72)</f>
        <v>JOHN</v>
      </c>
      <c r="G74" s="1" t="str">
        <f>('STUDENT PROFILE'!D72)</f>
        <v>JASON JOHN</v>
      </c>
      <c r="H74" s="1">
        <v>11</v>
      </c>
      <c r="I74" s="1">
        <v>17</v>
      </c>
      <c r="J74" s="1">
        <v>60</v>
      </c>
      <c r="K74" s="1">
        <f t="shared" si="76"/>
        <v>88</v>
      </c>
      <c r="L74" s="1" t="str">
        <f t="shared" si="77"/>
        <v>A</v>
      </c>
      <c r="M74" s="1">
        <f t="shared" si="34"/>
        <v>6</v>
      </c>
      <c r="N74" s="1">
        <v>18</v>
      </c>
      <c r="O74" s="1">
        <v>9</v>
      </c>
      <c r="P74" s="1">
        <v>34</v>
      </c>
      <c r="Q74" s="1">
        <f t="shared" si="78"/>
        <v>61</v>
      </c>
      <c r="R74" s="1" t="str">
        <f t="shared" si="79"/>
        <v>B</v>
      </c>
      <c r="S74" s="1">
        <f t="shared" si="35"/>
        <v>51</v>
      </c>
      <c r="T74" s="1">
        <v>9</v>
      </c>
      <c r="U74" s="1">
        <v>17</v>
      </c>
      <c r="V74" s="1">
        <v>45</v>
      </c>
      <c r="W74" s="1">
        <f t="shared" si="80"/>
        <v>71</v>
      </c>
      <c r="X74" s="1" t="str">
        <f>IF(W74&gt;=70,"A",IF(W74&gt;=50,"B","C"))</f>
        <v>A</v>
      </c>
      <c r="Y74" s="1">
        <f t="shared" si="81"/>
        <v>33</v>
      </c>
      <c r="Z74" s="1">
        <v>12</v>
      </c>
      <c r="AA74" s="1">
        <v>12</v>
      </c>
      <c r="AB74" s="1">
        <v>32</v>
      </c>
      <c r="AC74" s="1">
        <f t="shared" si="58"/>
        <v>56</v>
      </c>
      <c r="AD74" s="1" t="str">
        <f t="shared" si="57"/>
        <v>C</v>
      </c>
      <c r="AE74" s="1">
        <f t="shared" si="59"/>
        <v>64</v>
      </c>
      <c r="AF74" s="1">
        <v>17</v>
      </c>
      <c r="AG74" s="1">
        <v>14</v>
      </c>
      <c r="AH74" s="1">
        <v>23</v>
      </c>
      <c r="AI74" s="1">
        <f t="shared" si="60"/>
        <v>54</v>
      </c>
      <c r="AJ74" s="1" t="str">
        <f t="shared" si="61"/>
        <v>B</v>
      </c>
      <c r="AK74" s="1">
        <f t="shared" si="62"/>
        <v>70</v>
      </c>
      <c r="AL74" s="1">
        <v>12</v>
      </c>
      <c r="AM74" s="1">
        <v>12</v>
      </c>
      <c r="AN74" s="1">
        <v>32</v>
      </c>
      <c r="AO74" s="1">
        <f t="shared" si="63"/>
        <v>56</v>
      </c>
      <c r="AP74" s="1" t="str">
        <f t="shared" si="64"/>
        <v>C</v>
      </c>
      <c r="AQ74" s="1">
        <f t="shared" si="82"/>
        <v>64</v>
      </c>
      <c r="AR74" s="1">
        <v>15</v>
      </c>
      <c r="AS74" s="1">
        <v>15</v>
      </c>
      <c r="AT74" s="1">
        <v>32</v>
      </c>
      <c r="AU74" s="1">
        <f t="shared" si="65"/>
        <v>62</v>
      </c>
      <c r="AV74" s="1" t="str">
        <f t="shared" si="66"/>
        <v>B</v>
      </c>
      <c r="AW74" s="1">
        <f t="shared" si="67"/>
        <v>52</v>
      </c>
      <c r="AX74" s="1">
        <v>12</v>
      </c>
      <c r="AY74" s="1">
        <v>12</v>
      </c>
      <c r="AZ74" s="1">
        <v>32</v>
      </c>
      <c r="BA74" s="1">
        <f t="shared" si="68"/>
        <v>56</v>
      </c>
      <c r="BB74" s="1" t="str">
        <f t="shared" si="69"/>
        <v>C</v>
      </c>
      <c r="BC74" s="1">
        <f t="shared" si="70"/>
        <v>64</v>
      </c>
      <c r="BD74" s="1">
        <v>12</v>
      </c>
      <c r="BE74" s="1">
        <v>12</v>
      </c>
      <c r="BF74" s="1">
        <v>32</v>
      </c>
      <c r="BG74" s="1">
        <f t="shared" si="71"/>
        <v>56</v>
      </c>
      <c r="BH74" s="1" t="str">
        <f t="shared" si="72"/>
        <v>C</v>
      </c>
      <c r="BI74" s="1">
        <f t="shared" si="83"/>
        <v>64</v>
      </c>
      <c r="BJ74" s="1">
        <v>15</v>
      </c>
      <c r="BK74" s="1">
        <v>15</v>
      </c>
      <c r="BL74" s="1">
        <v>32</v>
      </c>
      <c r="BM74" s="1">
        <f t="shared" si="73"/>
        <v>62</v>
      </c>
      <c r="BN74" s="1" t="str">
        <f t="shared" si="74"/>
        <v>B</v>
      </c>
      <c r="BO74" s="1">
        <f t="shared" si="75"/>
        <v>52</v>
      </c>
    </row>
    <row r="75" spans="1:67" x14ac:dyDescent="0.25">
      <c r="A75" s="1">
        <v>71</v>
      </c>
      <c r="B75" s="1" t="str">
        <f>('STUDENT PROFILE'!A73)</f>
        <v>2024/AD/071</v>
      </c>
      <c r="C75" s="1" t="s">
        <v>283</v>
      </c>
      <c r="D75" s="1" t="s">
        <v>185</v>
      </c>
      <c r="E75" s="1" t="str">
        <f>('STUDENT PROFILE'!B73)</f>
        <v>JOTHAN</v>
      </c>
      <c r="F75" s="1" t="str">
        <f>('STUDENT PROFILE'!C73)</f>
        <v>JOHN</v>
      </c>
      <c r="G75" s="1" t="str">
        <f>('STUDENT PROFILE'!D73)</f>
        <v>JOTHAN JOHN</v>
      </c>
      <c r="H75" s="1">
        <v>17</v>
      </c>
      <c r="I75" s="1">
        <v>14</v>
      </c>
      <c r="J75" s="1">
        <v>23</v>
      </c>
      <c r="K75" s="1">
        <f t="shared" si="76"/>
        <v>54</v>
      </c>
      <c r="L75" s="1" t="str">
        <f t="shared" si="77"/>
        <v>B</v>
      </c>
      <c r="M75" s="1">
        <f t="shared" si="34"/>
        <v>70</v>
      </c>
      <c r="N75" s="1">
        <v>12</v>
      </c>
      <c r="O75" s="1">
        <v>12</v>
      </c>
      <c r="P75" s="1">
        <v>32</v>
      </c>
      <c r="Q75" s="1">
        <f t="shared" si="78"/>
        <v>56</v>
      </c>
      <c r="R75" s="1" t="str">
        <f t="shared" si="79"/>
        <v>C</v>
      </c>
      <c r="S75" s="1">
        <f t="shared" si="35"/>
        <v>64</v>
      </c>
      <c r="T75" s="1">
        <v>12</v>
      </c>
      <c r="U75" s="1">
        <v>14</v>
      </c>
      <c r="V75" s="1">
        <v>40</v>
      </c>
      <c r="W75" s="1">
        <f t="shared" si="80"/>
        <v>66</v>
      </c>
      <c r="X75" s="1" t="str">
        <f t="shared" ref="X75:X85" si="84">IF(W75&gt;=70,"A",IF(W75&gt;=50,"B","C"))</f>
        <v>B</v>
      </c>
      <c r="Y75" s="1">
        <f t="shared" si="81"/>
        <v>49</v>
      </c>
      <c r="Z75" s="1">
        <v>9</v>
      </c>
      <c r="AA75" s="1">
        <v>9</v>
      </c>
      <c r="AB75" s="1">
        <v>23</v>
      </c>
      <c r="AC75" s="1">
        <f t="shared" si="58"/>
        <v>41</v>
      </c>
      <c r="AD75" s="1" t="str">
        <f t="shared" si="57"/>
        <v>C</v>
      </c>
      <c r="AE75" s="1">
        <f t="shared" si="59"/>
        <v>98</v>
      </c>
      <c r="AF75" s="1">
        <v>18</v>
      </c>
      <c r="AG75" s="1">
        <v>17</v>
      </c>
      <c r="AH75" s="1">
        <v>45</v>
      </c>
      <c r="AI75" s="1">
        <f t="shared" si="60"/>
        <v>80</v>
      </c>
      <c r="AJ75" s="1" t="str">
        <f t="shared" si="61"/>
        <v>A</v>
      </c>
      <c r="AK75" s="1">
        <f t="shared" si="62"/>
        <v>20</v>
      </c>
      <c r="AL75" s="1">
        <v>9</v>
      </c>
      <c r="AM75" s="1">
        <v>9</v>
      </c>
      <c r="AN75" s="1">
        <v>23</v>
      </c>
      <c r="AO75" s="1">
        <f t="shared" si="63"/>
        <v>41</v>
      </c>
      <c r="AP75" s="1" t="str">
        <f t="shared" si="64"/>
        <v>C</v>
      </c>
      <c r="AQ75" s="1">
        <f t="shared" si="82"/>
        <v>98</v>
      </c>
      <c r="AR75" s="1">
        <v>16</v>
      </c>
      <c r="AS75" s="1">
        <v>17</v>
      </c>
      <c r="AT75" s="1">
        <v>23</v>
      </c>
      <c r="AU75" s="1">
        <f t="shared" si="65"/>
        <v>56</v>
      </c>
      <c r="AV75" s="1" t="str">
        <f t="shared" si="66"/>
        <v>B</v>
      </c>
      <c r="AW75" s="1">
        <f t="shared" si="67"/>
        <v>68</v>
      </c>
      <c r="AX75" s="1">
        <v>9</v>
      </c>
      <c r="AY75" s="1">
        <v>9</v>
      </c>
      <c r="AZ75" s="1">
        <v>23</v>
      </c>
      <c r="BA75" s="1">
        <f t="shared" si="68"/>
        <v>41</v>
      </c>
      <c r="BB75" s="1" t="str">
        <f t="shared" si="69"/>
        <v>C</v>
      </c>
      <c r="BC75" s="1">
        <f t="shared" si="70"/>
        <v>98</v>
      </c>
      <c r="BD75" s="1">
        <v>9</v>
      </c>
      <c r="BE75" s="1">
        <v>9</v>
      </c>
      <c r="BF75" s="1">
        <v>23</v>
      </c>
      <c r="BG75" s="1">
        <f t="shared" si="71"/>
        <v>41</v>
      </c>
      <c r="BH75" s="1" t="str">
        <f t="shared" si="72"/>
        <v>C</v>
      </c>
      <c r="BI75" s="1">
        <f t="shared" si="83"/>
        <v>98</v>
      </c>
      <c r="BJ75" s="1">
        <v>16</v>
      </c>
      <c r="BK75" s="1">
        <v>17</v>
      </c>
      <c r="BL75" s="1">
        <v>23</v>
      </c>
      <c r="BM75" s="1">
        <f t="shared" si="73"/>
        <v>56</v>
      </c>
      <c r="BN75" s="1" t="str">
        <f t="shared" si="74"/>
        <v>B</v>
      </c>
      <c r="BO75" s="1">
        <f t="shared" si="75"/>
        <v>68</v>
      </c>
    </row>
    <row r="76" spans="1:67" x14ac:dyDescent="0.25">
      <c r="A76" s="1">
        <v>72</v>
      </c>
      <c r="B76" s="1" t="str">
        <f>('STUDENT PROFILE'!A74)</f>
        <v>2024/AD/072</v>
      </c>
      <c r="C76" s="1" t="s">
        <v>282</v>
      </c>
      <c r="D76" s="1" t="s">
        <v>187</v>
      </c>
      <c r="E76" s="1" t="str">
        <f>('STUDENT PROFILE'!B74)</f>
        <v>JANICE</v>
      </c>
      <c r="F76" s="1" t="str">
        <f>('STUDENT PROFILE'!C74)</f>
        <v>JOHN</v>
      </c>
      <c r="G76" s="1" t="str">
        <f>('STUDENT PROFILE'!D74)</f>
        <v>JANICE JOHN</v>
      </c>
      <c r="H76" s="1">
        <v>18</v>
      </c>
      <c r="I76" s="1">
        <v>17</v>
      </c>
      <c r="J76" s="1">
        <v>45</v>
      </c>
      <c r="K76" s="1">
        <f t="shared" si="76"/>
        <v>80</v>
      </c>
      <c r="L76" s="1" t="str">
        <f t="shared" si="77"/>
        <v>A</v>
      </c>
      <c r="M76" s="1">
        <f t="shared" si="34"/>
        <v>20</v>
      </c>
      <c r="N76" s="1">
        <v>9</v>
      </c>
      <c r="O76" s="1">
        <v>9</v>
      </c>
      <c r="P76" s="1">
        <v>23</v>
      </c>
      <c r="Q76" s="1">
        <f t="shared" si="78"/>
        <v>41</v>
      </c>
      <c r="R76" s="1" t="str">
        <f t="shared" si="79"/>
        <v>C</v>
      </c>
      <c r="S76" s="1">
        <f t="shared" si="35"/>
        <v>98</v>
      </c>
      <c r="T76" s="1">
        <v>9</v>
      </c>
      <c r="U76" s="1">
        <v>17</v>
      </c>
      <c r="V76" s="1">
        <v>45</v>
      </c>
      <c r="W76" s="1">
        <f t="shared" si="80"/>
        <v>71</v>
      </c>
      <c r="X76" s="1" t="str">
        <f t="shared" si="84"/>
        <v>A</v>
      </c>
      <c r="Y76" s="1">
        <f t="shared" si="81"/>
        <v>33</v>
      </c>
      <c r="Z76" s="1">
        <v>9</v>
      </c>
      <c r="AA76" s="1">
        <v>11</v>
      </c>
      <c r="AB76" s="1">
        <v>34</v>
      </c>
      <c r="AC76" s="1">
        <f t="shared" si="58"/>
        <v>54</v>
      </c>
      <c r="AD76" s="1" t="str">
        <f t="shared" si="57"/>
        <v>C</v>
      </c>
      <c r="AE76" s="1">
        <f t="shared" si="59"/>
        <v>71</v>
      </c>
      <c r="AF76" s="1">
        <v>18</v>
      </c>
      <c r="AG76" s="1">
        <v>9</v>
      </c>
      <c r="AH76" s="1">
        <v>45</v>
      </c>
      <c r="AI76" s="1">
        <f t="shared" si="60"/>
        <v>72</v>
      </c>
      <c r="AJ76" s="1" t="str">
        <f t="shared" si="61"/>
        <v>B</v>
      </c>
      <c r="AK76" s="1">
        <f t="shared" si="62"/>
        <v>30</v>
      </c>
      <c r="AL76" s="1">
        <v>9</v>
      </c>
      <c r="AM76" s="1">
        <v>11</v>
      </c>
      <c r="AN76" s="1">
        <v>34</v>
      </c>
      <c r="AO76" s="1">
        <f t="shared" si="63"/>
        <v>54</v>
      </c>
      <c r="AP76" s="1" t="str">
        <f t="shared" si="64"/>
        <v>C</v>
      </c>
      <c r="AQ76" s="1">
        <f t="shared" si="82"/>
        <v>71</v>
      </c>
      <c r="AR76" s="1">
        <v>15</v>
      </c>
      <c r="AS76" s="1">
        <v>20</v>
      </c>
      <c r="AT76" s="1">
        <v>34</v>
      </c>
      <c r="AU76" s="1">
        <f t="shared" si="65"/>
        <v>69</v>
      </c>
      <c r="AV76" s="1" t="str">
        <f t="shared" si="66"/>
        <v>B</v>
      </c>
      <c r="AW76" s="1">
        <f t="shared" si="67"/>
        <v>32</v>
      </c>
      <c r="AX76" s="1">
        <v>9</v>
      </c>
      <c r="AY76" s="1">
        <v>11</v>
      </c>
      <c r="AZ76" s="1">
        <v>34</v>
      </c>
      <c r="BA76" s="1">
        <f t="shared" si="68"/>
        <v>54</v>
      </c>
      <c r="BB76" s="1" t="str">
        <f t="shared" si="69"/>
        <v>C</v>
      </c>
      <c r="BC76" s="1">
        <f t="shared" si="70"/>
        <v>71</v>
      </c>
      <c r="BD76" s="1">
        <v>9</v>
      </c>
      <c r="BE76" s="1">
        <v>11</v>
      </c>
      <c r="BF76" s="1">
        <v>34</v>
      </c>
      <c r="BG76" s="1">
        <f t="shared" si="71"/>
        <v>54</v>
      </c>
      <c r="BH76" s="1" t="str">
        <f t="shared" si="72"/>
        <v>C</v>
      </c>
      <c r="BI76" s="1">
        <f t="shared" si="83"/>
        <v>71</v>
      </c>
      <c r="BJ76" s="1">
        <v>15</v>
      </c>
      <c r="BK76" s="1">
        <v>20</v>
      </c>
      <c r="BL76" s="1">
        <v>34</v>
      </c>
      <c r="BM76" s="1">
        <f t="shared" si="73"/>
        <v>69</v>
      </c>
      <c r="BN76" s="1" t="str">
        <f t="shared" si="74"/>
        <v>B</v>
      </c>
      <c r="BO76" s="1">
        <f t="shared" si="75"/>
        <v>32</v>
      </c>
    </row>
    <row r="77" spans="1:67" x14ac:dyDescent="0.25">
      <c r="A77" s="1">
        <v>73</v>
      </c>
      <c r="B77" s="1" t="str">
        <f>('STUDENT PROFILE'!A75)</f>
        <v>2024/AD/073</v>
      </c>
      <c r="C77" s="1" t="s">
        <v>282</v>
      </c>
      <c r="D77" s="1" t="s">
        <v>187</v>
      </c>
      <c r="E77" s="1" t="str">
        <f>('STUDENT PROFILE'!B75)</f>
        <v>YES</v>
      </c>
      <c r="F77" s="1" t="str">
        <f>('STUDENT PROFILE'!C75)</f>
        <v>BIGGIE</v>
      </c>
      <c r="G77" s="1" t="str">
        <f>('STUDENT PROFILE'!D75)</f>
        <v>YES BIGGIE</v>
      </c>
      <c r="H77" s="1">
        <v>18</v>
      </c>
      <c r="I77" s="1">
        <v>9</v>
      </c>
      <c r="J77" s="1">
        <v>45</v>
      </c>
      <c r="K77" s="1">
        <f t="shared" si="76"/>
        <v>72</v>
      </c>
      <c r="L77" s="1" t="str">
        <f t="shared" si="77"/>
        <v>B</v>
      </c>
      <c r="M77" s="1">
        <f t="shared" si="34"/>
        <v>30</v>
      </c>
      <c r="N77" s="1">
        <v>9</v>
      </c>
      <c r="O77" s="1">
        <v>11</v>
      </c>
      <c r="P77" s="1">
        <v>34</v>
      </c>
      <c r="Q77" s="1">
        <f t="shared" si="78"/>
        <v>54</v>
      </c>
      <c r="R77" s="1" t="str">
        <f t="shared" si="79"/>
        <v>C</v>
      </c>
      <c r="S77" s="1">
        <f t="shared" si="35"/>
        <v>71</v>
      </c>
      <c r="T77" s="1">
        <v>11</v>
      </c>
      <c r="U77" s="1">
        <v>9</v>
      </c>
      <c r="V77" s="1">
        <v>60</v>
      </c>
      <c r="W77" s="1">
        <f t="shared" si="80"/>
        <v>80</v>
      </c>
      <c r="X77" s="1" t="str">
        <f t="shared" si="84"/>
        <v>A</v>
      </c>
      <c r="Y77" s="1">
        <f t="shared" si="81"/>
        <v>14</v>
      </c>
      <c r="Z77" s="1">
        <v>18</v>
      </c>
      <c r="AA77" s="1">
        <v>10</v>
      </c>
      <c r="AB77" s="1">
        <v>45</v>
      </c>
      <c r="AC77" s="1">
        <f t="shared" si="58"/>
        <v>73</v>
      </c>
      <c r="AD77" s="1" t="str">
        <f t="shared" si="57"/>
        <v>B</v>
      </c>
      <c r="AE77" s="1">
        <f t="shared" si="59"/>
        <v>21</v>
      </c>
      <c r="AF77" s="1">
        <v>8</v>
      </c>
      <c r="AG77" s="1">
        <v>12</v>
      </c>
      <c r="AH77" s="1">
        <v>52</v>
      </c>
      <c r="AI77" s="1">
        <f t="shared" si="60"/>
        <v>72</v>
      </c>
      <c r="AJ77" s="1" t="str">
        <f t="shared" si="61"/>
        <v>B</v>
      </c>
      <c r="AK77" s="1">
        <f t="shared" si="62"/>
        <v>30</v>
      </c>
      <c r="AL77" s="1">
        <v>18</v>
      </c>
      <c r="AM77" s="1">
        <v>10</v>
      </c>
      <c r="AN77" s="1">
        <v>45</v>
      </c>
      <c r="AO77" s="1">
        <f t="shared" si="63"/>
        <v>73</v>
      </c>
      <c r="AP77" s="1" t="str">
        <f t="shared" si="64"/>
        <v>B</v>
      </c>
      <c r="AQ77" s="1">
        <f t="shared" si="82"/>
        <v>21</v>
      </c>
      <c r="AR77" s="1">
        <v>18</v>
      </c>
      <c r="AS77" s="1">
        <v>12</v>
      </c>
      <c r="AT77" s="1">
        <v>45</v>
      </c>
      <c r="AU77" s="1">
        <f t="shared" si="65"/>
        <v>75</v>
      </c>
      <c r="AV77" s="1" t="str">
        <f t="shared" si="66"/>
        <v>A</v>
      </c>
      <c r="AW77" s="1">
        <f t="shared" si="67"/>
        <v>18</v>
      </c>
      <c r="AX77" s="1">
        <v>18</v>
      </c>
      <c r="AY77" s="1">
        <v>10</v>
      </c>
      <c r="AZ77" s="1">
        <v>45</v>
      </c>
      <c r="BA77" s="1">
        <f t="shared" si="68"/>
        <v>73</v>
      </c>
      <c r="BB77" s="1" t="str">
        <f t="shared" si="69"/>
        <v>B</v>
      </c>
      <c r="BC77" s="1">
        <f t="shared" si="70"/>
        <v>21</v>
      </c>
      <c r="BD77" s="1">
        <v>18</v>
      </c>
      <c r="BE77" s="1">
        <v>10</v>
      </c>
      <c r="BF77" s="1">
        <v>45</v>
      </c>
      <c r="BG77" s="1">
        <f t="shared" si="71"/>
        <v>73</v>
      </c>
      <c r="BH77" s="1" t="str">
        <f t="shared" si="72"/>
        <v>B</v>
      </c>
      <c r="BI77" s="1">
        <f t="shared" si="83"/>
        <v>21</v>
      </c>
      <c r="BJ77" s="1">
        <v>18</v>
      </c>
      <c r="BK77" s="1">
        <v>12</v>
      </c>
      <c r="BL77" s="1">
        <v>45</v>
      </c>
      <c r="BM77" s="1">
        <f t="shared" si="73"/>
        <v>75</v>
      </c>
      <c r="BN77" s="1" t="str">
        <f t="shared" si="74"/>
        <v>A</v>
      </c>
      <c r="BO77" s="1">
        <f t="shared" si="75"/>
        <v>18</v>
      </c>
    </row>
    <row r="78" spans="1:67" x14ac:dyDescent="0.25">
      <c r="A78" s="1">
        <v>74</v>
      </c>
      <c r="B78" s="1" t="str">
        <f>('STUDENT PROFILE'!A76)</f>
        <v>2024/AD/074</v>
      </c>
      <c r="C78" s="1" t="s">
        <v>286</v>
      </c>
      <c r="D78" s="1" t="s">
        <v>185</v>
      </c>
      <c r="E78" s="1" t="str">
        <f>('STUDENT PROFILE'!B76)</f>
        <v>ANDREWS</v>
      </c>
      <c r="F78" s="1" t="str">
        <f>('STUDENT PROFILE'!C76)</f>
        <v>DARISSA</v>
      </c>
      <c r="G78" s="1" t="str">
        <f>('STUDENT PROFILE'!D76)</f>
        <v>ANDREWS DARISSA</v>
      </c>
      <c r="H78" s="1">
        <v>8</v>
      </c>
      <c r="I78" s="1">
        <v>12</v>
      </c>
      <c r="J78" s="1">
        <v>52</v>
      </c>
      <c r="K78" s="1">
        <f t="shared" si="76"/>
        <v>72</v>
      </c>
      <c r="L78" s="1" t="str">
        <f t="shared" si="77"/>
        <v>B</v>
      </c>
      <c r="M78" s="1">
        <f t="shared" si="34"/>
        <v>30</v>
      </c>
      <c r="N78" s="1">
        <v>18</v>
      </c>
      <c r="O78" s="1">
        <v>10</v>
      </c>
      <c r="P78" s="1">
        <v>45</v>
      </c>
      <c r="Q78" s="1">
        <f t="shared" si="78"/>
        <v>73</v>
      </c>
      <c r="R78" s="1" t="str">
        <f t="shared" si="79"/>
        <v>B</v>
      </c>
      <c r="S78" s="1">
        <f t="shared" si="35"/>
        <v>21</v>
      </c>
      <c r="T78" s="1">
        <v>10</v>
      </c>
      <c r="U78" s="1">
        <v>12</v>
      </c>
      <c r="V78" s="1">
        <v>23</v>
      </c>
      <c r="W78" s="1">
        <f t="shared" si="80"/>
        <v>45</v>
      </c>
      <c r="X78" s="1" t="str">
        <f t="shared" si="84"/>
        <v>C</v>
      </c>
      <c r="Y78" s="1">
        <f t="shared" si="81"/>
        <v>90</v>
      </c>
      <c r="Z78" s="1">
        <v>7</v>
      </c>
      <c r="AA78" s="1">
        <v>17</v>
      </c>
      <c r="AB78" s="1">
        <v>53</v>
      </c>
      <c r="AC78" s="1">
        <f t="shared" si="58"/>
        <v>77</v>
      </c>
      <c r="AD78" s="1" t="str">
        <f t="shared" si="57"/>
        <v>B</v>
      </c>
      <c r="AE78" s="1">
        <f t="shared" si="59"/>
        <v>8</v>
      </c>
      <c r="AF78" s="1">
        <v>12</v>
      </c>
      <c r="AG78" s="1">
        <v>20</v>
      </c>
      <c r="AH78" s="1">
        <v>23</v>
      </c>
      <c r="AI78" s="1">
        <f t="shared" si="60"/>
        <v>55</v>
      </c>
      <c r="AJ78" s="1" t="str">
        <f t="shared" si="61"/>
        <v>B</v>
      </c>
      <c r="AK78" s="1">
        <f t="shared" si="62"/>
        <v>66</v>
      </c>
      <c r="AL78" s="1">
        <v>7</v>
      </c>
      <c r="AM78" s="1">
        <v>17</v>
      </c>
      <c r="AN78" s="1">
        <v>53</v>
      </c>
      <c r="AO78" s="1">
        <f t="shared" si="63"/>
        <v>77</v>
      </c>
      <c r="AP78" s="1" t="str">
        <f t="shared" si="64"/>
        <v>B</v>
      </c>
      <c r="AQ78" s="1">
        <f t="shared" si="82"/>
        <v>8</v>
      </c>
      <c r="AR78" s="1">
        <v>12</v>
      </c>
      <c r="AS78" s="1">
        <v>15</v>
      </c>
      <c r="AT78" s="1">
        <v>53</v>
      </c>
      <c r="AU78" s="1">
        <f t="shared" si="65"/>
        <v>80</v>
      </c>
      <c r="AV78" s="1" t="str">
        <f t="shared" si="66"/>
        <v>A</v>
      </c>
      <c r="AW78" s="1">
        <f t="shared" si="67"/>
        <v>7</v>
      </c>
      <c r="AX78" s="1">
        <v>7</v>
      </c>
      <c r="AY78" s="1">
        <v>17</v>
      </c>
      <c r="AZ78" s="1">
        <v>53</v>
      </c>
      <c r="BA78" s="1">
        <f t="shared" si="68"/>
        <v>77</v>
      </c>
      <c r="BB78" s="1" t="str">
        <f t="shared" si="69"/>
        <v>B</v>
      </c>
      <c r="BC78" s="1">
        <f t="shared" si="70"/>
        <v>8</v>
      </c>
      <c r="BD78" s="1">
        <v>7</v>
      </c>
      <c r="BE78" s="1">
        <v>17</v>
      </c>
      <c r="BF78" s="1">
        <v>53</v>
      </c>
      <c r="BG78" s="1">
        <f t="shared" si="71"/>
        <v>77</v>
      </c>
      <c r="BH78" s="1" t="str">
        <f t="shared" si="72"/>
        <v>B</v>
      </c>
      <c r="BI78" s="1">
        <f t="shared" si="83"/>
        <v>8</v>
      </c>
      <c r="BJ78" s="1">
        <v>12</v>
      </c>
      <c r="BK78" s="1">
        <v>15</v>
      </c>
      <c r="BL78" s="1">
        <v>53</v>
      </c>
      <c r="BM78" s="1">
        <f t="shared" si="73"/>
        <v>80</v>
      </c>
      <c r="BN78" s="1" t="str">
        <f t="shared" si="74"/>
        <v>A</v>
      </c>
      <c r="BO78" s="1">
        <f t="shared" si="75"/>
        <v>7</v>
      </c>
    </row>
    <row r="79" spans="1:67" x14ac:dyDescent="0.25">
      <c r="A79" s="1">
        <v>75</v>
      </c>
      <c r="B79" s="1" t="str">
        <f>('STUDENT PROFILE'!A77)</f>
        <v>2024/AD/075</v>
      </c>
      <c r="C79" s="1" t="s">
        <v>282</v>
      </c>
      <c r="D79" s="1" t="s">
        <v>185</v>
      </c>
      <c r="E79" s="1" t="str">
        <f>('STUDENT PROFILE'!B77)</f>
        <v>BOLANLE</v>
      </c>
      <c r="F79" s="1" t="str">
        <f>('STUDENT PROFILE'!C77)</f>
        <v>GRACE</v>
      </c>
      <c r="G79" s="1" t="str">
        <f>('STUDENT PROFILE'!D77)</f>
        <v>BOLANLE GRACE</v>
      </c>
      <c r="H79" s="1">
        <v>12</v>
      </c>
      <c r="I79" s="1">
        <v>20</v>
      </c>
      <c r="J79" s="1">
        <v>23</v>
      </c>
      <c r="K79" s="1">
        <f t="shared" si="76"/>
        <v>55</v>
      </c>
      <c r="L79" s="1" t="str">
        <f t="shared" si="77"/>
        <v>B</v>
      </c>
      <c r="M79" s="1">
        <f t="shared" si="34"/>
        <v>66</v>
      </c>
      <c r="N79" s="1">
        <v>7</v>
      </c>
      <c r="O79" s="1">
        <v>17</v>
      </c>
      <c r="P79" s="1">
        <v>53</v>
      </c>
      <c r="Q79" s="1">
        <f t="shared" si="78"/>
        <v>77</v>
      </c>
      <c r="R79" s="1" t="str">
        <f t="shared" si="79"/>
        <v>B</v>
      </c>
      <c r="S79" s="1">
        <f t="shared" si="35"/>
        <v>8</v>
      </c>
      <c r="T79" s="1">
        <v>17</v>
      </c>
      <c r="U79" s="1">
        <v>20</v>
      </c>
      <c r="V79" s="1">
        <v>45</v>
      </c>
      <c r="W79" s="1">
        <f t="shared" si="80"/>
        <v>82</v>
      </c>
      <c r="X79" s="1" t="str">
        <f t="shared" si="84"/>
        <v>A</v>
      </c>
      <c r="Y79" s="1">
        <f t="shared" si="81"/>
        <v>12</v>
      </c>
      <c r="Z79" s="1">
        <v>15</v>
      </c>
      <c r="AA79" s="1">
        <v>16</v>
      </c>
      <c r="AB79" s="1">
        <v>24</v>
      </c>
      <c r="AC79" s="1">
        <f t="shared" si="58"/>
        <v>55</v>
      </c>
      <c r="AD79" s="1" t="str">
        <f t="shared" si="57"/>
        <v>C</v>
      </c>
      <c r="AE79" s="1">
        <f t="shared" si="59"/>
        <v>68</v>
      </c>
      <c r="AF79" s="1">
        <v>14</v>
      </c>
      <c r="AG79" s="1">
        <v>8</v>
      </c>
      <c r="AH79" s="1">
        <v>12</v>
      </c>
      <c r="AI79" s="1">
        <f t="shared" si="60"/>
        <v>34</v>
      </c>
      <c r="AJ79" s="1" t="str">
        <f t="shared" si="61"/>
        <v>C</v>
      </c>
      <c r="AK79" s="1">
        <f t="shared" si="62"/>
        <v>98</v>
      </c>
      <c r="AL79" s="1">
        <v>15</v>
      </c>
      <c r="AM79" s="1">
        <v>16</v>
      </c>
      <c r="AN79" s="1">
        <v>24</v>
      </c>
      <c r="AO79" s="1">
        <f t="shared" si="63"/>
        <v>55</v>
      </c>
      <c r="AP79" s="1" t="str">
        <f t="shared" si="64"/>
        <v>C</v>
      </c>
      <c r="AQ79" s="1">
        <f t="shared" si="82"/>
        <v>68</v>
      </c>
      <c r="AR79" s="1">
        <v>9</v>
      </c>
      <c r="AS79" s="1">
        <v>18</v>
      </c>
      <c r="AT79" s="1">
        <v>24</v>
      </c>
      <c r="AU79" s="1">
        <f t="shared" si="65"/>
        <v>51</v>
      </c>
      <c r="AV79" s="1" t="str">
        <f t="shared" si="66"/>
        <v>B</v>
      </c>
      <c r="AW79" s="1">
        <f t="shared" si="67"/>
        <v>84</v>
      </c>
      <c r="AX79" s="1">
        <v>15</v>
      </c>
      <c r="AY79" s="1">
        <v>16</v>
      </c>
      <c r="AZ79" s="1">
        <v>24</v>
      </c>
      <c r="BA79" s="1">
        <f t="shared" si="68"/>
        <v>55</v>
      </c>
      <c r="BB79" s="1" t="str">
        <f t="shared" si="69"/>
        <v>C</v>
      </c>
      <c r="BC79" s="1">
        <f t="shared" si="70"/>
        <v>68</v>
      </c>
      <c r="BD79" s="1">
        <v>15</v>
      </c>
      <c r="BE79" s="1">
        <v>16</v>
      </c>
      <c r="BF79" s="1">
        <v>24</v>
      </c>
      <c r="BG79" s="1">
        <f t="shared" si="71"/>
        <v>55</v>
      </c>
      <c r="BH79" s="1" t="str">
        <f t="shared" si="72"/>
        <v>C</v>
      </c>
      <c r="BI79" s="1">
        <f t="shared" si="83"/>
        <v>68</v>
      </c>
      <c r="BJ79" s="1">
        <v>9</v>
      </c>
      <c r="BK79" s="1">
        <v>18</v>
      </c>
      <c r="BL79" s="1">
        <v>24</v>
      </c>
      <c r="BM79" s="1">
        <f t="shared" si="73"/>
        <v>51</v>
      </c>
      <c r="BN79" s="1" t="str">
        <f t="shared" si="74"/>
        <v>B</v>
      </c>
      <c r="BO79" s="1">
        <f t="shared" si="75"/>
        <v>84</v>
      </c>
    </row>
    <row r="80" spans="1:67" x14ac:dyDescent="0.25">
      <c r="A80" s="1">
        <v>76</v>
      </c>
      <c r="B80" s="1" t="str">
        <f>('STUDENT PROFILE'!A78)</f>
        <v>2024/AD/076</v>
      </c>
      <c r="C80" s="1" t="s">
        <v>283</v>
      </c>
      <c r="D80" s="1" t="s">
        <v>185</v>
      </c>
      <c r="E80" s="1" t="str">
        <f>('STUDENT PROFILE'!B78)</f>
        <v>VICTOR</v>
      </c>
      <c r="F80" s="1" t="str">
        <f>('STUDENT PROFILE'!C78)</f>
        <v>OHIOPA</v>
      </c>
      <c r="G80" s="1" t="str">
        <f>('STUDENT PROFILE'!D78)</f>
        <v>VICTOR OHIOPA</v>
      </c>
      <c r="H80" s="1">
        <v>14</v>
      </c>
      <c r="I80" s="1">
        <v>8</v>
      </c>
      <c r="J80" s="1">
        <v>12</v>
      </c>
      <c r="K80" s="1">
        <f t="shared" si="76"/>
        <v>34</v>
      </c>
      <c r="L80" s="1" t="str">
        <f t="shared" si="77"/>
        <v>C</v>
      </c>
      <c r="M80" s="1">
        <f t="shared" si="34"/>
        <v>98</v>
      </c>
      <c r="N80" s="1">
        <v>15</v>
      </c>
      <c r="O80" s="1">
        <v>16</v>
      </c>
      <c r="P80" s="1">
        <v>24</v>
      </c>
      <c r="Q80" s="1">
        <f t="shared" si="78"/>
        <v>55</v>
      </c>
      <c r="R80" s="1" t="str">
        <f t="shared" si="79"/>
        <v>C</v>
      </c>
      <c r="S80" s="1">
        <f t="shared" si="35"/>
        <v>68</v>
      </c>
      <c r="T80" s="1">
        <v>16</v>
      </c>
      <c r="U80" s="1">
        <v>8</v>
      </c>
      <c r="V80" s="1">
        <v>45</v>
      </c>
      <c r="W80" s="1">
        <f t="shared" si="80"/>
        <v>69</v>
      </c>
      <c r="X80" s="1" t="str">
        <f t="shared" si="84"/>
        <v>B</v>
      </c>
      <c r="Y80" s="1">
        <f t="shared" si="81"/>
        <v>42</v>
      </c>
      <c r="Z80" s="1">
        <v>16</v>
      </c>
      <c r="AA80" s="1">
        <v>15</v>
      </c>
      <c r="AB80" s="1">
        <v>23</v>
      </c>
      <c r="AC80" s="1">
        <f t="shared" si="58"/>
        <v>54</v>
      </c>
      <c r="AD80" s="1" t="str">
        <f t="shared" si="57"/>
        <v>C</v>
      </c>
      <c r="AE80" s="1">
        <f t="shared" si="59"/>
        <v>71</v>
      </c>
      <c r="AF80" s="1">
        <v>18</v>
      </c>
      <c r="AG80" s="1">
        <v>12</v>
      </c>
      <c r="AH80" s="1">
        <v>25</v>
      </c>
      <c r="AI80" s="1">
        <f t="shared" si="60"/>
        <v>55</v>
      </c>
      <c r="AJ80" s="1" t="str">
        <f t="shared" si="61"/>
        <v>B</v>
      </c>
      <c r="AK80" s="1">
        <f t="shared" si="62"/>
        <v>66</v>
      </c>
      <c r="AL80" s="1">
        <v>16</v>
      </c>
      <c r="AM80" s="1">
        <v>15</v>
      </c>
      <c r="AN80" s="1">
        <v>23</v>
      </c>
      <c r="AO80" s="1">
        <f t="shared" si="63"/>
        <v>54</v>
      </c>
      <c r="AP80" s="1" t="str">
        <f t="shared" si="64"/>
        <v>C</v>
      </c>
      <c r="AQ80" s="1">
        <f t="shared" si="82"/>
        <v>71</v>
      </c>
      <c r="AR80" s="1">
        <v>13</v>
      </c>
      <c r="AS80" s="1">
        <v>2</v>
      </c>
      <c r="AT80" s="1">
        <v>23</v>
      </c>
      <c r="AU80" s="1">
        <f t="shared" si="65"/>
        <v>38</v>
      </c>
      <c r="AV80" s="1" t="str">
        <f t="shared" si="66"/>
        <v>C</v>
      </c>
      <c r="AW80" s="1">
        <f t="shared" si="67"/>
        <v>98</v>
      </c>
      <c r="AX80" s="1">
        <v>16</v>
      </c>
      <c r="AY80" s="1">
        <v>15</v>
      </c>
      <c r="AZ80" s="1">
        <v>23</v>
      </c>
      <c r="BA80" s="1">
        <f t="shared" si="68"/>
        <v>54</v>
      </c>
      <c r="BB80" s="1" t="str">
        <f t="shared" si="69"/>
        <v>C</v>
      </c>
      <c r="BC80" s="1">
        <f t="shared" si="70"/>
        <v>71</v>
      </c>
      <c r="BD80" s="1">
        <v>16</v>
      </c>
      <c r="BE80" s="1">
        <v>15</v>
      </c>
      <c r="BF80" s="1">
        <v>23</v>
      </c>
      <c r="BG80" s="1">
        <f t="shared" si="71"/>
        <v>54</v>
      </c>
      <c r="BH80" s="1" t="str">
        <f t="shared" si="72"/>
        <v>C</v>
      </c>
      <c r="BI80" s="1">
        <f t="shared" si="83"/>
        <v>71</v>
      </c>
      <c r="BJ80" s="1">
        <v>13</v>
      </c>
      <c r="BK80" s="1">
        <v>2</v>
      </c>
      <c r="BL80" s="1">
        <v>23</v>
      </c>
      <c r="BM80" s="1">
        <f t="shared" si="73"/>
        <v>38</v>
      </c>
      <c r="BN80" s="1" t="str">
        <f t="shared" si="74"/>
        <v>C</v>
      </c>
      <c r="BO80" s="1">
        <f t="shared" si="75"/>
        <v>98</v>
      </c>
    </row>
    <row r="81" spans="1:67" x14ac:dyDescent="0.25">
      <c r="A81" s="1">
        <v>77</v>
      </c>
      <c r="B81" s="1" t="str">
        <f>('STUDENT PROFILE'!A79)</f>
        <v>2024/AD/077</v>
      </c>
      <c r="C81" s="1" t="s">
        <v>282</v>
      </c>
      <c r="D81" s="1" t="s">
        <v>185</v>
      </c>
      <c r="E81" s="1" t="str">
        <f>('STUDENT PROFILE'!B79)</f>
        <v>LILIAN</v>
      </c>
      <c r="F81" s="1" t="str">
        <f>('STUDENT PROFILE'!C79)</f>
        <v>FAITH</v>
      </c>
      <c r="G81" s="1" t="str">
        <f>('STUDENT PROFILE'!D79)</f>
        <v>LILIAN FAITH</v>
      </c>
      <c r="H81" s="1">
        <v>18</v>
      </c>
      <c r="I81" s="1">
        <v>12</v>
      </c>
      <c r="J81" s="1">
        <v>25</v>
      </c>
      <c r="K81" s="1">
        <f t="shared" si="76"/>
        <v>55</v>
      </c>
      <c r="L81" s="1" t="str">
        <f t="shared" si="77"/>
        <v>B</v>
      </c>
      <c r="M81" s="1">
        <f t="shared" si="34"/>
        <v>66</v>
      </c>
      <c r="N81" s="1">
        <v>16</v>
      </c>
      <c r="O81" s="1">
        <v>15</v>
      </c>
      <c r="P81" s="1">
        <v>23</v>
      </c>
      <c r="Q81" s="1">
        <f t="shared" si="78"/>
        <v>54</v>
      </c>
      <c r="R81" s="1" t="str">
        <f t="shared" si="79"/>
        <v>C</v>
      </c>
      <c r="S81" s="1">
        <f t="shared" si="35"/>
        <v>71</v>
      </c>
      <c r="T81" s="1">
        <v>15</v>
      </c>
      <c r="U81" s="1">
        <v>12</v>
      </c>
      <c r="V81" s="1">
        <v>52</v>
      </c>
      <c r="W81" s="1">
        <f t="shared" si="80"/>
        <v>79</v>
      </c>
      <c r="X81" s="1" t="str">
        <f t="shared" si="84"/>
        <v>A</v>
      </c>
      <c r="Y81" s="1">
        <f t="shared" si="81"/>
        <v>16</v>
      </c>
      <c r="Z81" s="1">
        <v>15</v>
      </c>
      <c r="AA81" s="1">
        <v>16</v>
      </c>
      <c r="AB81" s="1">
        <v>23</v>
      </c>
      <c r="AC81" s="1">
        <f t="shared" si="58"/>
        <v>54</v>
      </c>
      <c r="AD81" s="1" t="str">
        <f t="shared" si="57"/>
        <v>C</v>
      </c>
      <c r="AE81" s="1">
        <f t="shared" si="59"/>
        <v>71</v>
      </c>
      <c r="AF81" s="1">
        <v>2</v>
      </c>
      <c r="AG81" s="1">
        <v>8</v>
      </c>
      <c r="AH81" s="1">
        <v>23</v>
      </c>
      <c r="AI81" s="1">
        <f t="shared" si="60"/>
        <v>33</v>
      </c>
      <c r="AJ81" s="1" t="str">
        <f t="shared" si="61"/>
        <v>C</v>
      </c>
      <c r="AK81" s="1">
        <f t="shared" si="62"/>
        <v>99</v>
      </c>
      <c r="AL81" s="1">
        <v>15</v>
      </c>
      <c r="AM81" s="1">
        <v>16</v>
      </c>
      <c r="AN81" s="1">
        <v>23</v>
      </c>
      <c r="AO81" s="1">
        <f t="shared" si="63"/>
        <v>54</v>
      </c>
      <c r="AP81" s="1" t="str">
        <f t="shared" si="64"/>
        <v>C</v>
      </c>
      <c r="AQ81" s="1">
        <f t="shared" si="82"/>
        <v>71</v>
      </c>
      <c r="AR81" s="1">
        <v>14</v>
      </c>
      <c r="AS81" s="1">
        <v>15</v>
      </c>
      <c r="AT81" s="1">
        <v>23</v>
      </c>
      <c r="AU81" s="1">
        <f t="shared" si="65"/>
        <v>52</v>
      </c>
      <c r="AV81" s="1" t="str">
        <f t="shared" si="66"/>
        <v>B</v>
      </c>
      <c r="AW81" s="1">
        <f t="shared" si="67"/>
        <v>80</v>
      </c>
      <c r="AX81" s="1">
        <v>15</v>
      </c>
      <c r="AY81" s="1">
        <v>16</v>
      </c>
      <c r="AZ81" s="1">
        <v>23</v>
      </c>
      <c r="BA81" s="1">
        <f t="shared" si="68"/>
        <v>54</v>
      </c>
      <c r="BB81" s="1" t="str">
        <f t="shared" si="69"/>
        <v>C</v>
      </c>
      <c r="BC81" s="1">
        <f t="shared" si="70"/>
        <v>71</v>
      </c>
      <c r="BD81" s="1">
        <v>15</v>
      </c>
      <c r="BE81" s="1">
        <v>16</v>
      </c>
      <c r="BF81" s="1">
        <v>23</v>
      </c>
      <c r="BG81" s="1">
        <f t="shared" si="71"/>
        <v>54</v>
      </c>
      <c r="BH81" s="1" t="str">
        <f t="shared" si="72"/>
        <v>C</v>
      </c>
      <c r="BI81" s="1">
        <f t="shared" si="83"/>
        <v>71</v>
      </c>
      <c r="BJ81" s="1">
        <v>14</v>
      </c>
      <c r="BK81" s="1">
        <v>15</v>
      </c>
      <c r="BL81" s="1">
        <v>23</v>
      </c>
      <c r="BM81" s="1">
        <f t="shared" si="73"/>
        <v>52</v>
      </c>
      <c r="BN81" s="1" t="str">
        <f t="shared" si="74"/>
        <v>B</v>
      </c>
      <c r="BO81" s="1">
        <f t="shared" si="75"/>
        <v>80</v>
      </c>
    </row>
    <row r="82" spans="1:67" x14ac:dyDescent="0.25">
      <c r="A82" s="1">
        <v>78</v>
      </c>
      <c r="B82" s="1" t="str">
        <f>('STUDENT PROFILE'!A80)</f>
        <v>2024/AD/078</v>
      </c>
      <c r="C82" s="1" t="s">
        <v>286</v>
      </c>
      <c r="D82" s="1" t="s">
        <v>185</v>
      </c>
      <c r="E82" s="1" t="str">
        <f>('STUDENT PROFILE'!B80)</f>
        <v>JASON</v>
      </c>
      <c r="F82" s="1" t="str">
        <f>('STUDENT PROFILE'!C80)</f>
        <v>JOHN</v>
      </c>
      <c r="G82" s="1" t="str">
        <f>('STUDENT PROFILE'!D80)</f>
        <v>JASON JOHN</v>
      </c>
      <c r="H82" s="1">
        <v>2</v>
      </c>
      <c r="I82" s="1">
        <v>8</v>
      </c>
      <c r="J82" s="1">
        <v>23</v>
      </c>
      <c r="K82" s="1">
        <f t="shared" si="76"/>
        <v>33</v>
      </c>
      <c r="L82" s="1" t="str">
        <f t="shared" si="77"/>
        <v>C</v>
      </c>
      <c r="M82" s="1">
        <f t="shared" si="34"/>
        <v>99</v>
      </c>
      <c r="N82" s="1">
        <v>15</v>
      </c>
      <c r="O82" s="1">
        <v>16</v>
      </c>
      <c r="P82" s="1">
        <v>23</v>
      </c>
      <c r="Q82" s="1">
        <f t="shared" si="78"/>
        <v>54</v>
      </c>
      <c r="R82" s="1" t="str">
        <f t="shared" si="79"/>
        <v>C</v>
      </c>
      <c r="S82" s="1">
        <f t="shared" si="35"/>
        <v>71</v>
      </c>
      <c r="T82" s="1">
        <v>16</v>
      </c>
      <c r="U82" s="1">
        <v>8</v>
      </c>
      <c r="V82" s="1">
        <v>23</v>
      </c>
      <c r="W82" s="1">
        <f t="shared" si="80"/>
        <v>47</v>
      </c>
      <c r="X82" s="1" t="str">
        <f t="shared" si="84"/>
        <v>C</v>
      </c>
      <c r="Y82" s="1">
        <f t="shared" si="81"/>
        <v>83</v>
      </c>
      <c r="Z82" s="1">
        <v>18</v>
      </c>
      <c r="AA82" s="1">
        <v>15</v>
      </c>
      <c r="AB82" s="1">
        <v>43</v>
      </c>
      <c r="AC82" s="1">
        <f t="shared" si="58"/>
        <v>76</v>
      </c>
      <c r="AD82" s="1" t="str">
        <f t="shared" si="57"/>
        <v>B</v>
      </c>
      <c r="AE82" s="1">
        <f t="shared" si="59"/>
        <v>14</v>
      </c>
      <c r="AF82" s="1">
        <v>15</v>
      </c>
      <c r="AG82" s="1">
        <v>12</v>
      </c>
      <c r="AH82" s="1">
        <v>12</v>
      </c>
      <c r="AI82" s="1">
        <f t="shared" si="60"/>
        <v>39</v>
      </c>
      <c r="AJ82" s="1" t="str">
        <f t="shared" si="61"/>
        <v>C</v>
      </c>
      <c r="AK82" s="1">
        <f t="shared" si="62"/>
        <v>93</v>
      </c>
      <c r="AL82" s="1">
        <v>18</v>
      </c>
      <c r="AM82" s="1">
        <v>15</v>
      </c>
      <c r="AN82" s="1">
        <v>43</v>
      </c>
      <c r="AO82" s="1">
        <f t="shared" si="63"/>
        <v>76</v>
      </c>
      <c r="AP82" s="1" t="str">
        <f t="shared" si="64"/>
        <v>B</v>
      </c>
      <c r="AQ82" s="1">
        <f t="shared" si="82"/>
        <v>14</v>
      </c>
      <c r="AR82" s="1">
        <v>13</v>
      </c>
      <c r="AS82" s="1">
        <v>17</v>
      </c>
      <c r="AT82" s="1">
        <v>43</v>
      </c>
      <c r="AU82" s="1">
        <f t="shared" si="65"/>
        <v>73</v>
      </c>
      <c r="AV82" s="1" t="str">
        <f t="shared" si="66"/>
        <v>A</v>
      </c>
      <c r="AW82" s="1">
        <f t="shared" si="67"/>
        <v>26</v>
      </c>
      <c r="AX82" s="1">
        <v>18</v>
      </c>
      <c r="AY82" s="1">
        <v>15</v>
      </c>
      <c r="AZ82" s="1">
        <v>43</v>
      </c>
      <c r="BA82" s="1">
        <f t="shared" si="68"/>
        <v>76</v>
      </c>
      <c r="BB82" s="1" t="str">
        <f t="shared" si="69"/>
        <v>B</v>
      </c>
      <c r="BC82" s="1">
        <f t="shared" si="70"/>
        <v>14</v>
      </c>
      <c r="BD82" s="1">
        <v>18</v>
      </c>
      <c r="BE82" s="1">
        <v>15</v>
      </c>
      <c r="BF82" s="1">
        <v>43</v>
      </c>
      <c r="BG82" s="1">
        <f t="shared" si="71"/>
        <v>76</v>
      </c>
      <c r="BH82" s="1" t="str">
        <f t="shared" si="72"/>
        <v>B</v>
      </c>
      <c r="BI82" s="1">
        <f t="shared" si="83"/>
        <v>14</v>
      </c>
      <c r="BJ82" s="1">
        <v>13</v>
      </c>
      <c r="BK82" s="1">
        <v>17</v>
      </c>
      <c r="BL82" s="1">
        <v>43</v>
      </c>
      <c r="BM82" s="1">
        <f t="shared" si="73"/>
        <v>73</v>
      </c>
      <c r="BN82" s="1" t="str">
        <f t="shared" si="74"/>
        <v>A</v>
      </c>
      <c r="BO82" s="1">
        <f t="shared" si="75"/>
        <v>26</v>
      </c>
    </row>
    <row r="83" spans="1:67" x14ac:dyDescent="0.25">
      <c r="A83" s="1">
        <v>79</v>
      </c>
      <c r="B83" s="1" t="str">
        <f>('STUDENT PROFILE'!A81)</f>
        <v>2024/AD/079</v>
      </c>
      <c r="C83" s="1" t="s">
        <v>286</v>
      </c>
      <c r="D83" s="1" t="s">
        <v>185</v>
      </c>
      <c r="E83" s="1" t="str">
        <f>('STUDENT PROFILE'!B81)</f>
        <v>JOTHAN</v>
      </c>
      <c r="F83" s="1" t="str">
        <f>('STUDENT PROFILE'!C81)</f>
        <v>JOHN</v>
      </c>
      <c r="G83" s="1" t="str">
        <f>('STUDENT PROFILE'!D81)</f>
        <v>JOTHAN JOHN</v>
      </c>
      <c r="H83" s="1">
        <v>15</v>
      </c>
      <c r="I83" s="1">
        <v>12</v>
      </c>
      <c r="J83" s="1">
        <v>12</v>
      </c>
      <c r="K83" s="1">
        <f t="shared" si="76"/>
        <v>39</v>
      </c>
      <c r="L83" s="1" t="str">
        <f t="shared" si="77"/>
        <v>C</v>
      </c>
      <c r="M83" s="1">
        <f t="shared" si="34"/>
        <v>93</v>
      </c>
      <c r="N83" s="1">
        <v>18</v>
      </c>
      <c r="O83" s="1">
        <v>15</v>
      </c>
      <c r="P83" s="1">
        <v>43</v>
      </c>
      <c r="Q83" s="1">
        <f t="shared" si="78"/>
        <v>76</v>
      </c>
      <c r="R83" s="1" t="str">
        <f t="shared" si="79"/>
        <v>B</v>
      </c>
      <c r="S83" s="1">
        <f t="shared" si="35"/>
        <v>14</v>
      </c>
      <c r="T83" s="1">
        <v>15</v>
      </c>
      <c r="U83" s="1">
        <v>12</v>
      </c>
      <c r="V83" s="1">
        <v>12</v>
      </c>
      <c r="W83" s="1">
        <f t="shared" si="80"/>
        <v>39</v>
      </c>
      <c r="X83" s="1" t="str">
        <f t="shared" si="84"/>
        <v>C</v>
      </c>
      <c r="Y83" s="1">
        <f t="shared" si="81"/>
        <v>94</v>
      </c>
      <c r="Z83" s="1">
        <v>12</v>
      </c>
      <c r="AA83" s="1">
        <v>16</v>
      </c>
      <c r="AB83" s="1">
        <v>45</v>
      </c>
      <c r="AC83" s="1">
        <f t="shared" si="58"/>
        <v>73</v>
      </c>
      <c r="AD83" s="1" t="str">
        <f t="shared" si="57"/>
        <v>B</v>
      </c>
      <c r="AE83" s="1">
        <f t="shared" si="59"/>
        <v>21</v>
      </c>
      <c r="AF83" s="1">
        <v>17</v>
      </c>
      <c r="AG83" s="1">
        <v>14</v>
      </c>
      <c r="AH83" s="1">
        <v>56</v>
      </c>
      <c r="AI83" s="1">
        <f t="shared" si="60"/>
        <v>87</v>
      </c>
      <c r="AJ83" s="1" t="str">
        <f t="shared" si="61"/>
        <v>A</v>
      </c>
      <c r="AK83" s="1">
        <f t="shared" si="62"/>
        <v>10</v>
      </c>
      <c r="AL83" s="1">
        <v>12</v>
      </c>
      <c r="AM83" s="1">
        <v>16</v>
      </c>
      <c r="AN83" s="1">
        <v>45</v>
      </c>
      <c r="AO83" s="1">
        <f t="shared" si="63"/>
        <v>73</v>
      </c>
      <c r="AP83" s="1" t="str">
        <f t="shared" si="64"/>
        <v>B</v>
      </c>
      <c r="AQ83" s="1">
        <f t="shared" si="82"/>
        <v>21</v>
      </c>
      <c r="AR83" s="1">
        <v>1</v>
      </c>
      <c r="AS83" s="1">
        <v>14</v>
      </c>
      <c r="AT83" s="1">
        <v>45</v>
      </c>
      <c r="AU83" s="1">
        <f t="shared" si="65"/>
        <v>60</v>
      </c>
      <c r="AV83" s="1" t="str">
        <f t="shared" si="66"/>
        <v>B</v>
      </c>
      <c r="AW83" s="1">
        <f t="shared" si="67"/>
        <v>57</v>
      </c>
      <c r="AX83" s="1">
        <v>12</v>
      </c>
      <c r="AY83" s="1">
        <v>16</v>
      </c>
      <c r="AZ83" s="1">
        <v>45</v>
      </c>
      <c r="BA83" s="1">
        <f t="shared" si="68"/>
        <v>73</v>
      </c>
      <c r="BB83" s="1" t="str">
        <f t="shared" si="69"/>
        <v>B</v>
      </c>
      <c r="BC83" s="1">
        <f t="shared" si="70"/>
        <v>21</v>
      </c>
      <c r="BD83" s="1">
        <v>12</v>
      </c>
      <c r="BE83" s="1">
        <v>16</v>
      </c>
      <c r="BF83" s="1">
        <v>45</v>
      </c>
      <c r="BG83" s="1">
        <f t="shared" si="71"/>
        <v>73</v>
      </c>
      <c r="BH83" s="1" t="str">
        <f t="shared" si="72"/>
        <v>B</v>
      </c>
      <c r="BI83" s="1">
        <f t="shared" si="83"/>
        <v>21</v>
      </c>
      <c r="BJ83" s="1">
        <v>1</v>
      </c>
      <c r="BK83" s="1">
        <v>14</v>
      </c>
      <c r="BL83" s="1">
        <v>45</v>
      </c>
      <c r="BM83" s="1">
        <f t="shared" si="73"/>
        <v>60</v>
      </c>
      <c r="BN83" s="1" t="str">
        <f t="shared" si="74"/>
        <v>B</v>
      </c>
      <c r="BO83" s="1">
        <f t="shared" si="75"/>
        <v>57</v>
      </c>
    </row>
    <row r="84" spans="1:67" x14ac:dyDescent="0.25">
      <c r="A84" s="1">
        <v>80</v>
      </c>
      <c r="B84" s="1" t="str">
        <f>('STUDENT PROFILE'!A82)</f>
        <v>2024/AD/080</v>
      </c>
      <c r="C84" s="1" t="s">
        <v>283</v>
      </c>
      <c r="D84" s="1" t="s">
        <v>185</v>
      </c>
      <c r="E84" s="1" t="str">
        <f>('STUDENT PROFILE'!B82)</f>
        <v>JANICE</v>
      </c>
      <c r="F84" s="1" t="str">
        <f>('STUDENT PROFILE'!C82)</f>
        <v>JOHN</v>
      </c>
      <c r="G84" s="1" t="str">
        <f>('STUDENT PROFILE'!D82)</f>
        <v>JANICE JOHN</v>
      </c>
      <c r="H84" s="1">
        <v>17</v>
      </c>
      <c r="I84" s="1">
        <v>14</v>
      </c>
      <c r="J84" s="1">
        <v>56</v>
      </c>
      <c r="K84" s="1">
        <f t="shared" si="76"/>
        <v>87</v>
      </c>
      <c r="L84" s="1" t="str">
        <f t="shared" si="77"/>
        <v>A</v>
      </c>
      <c r="M84" s="1">
        <f t="shared" si="34"/>
        <v>10</v>
      </c>
      <c r="N84" s="1">
        <v>12</v>
      </c>
      <c r="O84" s="1">
        <v>16</v>
      </c>
      <c r="P84" s="1">
        <v>45</v>
      </c>
      <c r="Q84" s="1">
        <f t="shared" si="78"/>
        <v>73</v>
      </c>
      <c r="R84" s="1" t="str">
        <f t="shared" si="79"/>
        <v>B</v>
      </c>
      <c r="S84" s="1">
        <f t="shared" si="35"/>
        <v>21</v>
      </c>
      <c r="T84" s="1">
        <v>16</v>
      </c>
      <c r="U84" s="1">
        <v>14</v>
      </c>
      <c r="V84" s="1">
        <v>25</v>
      </c>
      <c r="W84" s="1">
        <f t="shared" si="80"/>
        <v>55</v>
      </c>
      <c r="X84" s="1" t="str">
        <f t="shared" si="84"/>
        <v>B</v>
      </c>
      <c r="Y84" s="1">
        <f t="shared" si="81"/>
        <v>63</v>
      </c>
      <c r="Z84" s="1">
        <v>9</v>
      </c>
      <c r="AA84" s="1">
        <v>14</v>
      </c>
      <c r="AB84" s="1">
        <v>43</v>
      </c>
      <c r="AC84" s="1">
        <f t="shared" si="58"/>
        <v>66</v>
      </c>
      <c r="AD84" s="1" t="str">
        <f t="shared" si="57"/>
        <v>B</v>
      </c>
      <c r="AE84" s="1">
        <f t="shared" si="59"/>
        <v>39</v>
      </c>
      <c r="AF84" s="1">
        <v>14</v>
      </c>
      <c r="AG84" s="1">
        <v>18</v>
      </c>
      <c r="AH84" s="1">
        <v>34</v>
      </c>
      <c r="AI84" s="1">
        <f t="shared" si="60"/>
        <v>66</v>
      </c>
      <c r="AJ84" s="1" t="str">
        <f t="shared" si="61"/>
        <v>B</v>
      </c>
      <c r="AK84" s="1">
        <f t="shared" si="62"/>
        <v>48</v>
      </c>
      <c r="AL84" s="1">
        <v>9</v>
      </c>
      <c r="AM84" s="1">
        <v>14</v>
      </c>
      <c r="AN84" s="1">
        <v>43</v>
      </c>
      <c r="AO84" s="1">
        <f t="shared" si="63"/>
        <v>66</v>
      </c>
      <c r="AP84" s="1" t="str">
        <f t="shared" si="64"/>
        <v>B</v>
      </c>
      <c r="AQ84" s="1">
        <f t="shared" si="82"/>
        <v>39</v>
      </c>
      <c r="AR84" s="1">
        <v>13</v>
      </c>
      <c r="AS84" s="1">
        <v>20</v>
      </c>
      <c r="AT84" s="1">
        <v>43</v>
      </c>
      <c r="AU84" s="1">
        <f t="shared" si="65"/>
        <v>76</v>
      </c>
      <c r="AV84" s="1" t="str">
        <f t="shared" si="66"/>
        <v>A</v>
      </c>
      <c r="AW84" s="1">
        <f t="shared" si="67"/>
        <v>15</v>
      </c>
      <c r="AX84" s="1">
        <v>9</v>
      </c>
      <c r="AY84" s="1">
        <v>14</v>
      </c>
      <c r="AZ84" s="1">
        <v>43</v>
      </c>
      <c r="BA84" s="1">
        <f t="shared" si="68"/>
        <v>66</v>
      </c>
      <c r="BB84" s="1" t="str">
        <f t="shared" si="69"/>
        <v>B</v>
      </c>
      <c r="BC84" s="1">
        <f t="shared" si="70"/>
        <v>39</v>
      </c>
      <c r="BD84" s="1">
        <v>9</v>
      </c>
      <c r="BE84" s="1">
        <v>14</v>
      </c>
      <c r="BF84" s="1">
        <v>43</v>
      </c>
      <c r="BG84" s="1">
        <f t="shared" si="71"/>
        <v>66</v>
      </c>
      <c r="BH84" s="1" t="str">
        <f t="shared" si="72"/>
        <v>B</v>
      </c>
      <c r="BI84" s="1">
        <f t="shared" si="83"/>
        <v>39</v>
      </c>
      <c r="BJ84" s="1">
        <v>13</v>
      </c>
      <c r="BK84" s="1">
        <v>20</v>
      </c>
      <c r="BL84" s="1">
        <v>43</v>
      </c>
      <c r="BM84" s="1">
        <f t="shared" si="73"/>
        <v>76</v>
      </c>
      <c r="BN84" s="1" t="str">
        <f t="shared" si="74"/>
        <v>A</v>
      </c>
      <c r="BO84" s="1">
        <f t="shared" si="75"/>
        <v>15</v>
      </c>
    </row>
    <row r="85" spans="1:67" x14ac:dyDescent="0.25">
      <c r="A85" s="1">
        <v>81</v>
      </c>
      <c r="B85" s="1" t="str">
        <f>('STUDENT PROFILE'!A83)</f>
        <v>2024/AD/081</v>
      </c>
      <c r="C85" s="1" t="s">
        <v>283</v>
      </c>
      <c r="D85" s="1" t="s">
        <v>187</v>
      </c>
      <c r="E85" s="1" t="str">
        <f>('STUDENT PROFILE'!B83)</f>
        <v>NORAH</v>
      </c>
      <c r="F85" s="1" t="str">
        <f>('STUDENT PROFILE'!C83)</f>
        <v>OGAH</v>
      </c>
      <c r="G85" s="1" t="str">
        <f>('STUDENT PROFILE'!D83)</f>
        <v>NORAH OGAH</v>
      </c>
      <c r="H85" s="1">
        <v>14</v>
      </c>
      <c r="I85" s="1">
        <v>18</v>
      </c>
      <c r="J85" s="1">
        <v>34</v>
      </c>
      <c r="K85" s="1">
        <f t="shared" si="76"/>
        <v>66</v>
      </c>
      <c r="L85" s="1" t="str">
        <f t="shared" si="77"/>
        <v>B</v>
      </c>
      <c r="M85" s="1">
        <f t="shared" si="34"/>
        <v>48</v>
      </c>
      <c r="N85" s="1">
        <v>9</v>
      </c>
      <c r="O85" s="1">
        <v>14</v>
      </c>
      <c r="P85" s="1">
        <v>43</v>
      </c>
      <c r="Q85" s="1">
        <f t="shared" si="78"/>
        <v>66</v>
      </c>
      <c r="R85" s="1" t="str">
        <f t="shared" si="79"/>
        <v>B</v>
      </c>
      <c r="S85" s="1">
        <f t="shared" si="35"/>
        <v>39</v>
      </c>
      <c r="T85" s="1">
        <v>14</v>
      </c>
      <c r="U85" s="1">
        <v>18</v>
      </c>
      <c r="V85" s="1">
        <v>23</v>
      </c>
      <c r="W85" s="1">
        <f t="shared" si="80"/>
        <v>55</v>
      </c>
      <c r="X85" s="1" t="str">
        <f t="shared" si="84"/>
        <v>B</v>
      </c>
      <c r="Y85" s="1">
        <f t="shared" si="81"/>
        <v>63</v>
      </c>
      <c r="Z85" s="1">
        <v>7</v>
      </c>
      <c r="AA85" s="1">
        <v>12</v>
      </c>
      <c r="AB85" s="1">
        <v>45</v>
      </c>
      <c r="AC85" s="1">
        <f t="shared" si="58"/>
        <v>64</v>
      </c>
      <c r="AD85" s="1" t="str">
        <f t="shared" ref="AD85:AD103" si="85">IF(AC85&gt;=80,"A",IF(AC85&gt;=60,"B","C"))</f>
        <v>B</v>
      </c>
      <c r="AE85" s="1">
        <f t="shared" si="59"/>
        <v>42</v>
      </c>
      <c r="AF85" s="1">
        <v>20</v>
      </c>
      <c r="AG85" s="1">
        <v>2</v>
      </c>
      <c r="AH85" s="1">
        <v>23</v>
      </c>
      <c r="AI85" s="1">
        <f t="shared" si="60"/>
        <v>45</v>
      </c>
      <c r="AJ85" s="1" t="str">
        <f t="shared" si="61"/>
        <v>C</v>
      </c>
      <c r="AK85" s="1">
        <f t="shared" si="62"/>
        <v>87</v>
      </c>
      <c r="AL85" s="1">
        <v>7</v>
      </c>
      <c r="AM85" s="1">
        <v>12</v>
      </c>
      <c r="AN85" s="1">
        <v>45</v>
      </c>
      <c r="AO85" s="1">
        <f t="shared" si="63"/>
        <v>64</v>
      </c>
      <c r="AP85" s="1" t="str">
        <f t="shared" si="64"/>
        <v>B</v>
      </c>
      <c r="AQ85" s="1">
        <f t="shared" si="82"/>
        <v>42</v>
      </c>
      <c r="AR85" s="1">
        <v>9</v>
      </c>
      <c r="AS85" s="1">
        <v>12</v>
      </c>
      <c r="AT85" s="1">
        <v>45</v>
      </c>
      <c r="AU85" s="1">
        <f t="shared" si="65"/>
        <v>66</v>
      </c>
      <c r="AV85" s="1" t="str">
        <f t="shared" si="66"/>
        <v>B</v>
      </c>
      <c r="AW85" s="1">
        <f t="shared" si="67"/>
        <v>43</v>
      </c>
      <c r="AX85" s="1">
        <v>7</v>
      </c>
      <c r="AY85" s="1">
        <v>12</v>
      </c>
      <c r="AZ85" s="1">
        <v>45</v>
      </c>
      <c r="BA85" s="1">
        <f t="shared" si="68"/>
        <v>64</v>
      </c>
      <c r="BB85" s="1" t="str">
        <f t="shared" si="69"/>
        <v>B</v>
      </c>
      <c r="BC85" s="1">
        <f t="shared" si="70"/>
        <v>42</v>
      </c>
      <c r="BD85" s="1">
        <v>7</v>
      </c>
      <c r="BE85" s="1">
        <v>12</v>
      </c>
      <c r="BF85" s="1">
        <v>45</v>
      </c>
      <c r="BG85" s="1">
        <f t="shared" si="71"/>
        <v>64</v>
      </c>
      <c r="BH85" s="1" t="str">
        <f t="shared" si="72"/>
        <v>B</v>
      </c>
      <c r="BI85" s="1">
        <f t="shared" si="83"/>
        <v>42</v>
      </c>
      <c r="BJ85" s="1">
        <v>9</v>
      </c>
      <c r="BK85" s="1">
        <v>12</v>
      </c>
      <c r="BL85" s="1">
        <v>45</v>
      </c>
      <c r="BM85" s="1">
        <f t="shared" si="73"/>
        <v>66</v>
      </c>
      <c r="BN85" s="1" t="str">
        <f t="shared" si="74"/>
        <v>B</v>
      </c>
      <c r="BO85" s="1">
        <f t="shared" si="75"/>
        <v>43</v>
      </c>
    </row>
    <row r="86" spans="1:67" x14ac:dyDescent="0.25">
      <c r="A86" s="1">
        <v>82</v>
      </c>
      <c r="B86" s="1" t="str">
        <f>('STUDENT PROFILE'!A84)</f>
        <v>2024/AD/082</v>
      </c>
      <c r="C86" s="1" t="s">
        <v>286</v>
      </c>
      <c r="D86" s="1" t="s">
        <v>187</v>
      </c>
      <c r="E86" s="1" t="str">
        <f>('STUDENT PROFILE'!B84)</f>
        <v>ARIANA</v>
      </c>
      <c r="F86" s="1" t="str">
        <f>('STUDENT PROFILE'!C84)</f>
        <v>ALEX</v>
      </c>
      <c r="G86" s="1" t="str">
        <f>('STUDENT PROFILE'!D84)</f>
        <v>ARIANA ALEX</v>
      </c>
      <c r="H86" s="1">
        <v>20</v>
      </c>
      <c r="I86" s="1">
        <v>2</v>
      </c>
      <c r="J86" s="1">
        <v>23</v>
      </c>
      <c r="K86" s="1">
        <f t="shared" si="76"/>
        <v>45</v>
      </c>
      <c r="L86" s="1" t="str">
        <f t="shared" si="77"/>
        <v>C</v>
      </c>
      <c r="M86" s="1">
        <f t="shared" si="34"/>
        <v>87</v>
      </c>
      <c r="N86" s="1">
        <v>7</v>
      </c>
      <c r="O86" s="1">
        <v>12</v>
      </c>
      <c r="P86" s="1">
        <v>45</v>
      </c>
      <c r="Q86" s="1">
        <f t="shared" si="78"/>
        <v>64</v>
      </c>
      <c r="R86" s="1" t="str">
        <f t="shared" si="79"/>
        <v>B</v>
      </c>
      <c r="S86" s="1">
        <f t="shared" si="35"/>
        <v>42</v>
      </c>
      <c r="T86" s="1">
        <v>12</v>
      </c>
      <c r="U86" s="1">
        <v>2</v>
      </c>
      <c r="V86" s="1">
        <v>12</v>
      </c>
      <c r="W86" s="1">
        <f t="shared" si="80"/>
        <v>26</v>
      </c>
      <c r="X86" s="1" t="str">
        <f>IF(W86&gt;=70,"A",IF(W86&gt;=50,"B","C"))</f>
        <v>C</v>
      </c>
      <c r="Y86" s="1">
        <f>RANK(W86,$W$5:$W$104,0)</f>
        <v>99</v>
      </c>
      <c r="Z86" s="1">
        <v>15</v>
      </c>
      <c r="AA86" s="1">
        <v>9</v>
      </c>
      <c r="AB86" s="1">
        <v>45</v>
      </c>
      <c r="AC86" s="1">
        <f t="shared" si="58"/>
        <v>69</v>
      </c>
      <c r="AD86" s="1" t="str">
        <f t="shared" si="85"/>
        <v>B</v>
      </c>
      <c r="AE86" s="1">
        <f t="shared" si="59"/>
        <v>34</v>
      </c>
      <c r="AF86" s="1">
        <v>12</v>
      </c>
      <c r="AG86" s="1">
        <v>15</v>
      </c>
      <c r="AH86" s="1">
        <v>23</v>
      </c>
      <c r="AI86" s="1">
        <f t="shared" si="60"/>
        <v>50</v>
      </c>
      <c r="AJ86" s="1" t="str">
        <f t="shared" si="61"/>
        <v>B</v>
      </c>
      <c r="AK86" s="1">
        <f t="shared" si="62"/>
        <v>81</v>
      </c>
      <c r="AL86" s="1">
        <v>15</v>
      </c>
      <c r="AM86" s="1">
        <v>9</v>
      </c>
      <c r="AN86" s="1">
        <v>45</v>
      </c>
      <c r="AO86" s="1">
        <f t="shared" si="63"/>
        <v>69</v>
      </c>
      <c r="AP86" s="1" t="str">
        <f t="shared" si="64"/>
        <v>B</v>
      </c>
      <c r="AQ86" s="1">
        <f t="shared" si="82"/>
        <v>34</v>
      </c>
      <c r="AR86" s="1">
        <v>18</v>
      </c>
      <c r="AS86" s="1">
        <v>11</v>
      </c>
      <c r="AT86" s="1">
        <v>45</v>
      </c>
      <c r="AU86" s="1">
        <f t="shared" si="65"/>
        <v>74</v>
      </c>
      <c r="AV86" s="1" t="str">
        <f t="shared" si="66"/>
        <v>A</v>
      </c>
      <c r="AW86" s="1">
        <f t="shared" si="67"/>
        <v>21</v>
      </c>
      <c r="AX86" s="1">
        <v>15</v>
      </c>
      <c r="AY86" s="1">
        <v>9</v>
      </c>
      <c r="AZ86" s="1">
        <v>45</v>
      </c>
      <c r="BA86" s="1">
        <f t="shared" si="68"/>
        <v>69</v>
      </c>
      <c r="BB86" s="1" t="str">
        <f t="shared" si="69"/>
        <v>B</v>
      </c>
      <c r="BC86" s="1">
        <f t="shared" si="70"/>
        <v>34</v>
      </c>
      <c r="BD86" s="1">
        <v>15</v>
      </c>
      <c r="BE86" s="1">
        <v>9</v>
      </c>
      <c r="BF86" s="1">
        <v>45</v>
      </c>
      <c r="BG86" s="1">
        <f t="shared" si="71"/>
        <v>69</v>
      </c>
      <c r="BH86" s="1" t="str">
        <f t="shared" si="72"/>
        <v>B</v>
      </c>
      <c r="BI86" s="1">
        <f t="shared" si="83"/>
        <v>34</v>
      </c>
      <c r="BJ86" s="1">
        <v>18</v>
      </c>
      <c r="BK86" s="1">
        <v>11</v>
      </c>
      <c r="BL86" s="1">
        <v>45</v>
      </c>
      <c r="BM86" s="1">
        <f t="shared" si="73"/>
        <v>74</v>
      </c>
      <c r="BN86" s="1" t="str">
        <f t="shared" si="74"/>
        <v>A</v>
      </c>
      <c r="BO86" s="1">
        <f t="shared" si="75"/>
        <v>21</v>
      </c>
    </row>
    <row r="87" spans="1:67" x14ac:dyDescent="0.25">
      <c r="A87" s="1">
        <v>83</v>
      </c>
      <c r="B87" s="1" t="str">
        <f>('STUDENT PROFILE'!A85)</f>
        <v>2024/AD/083</v>
      </c>
      <c r="C87" s="1" t="s">
        <v>282</v>
      </c>
      <c r="D87" s="1" t="s">
        <v>187</v>
      </c>
      <c r="E87" s="1" t="str">
        <f>('STUDENT PROFILE'!B85)</f>
        <v>KUSH</v>
      </c>
      <c r="F87" s="1" t="str">
        <f>('STUDENT PROFILE'!C85)</f>
        <v>ANDREW</v>
      </c>
      <c r="G87" s="1" t="str">
        <f>('STUDENT PROFILE'!D85)</f>
        <v>KUSH ANDREW</v>
      </c>
      <c r="H87" s="1">
        <v>12</v>
      </c>
      <c r="I87" s="1">
        <v>15</v>
      </c>
      <c r="J87" s="1">
        <v>23</v>
      </c>
      <c r="K87" s="1">
        <f t="shared" si="76"/>
        <v>50</v>
      </c>
      <c r="L87" s="1" t="str">
        <f t="shared" si="77"/>
        <v>B</v>
      </c>
      <c r="M87" s="1">
        <f t="shared" si="34"/>
        <v>81</v>
      </c>
      <c r="N87" s="1">
        <v>15</v>
      </c>
      <c r="O87" s="1">
        <v>9</v>
      </c>
      <c r="P87" s="1">
        <v>45</v>
      </c>
      <c r="Q87" s="1">
        <f t="shared" si="78"/>
        <v>69</v>
      </c>
      <c r="R87" s="1" t="str">
        <f t="shared" si="79"/>
        <v>B</v>
      </c>
      <c r="S87" s="1">
        <f t="shared" si="35"/>
        <v>34</v>
      </c>
      <c r="T87" s="1">
        <v>9</v>
      </c>
      <c r="U87" s="1">
        <v>15</v>
      </c>
      <c r="V87" s="1">
        <v>56</v>
      </c>
      <c r="W87" s="1">
        <f t="shared" si="80"/>
        <v>80</v>
      </c>
      <c r="X87" s="1" t="str">
        <f t="shared" ref="X87:X95" si="86">IF(W87&gt;=70,"A",IF(W87&gt;=50,"B","C"))</f>
        <v>A</v>
      </c>
      <c r="Y87" s="1">
        <f t="shared" ref="Y87:Y100" si="87">RANK(W87,$W$5:$W$104,0)</f>
        <v>14</v>
      </c>
      <c r="Z87" s="1">
        <v>16</v>
      </c>
      <c r="AA87" s="1">
        <v>12</v>
      </c>
      <c r="AB87" s="1">
        <v>34</v>
      </c>
      <c r="AC87" s="1">
        <f t="shared" si="58"/>
        <v>62</v>
      </c>
      <c r="AD87" s="1" t="str">
        <f t="shared" si="85"/>
        <v>B</v>
      </c>
      <c r="AE87" s="1">
        <f t="shared" si="59"/>
        <v>47</v>
      </c>
      <c r="AF87" s="1">
        <v>12</v>
      </c>
      <c r="AG87" s="1">
        <v>17</v>
      </c>
      <c r="AH87" s="1">
        <v>26</v>
      </c>
      <c r="AI87" s="1">
        <f t="shared" si="60"/>
        <v>55</v>
      </c>
      <c r="AJ87" s="1" t="str">
        <f t="shared" si="61"/>
        <v>B</v>
      </c>
      <c r="AK87" s="1">
        <f t="shared" si="62"/>
        <v>66</v>
      </c>
      <c r="AL87" s="1">
        <v>16</v>
      </c>
      <c r="AM87" s="1">
        <v>12</v>
      </c>
      <c r="AN87" s="1">
        <v>34</v>
      </c>
      <c r="AO87" s="1">
        <f t="shared" si="63"/>
        <v>62</v>
      </c>
      <c r="AP87" s="1" t="str">
        <f t="shared" si="64"/>
        <v>B</v>
      </c>
      <c r="AQ87" s="1">
        <f t="shared" si="82"/>
        <v>47</v>
      </c>
      <c r="AR87" s="1">
        <v>7</v>
      </c>
      <c r="AS87" s="1">
        <v>17</v>
      </c>
      <c r="AT87" s="1">
        <v>34</v>
      </c>
      <c r="AU87" s="1">
        <f t="shared" si="65"/>
        <v>58</v>
      </c>
      <c r="AV87" s="1" t="str">
        <f t="shared" si="66"/>
        <v>B</v>
      </c>
      <c r="AW87" s="1">
        <f t="shared" si="67"/>
        <v>61</v>
      </c>
      <c r="AX87" s="1">
        <v>16</v>
      </c>
      <c r="AY87" s="1">
        <v>12</v>
      </c>
      <c r="AZ87" s="1">
        <v>34</v>
      </c>
      <c r="BA87" s="1">
        <f t="shared" si="68"/>
        <v>62</v>
      </c>
      <c r="BB87" s="1" t="str">
        <f t="shared" si="69"/>
        <v>B</v>
      </c>
      <c r="BC87" s="1">
        <f t="shared" si="70"/>
        <v>47</v>
      </c>
      <c r="BD87" s="1">
        <v>16</v>
      </c>
      <c r="BE87" s="1">
        <v>12</v>
      </c>
      <c r="BF87" s="1">
        <v>34</v>
      </c>
      <c r="BG87" s="1">
        <f t="shared" si="71"/>
        <v>62</v>
      </c>
      <c r="BH87" s="1" t="str">
        <f t="shared" si="72"/>
        <v>B</v>
      </c>
      <c r="BI87" s="1">
        <f t="shared" si="83"/>
        <v>47</v>
      </c>
      <c r="BJ87" s="1">
        <v>7</v>
      </c>
      <c r="BK87" s="1">
        <v>17</v>
      </c>
      <c r="BL87" s="1">
        <v>34</v>
      </c>
      <c r="BM87" s="1">
        <f t="shared" si="73"/>
        <v>58</v>
      </c>
      <c r="BN87" s="1" t="str">
        <f t="shared" si="74"/>
        <v>B</v>
      </c>
      <c r="BO87" s="1">
        <f t="shared" si="75"/>
        <v>61</v>
      </c>
    </row>
    <row r="88" spans="1:67" x14ac:dyDescent="0.25">
      <c r="A88" s="1">
        <v>84</v>
      </c>
      <c r="B88" s="1" t="str">
        <f>('STUDENT PROFILE'!A86)</f>
        <v>2024/AD/084</v>
      </c>
      <c r="C88" s="1" t="s">
        <v>283</v>
      </c>
      <c r="D88" s="1" t="s">
        <v>187</v>
      </c>
      <c r="E88" s="1" t="str">
        <f>('STUDENT PROFILE'!B86)</f>
        <v>WISDOM</v>
      </c>
      <c r="F88" s="1" t="str">
        <f>('STUDENT PROFILE'!C86)</f>
        <v>STANLEY</v>
      </c>
      <c r="G88" s="1" t="str">
        <f>('STUDENT PROFILE'!D86)</f>
        <v>WISDOM STANLEY</v>
      </c>
      <c r="H88" s="1">
        <v>12</v>
      </c>
      <c r="I88" s="1">
        <v>17</v>
      </c>
      <c r="J88" s="1">
        <v>26</v>
      </c>
      <c r="K88" s="1">
        <f t="shared" si="76"/>
        <v>55</v>
      </c>
      <c r="L88" s="1" t="str">
        <f t="shared" si="77"/>
        <v>B</v>
      </c>
      <c r="M88" s="1">
        <f t="shared" ref="M88:M104" si="88">RANK(K88,$K$5:$K$104,0)</f>
        <v>66</v>
      </c>
      <c r="N88" s="1">
        <v>16</v>
      </c>
      <c r="O88" s="1">
        <v>12</v>
      </c>
      <c r="P88" s="1">
        <v>34</v>
      </c>
      <c r="Q88" s="1">
        <f t="shared" si="78"/>
        <v>62</v>
      </c>
      <c r="R88" s="1" t="str">
        <f t="shared" si="79"/>
        <v>B</v>
      </c>
      <c r="S88" s="1">
        <f t="shared" ref="S88:S104" si="89">RANK(Q88,$Q$5:$Q$104,0)</f>
        <v>47</v>
      </c>
      <c r="T88" s="1">
        <v>12</v>
      </c>
      <c r="U88" s="1">
        <v>17</v>
      </c>
      <c r="V88" s="1">
        <v>34</v>
      </c>
      <c r="W88" s="1">
        <f t="shared" si="80"/>
        <v>63</v>
      </c>
      <c r="X88" s="1" t="str">
        <f t="shared" si="86"/>
        <v>B</v>
      </c>
      <c r="Y88" s="1">
        <f t="shared" si="87"/>
        <v>52</v>
      </c>
      <c r="Z88" s="1">
        <v>15</v>
      </c>
      <c r="AA88" s="1">
        <v>9</v>
      </c>
      <c r="AB88" s="1">
        <v>32</v>
      </c>
      <c r="AC88" s="1">
        <f t="shared" si="58"/>
        <v>56</v>
      </c>
      <c r="AD88" s="1" t="str">
        <f t="shared" si="85"/>
        <v>C</v>
      </c>
      <c r="AE88" s="1">
        <f t="shared" si="59"/>
        <v>64</v>
      </c>
      <c r="AF88" s="1">
        <v>11</v>
      </c>
      <c r="AG88" s="1">
        <v>14</v>
      </c>
      <c r="AH88" s="1">
        <v>45</v>
      </c>
      <c r="AI88" s="1">
        <f t="shared" si="60"/>
        <v>70</v>
      </c>
      <c r="AJ88" s="1" t="str">
        <f t="shared" si="61"/>
        <v>B</v>
      </c>
      <c r="AK88" s="1">
        <f t="shared" si="62"/>
        <v>40</v>
      </c>
      <c r="AL88" s="1">
        <v>15</v>
      </c>
      <c r="AM88" s="1">
        <v>9</v>
      </c>
      <c r="AN88" s="1">
        <v>32</v>
      </c>
      <c r="AO88" s="1">
        <f t="shared" si="63"/>
        <v>56</v>
      </c>
      <c r="AP88" s="1" t="str">
        <f t="shared" si="64"/>
        <v>C</v>
      </c>
      <c r="AQ88" s="1">
        <f t="shared" si="82"/>
        <v>64</v>
      </c>
      <c r="AR88" s="1">
        <v>15</v>
      </c>
      <c r="AS88" s="1">
        <v>18</v>
      </c>
      <c r="AT88" s="1">
        <v>32</v>
      </c>
      <c r="AU88" s="1">
        <f t="shared" si="65"/>
        <v>65</v>
      </c>
      <c r="AV88" s="1" t="str">
        <f t="shared" si="66"/>
        <v>B</v>
      </c>
      <c r="AW88" s="1">
        <f t="shared" si="67"/>
        <v>45</v>
      </c>
      <c r="AX88" s="1">
        <v>15</v>
      </c>
      <c r="AY88" s="1">
        <v>9</v>
      </c>
      <c r="AZ88" s="1">
        <v>32</v>
      </c>
      <c r="BA88" s="1">
        <f t="shared" si="68"/>
        <v>56</v>
      </c>
      <c r="BB88" s="1" t="str">
        <f t="shared" si="69"/>
        <v>C</v>
      </c>
      <c r="BC88" s="1">
        <f t="shared" si="70"/>
        <v>64</v>
      </c>
      <c r="BD88" s="1">
        <v>15</v>
      </c>
      <c r="BE88" s="1">
        <v>9</v>
      </c>
      <c r="BF88" s="1">
        <v>32</v>
      </c>
      <c r="BG88" s="1">
        <f t="shared" si="71"/>
        <v>56</v>
      </c>
      <c r="BH88" s="1" t="str">
        <f t="shared" si="72"/>
        <v>C</v>
      </c>
      <c r="BI88" s="1">
        <f t="shared" si="83"/>
        <v>64</v>
      </c>
      <c r="BJ88" s="1">
        <v>15</v>
      </c>
      <c r="BK88" s="1">
        <v>18</v>
      </c>
      <c r="BL88" s="1">
        <v>32</v>
      </c>
      <c r="BM88" s="1">
        <f t="shared" si="73"/>
        <v>65</v>
      </c>
      <c r="BN88" s="1" t="str">
        <f t="shared" si="74"/>
        <v>B</v>
      </c>
      <c r="BO88" s="1">
        <f t="shared" si="75"/>
        <v>45</v>
      </c>
    </row>
    <row r="89" spans="1:67" x14ac:dyDescent="0.25">
      <c r="A89" s="1">
        <v>85</v>
      </c>
      <c r="B89" s="1" t="str">
        <f>('STUDENT PROFILE'!A87)</f>
        <v>2024/AD/085</v>
      </c>
      <c r="C89" s="1" t="s">
        <v>286</v>
      </c>
      <c r="D89" s="1" t="s">
        <v>187</v>
      </c>
      <c r="E89" s="1" t="str">
        <f>('STUDENT PROFILE'!B87)</f>
        <v>GLORIA</v>
      </c>
      <c r="F89" s="1" t="str">
        <f>('STUDENT PROFILE'!C87)</f>
        <v>BOYI</v>
      </c>
      <c r="G89" s="1" t="str">
        <f>('STUDENT PROFILE'!D87)</f>
        <v>GLORIA BOYI</v>
      </c>
      <c r="H89" s="1">
        <v>11</v>
      </c>
      <c r="I89" s="1">
        <v>14</v>
      </c>
      <c r="J89" s="1">
        <v>45</v>
      </c>
      <c r="K89" s="1">
        <f t="shared" si="76"/>
        <v>70</v>
      </c>
      <c r="L89" s="1" t="str">
        <f t="shared" si="77"/>
        <v>B</v>
      </c>
      <c r="M89" s="1">
        <f t="shared" si="88"/>
        <v>40</v>
      </c>
      <c r="N89" s="1">
        <v>15</v>
      </c>
      <c r="O89" s="1">
        <v>9</v>
      </c>
      <c r="P89" s="1">
        <v>32</v>
      </c>
      <c r="Q89" s="1">
        <f t="shared" si="78"/>
        <v>56</v>
      </c>
      <c r="R89" s="1" t="str">
        <f t="shared" si="79"/>
        <v>C</v>
      </c>
      <c r="S89" s="1">
        <f t="shared" si="89"/>
        <v>64</v>
      </c>
      <c r="T89" s="1">
        <v>9</v>
      </c>
      <c r="U89" s="1">
        <v>14</v>
      </c>
      <c r="V89" s="1">
        <v>23</v>
      </c>
      <c r="W89" s="1">
        <f t="shared" si="80"/>
        <v>46</v>
      </c>
      <c r="X89" s="1" t="str">
        <f t="shared" si="86"/>
        <v>C</v>
      </c>
      <c r="Y89" s="1">
        <f t="shared" si="87"/>
        <v>86</v>
      </c>
      <c r="Z89" s="1">
        <v>18</v>
      </c>
      <c r="AA89" s="1">
        <v>11</v>
      </c>
      <c r="AB89" s="1">
        <v>23</v>
      </c>
      <c r="AC89" s="1">
        <f t="shared" si="58"/>
        <v>52</v>
      </c>
      <c r="AD89" s="1" t="str">
        <f t="shared" si="85"/>
        <v>C</v>
      </c>
      <c r="AE89" s="1">
        <f t="shared" si="59"/>
        <v>78</v>
      </c>
      <c r="AF89" s="1">
        <v>17</v>
      </c>
      <c r="AG89" s="1">
        <v>20</v>
      </c>
      <c r="AH89" s="1">
        <v>45</v>
      </c>
      <c r="AI89" s="1">
        <f t="shared" si="60"/>
        <v>82</v>
      </c>
      <c r="AJ89" s="1" t="str">
        <f t="shared" si="61"/>
        <v>A</v>
      </c>
      <c r="AK89" s="1">
        <f t="shared" si="62"/>
        <v>15</v>
      </c>
      <c r="AL89" s="1">
        <v>18</v>
      </c>
      <c r="AM89" s="1">
        <v>11</v>
      </c>
      <c r="AN89" s="1">
        <v>23</v>
      </c>
      <c r="AO89" s="1">
        <f t="shared" si="63"/>
        <v>52</v>
      </c>
      <c r="AP89" s="1" t="str">
        <f t="shared" si="64"/>
        <v>C</v>
      </c>
      <c r="AQ89" s="1">
        <f t="shared" si="82"/>
        <v>78</v>
      </c>
      <c r="AR89" s="1">
        <v>16</v>
      </c>
      <c r="AS89" s="1">
        <v>19</v>
      </c>
      <c r="AT89" s="1">
        <v>23</v>
      </c>
      <c r="AU89" s="1">
        <f t="shared" si="65"/>
        <v>58</v>
      </c>
      <c r="AV89" s="1" t="str">
        <f t="shared" si="66"/>
        <v>B</v>
      </c>
      <c r="AW89" s="1">
        <f t="shared" si="67"/>
        <v>61</v>
      </c>
      <c r="AX89" s="1">
        <v>18</v>
      </c>
      <c r="AY89" s="1">
        <v>11</v>
      </c>
      <c r="AZ89" s="1">
        <v>23</v>
      </c>
      <c r="BA89" s="1">
        <f t="shared" si="68"/>
        <v>52</v>
      </c>
      <c r="BB89" s="1" t="str">
        <f t="shared" si="69"/>
        <v>C</v>
      </c>
      <c r="BC89" s="1">
        <f t="shared" si="70"/>
        <v>78</v>
      </c>
      <c r="BD89" s="1">
        <v>18</v>
      </c>
      <c r="BE89" s="1">
        <v>11</v>
      </c>
      <c r="BF89" s="1">
        <v>23</v>
      </c>
      <c r="BG89" s="1">
        <f t="shared" si="71"/>
        <v>52</v>
      </c>
      <c r="BH89" s="1" t="str">
        <f t="shared" si="72"/>
        <v>C</v>
      </c>
      <c r="BI89" s="1">
        <f t="shared" si="83"/>
        <v>78</v>
      </c>
      <c r="BJ89" s="1">
        <v>16</v>
      </c>
      <c r="BK89" s="1">
        <v>19</v>
      </c>
      <c r="BL89" s="1">
        <v>23</v>
      </c>
      <c r="BM89" s="1">
        <f t="shared" si="73"/>
        <v>58</v>
      </c>
      <c r="BN89" s="1" t="str">
        <f t="shared" si="74"/>
        <v>B</v>
      </c>
      <c r="BO89" s="1">
        <f t="shared" si="75"/>
        <v>61</v>
      </c>
    </row>
    <row r="90" spans="1:67" x14ac:dyDescent="0.25">
      <c r="A90" s="1">
        <v>86</v>
      </c>
      <c r="B90" s="1" t="str">
        <f>('STUDENT PROFILE'!A88)</f>
        <v>2024/AD/086</v>
      </c>
      <c r="C90" s="1" t="s">
        <v>283</v>
      </c>
      <c r="D90" s="1" t="s">
        <v>187</v>
      </c>
      <c r="E90" s="1" t="str">
        <f>('STUDENT PROFILE'!B88)</f>
        <v>JOSEPH</v>
      </c>
      <c r="F90" s="1" t="str">
        <f>('STUDENT PROFILE'!C88)</f>
        <v>LANZEMA</v>
      </c>
      <c r="G90" s="1" t="str">
        <f>('STUDENT PROFILE'!D88)</f>
        <v>JOSEPH LANZEMA</v>
      </c>
      <c r="H90" s="1">
        <v>17</v>
      </c>
      <c r="I90" s="1">
        <v>20</v>
      </c>
      <c r="J90" s="1">
        <v>45</v>
      </c>
      <c r="K90" s="1">
        <f t="shared" si="76"/>
        <v>82</v>
      </c>
      <c r="L90" s="1" t="str">
        <f t="shared" si="77"/>
        <v>A</v>
      </c>
      <c r="M90" s="1">
        <f t="shared" si="88"/>
        <v>15</v>
      </c>
      <c r="N90" s="1">
        <v>18</v>
      </c>
      <c r="O90" s="1">
        <v>11</v>
      </c>
      <c r="P90" s="1">
        <v>23</v>
      </c>
      <c r="Q90" s="1">
        <f t="shared" si="78"/>
        <v>52</v>
      </c>
      <c r="R90" s="1" t="str">
        <f t="shared" si="79"/>
        <v>C</v>
      </c>
      <c r="S90" s="1">
        <f t="shared" si="89"/>
        <v>78</v>
      </c>
      <c r="T90" s="1">
        <v>11</v>
      </c>
      <c r="U90" s="1">
        <v>20</v>
      </c>
      <c r="V90" s="1">
        <v>23</v>
      </c>
      <c r="W90" s="1">
        <f t="shared" si="80"/>
        <v>54</v>
      </c>
      <c r="X90" s="1" t="str">
        <f t="shared" si="86"/>
        <v>B</v>
      </c>
      <c r="Y90" s="1">
        <f t="shared" si="87"/>
        <v>70</v>
      </c>
      <c r="Z90" s="1">
        <v>12</v>
      </c>
      <c r="AA90" s="1">
        <v>10</v>
      </c>
      <c r="AB90" s="1">
        <v>34</v>
      </c>
      <c r="AC90" s="1">
        <f t="shared" si="58"/>
        <v>56</v>
      </c>
      <c r="AD90" s="1" t="str">
        <f t="shared" si="85"/>
        <v>C</v>
      </c>
      <c r="AE90" s="1">
        <f t="shared" si="59"/>
        <v>64</v>
      </c>
      <c r="AF90" s="1">
        <v>18</v>
      </c>
      <c r="AG90" s="1">
        <v>12</v>
      </c>
      <c r="AH90" s="1">
        <v>26</v>
      </c>
      <c r="AI90" s="1">
        <f t="shared" si="60"/>
        <v>56</v>
      </c>
      <c r="AJ90" s="1" t="str">
        <f t="shared" si="61"/>
        <v>B</v>
      </c>
      <c r="AK90" s="1">
        <f t="shared" si="62"/>
        <v>61</v>
      </c>
      <c r="AL90" s="1">
        <v>12</v>
      </c>
      <c r="AM90" s="1">
        <v>10</v>
      </c>
      <c r="AN90" s="1">
        <v>34</v>
      </c>
      <c r="AO90" s="1">
        <f t="shared" si="63"/>
        <v>56</v>
      </c>
      <c r="AP90" s="1" t="str">
        <f t="shared" si="64"/>
        <v>C</v>
      </c>
      <c r="AQ90" s="1">
        <f t="shared" si="82"/>
        <v>64</v>
      </c>
      <c r="AR90" s="1">
        <v>15</v>
      </c>
      <c r="AS90" s="1">
        <v>16</v>
      </c>
      <c r="AT90" s="1">
        <v>34</v>
      </c>
      <c r="AU90" s="1">
        <f t="shared" si="65"/>
        <v>65</v>
      </c>
      <c r="AV90" s="1" t="str">
        <f t="shared" si="66"/>
        <v>B</v>
      </c>
      <c r="AW90" s="1">
        <f t="shared" si="67"/>
        <v>45</v>
      </c>
      <c r="AX90" s="1">
        <v>12</v>
      </c>
      <c r="AY90" s="1">
        <v>10</v>
      </c>
      <c r="AZ90" s="1">
        <v>34</v>
      </c>
      <c r="BA90" s="1">
        <f t="shared" si="68"/>
        <v>56</v>
      </c>
      <c r="BB90" s="1" t="str">
        <f t="shared" si="69"/>
        <v>C</v>
      </c>
      <c r="BC90" s="1">
        <f t="shared" si="70"/>
        <v>64</v>
      </c>
      <c r="BD90" s="1">
        <v>12</v>
      </c>
      <c r="BE90" s="1">
        <v>10</v>
      </c>
      <c r="BF90" s="1">
        <v>34</v>
      </c>
      <c r="BG90" s="1">
        <f t="shared" si="71"/>
        <v>56</v>
      </c>
      <c r="BH90" s="1" t="str">
        <f t="shared" si="72"/>
        <v>C</v>
      </c>
      <c r="BI90" s="1">
        <f t="shared" si="83"/>
        <v>64</v>
      </c>
      <c r="BJ90" s="1">
        <v>15</v>
      </c>
      <c r="BK90" s="1">
        <v>16</v>
      </c>
      <c r="BL90" s="1">
        <v>34</v>
      </c>
      <c r="BM90" s="1">
        <f t="shared" si="73"/>
        <v>65</v>
      </c>
      <c r="BN90" s="1" t="str">
        <f t="shared" si="74"/>
        <v>B</v>
      </c>
      <c r="BO90" s="1">
        <f t="shared" si="75"/>
        <v>45</v>
      </c>
    </row>
    <row r="91" spans="1:67" x14ac:dyDescent="0.25">
      <c r="A91" s="1">
        <v>87</v>
      </c>
      <c r="B91" s="1" t="str">
        <f>('STUDENT PROFILE'!A89)</f>
        <v>2024/AD/087</v>
      </c>
      <c r="C91" s="1" t="s">
        <v>286</v>
      </c>
      <c r="D91" s="1" t="s">
        <v>187</v>
      </c>
      <c r="E91" s="1" t="str">
        <f>('STUDENT PROFILE'!B89)</f>
        <v>MARTINS</v>
      </c>
      <c r="F91" s="1" t="str">
        <f>('STUDENT PROFILE'!C89)</f>
        <v>FAVOR</v>
      </c>
      <c r="G91" s="1" t="str">
        <f>('STUDENT PROFILE'!D89)</f>
        <v>MARTINS FAVOR</v>
      </c>
      <c r="H91" s="1">
        <v>18</v>
      </c>
      <c r="I91" s="1">
        <v>12</v>
      </c>
      <c r="J91" s="1">
        <v>26</v>
      </c>
      <c r="K91" s="1">
        <f t="shared" si="76"/>
        <v>56</v>
      </c>
      <c r="L91" s="1" t="str">
        <f t="shared" si="77"/>
        <v>B</v>
      </c>
      <c r="M91" s="1">
        <f t="shared" si="88"/>
        <v>61</v>
      </c>
      <c r="N91" s="1">
        <v>12</v>
      </c>
      <c r="O91" s="1">
        <v>10</v>
      </c>
      <c r="P91" s="1">
        <v>34</v>
      </c>
      <c r="Q91" s="1">
        <f t="shared" si="78"/>
        <v>56</v>
      </c>
      <c r="R91" s="1" t="str">
        <f t="shared" si="79"/>
        <v>C</v>
      </c>
      <c r="S91" s="1">
        <f t="shared" si="89"/>
        <v>64</v>
      </c>
      <c r="T91" s="1">
        <v>10</v>
      </c>
      <c r="U91" s="1">
        <v>12</v>
      </c>
      <c r="V91" s="1">
        <v>26</v>
      </c>
      <c r="W91" s="1">
        <f t="shared" si="80"/>
        <v>48</v>
      </c>
      <c r="X91" s="1" t="str">
        <f t="shared" si="86"/>
        <v>C</v>
      </c>
      <c r="Y91" s="1">
        <f t="shared" si="87"/>
        <v>80</v>
      </c>
      <c r="Z91" s="1">
        <v>9</v>
      </c>
      <c r="AA91" s="1">
        <v>17</v>
      </c>
      <c r="AB91" s="1">
        <v>45</v>
      </c>
      <c r="AC91" s="1">
        <f t="shared" si="58"/>
        <v>71</v>
      </c>
      <c r="AD91" s="1" t="str">
        <f t="shared" si="85"/>
        <v>B</v>
      </c>
      <c r="AE91" s="1">
        <f t="shared" si="59"/>
        <v>30</v>
      </c>
      <c r="AF91" s="1">
        <v>18</v>
      </c>
      <c r="AG91" s="1">
        <v>11</v>
      </c>
      <c r="AH91" s="1">
        <v>45</v>
      </c>
      <c r="AI91" s="1">
        <f t="shared" si="60"/>
        <v>74</v>
      </c>
      <c r="AJ91" s="1" t="str">
        <f t="shared" si="61"/>
        <v>B</v>
      </c>
      <c r="AK91" s="1">
        <f t="shared" si="62"/>
        <v>29</v>
      </c>
      <c r="AL91" s="1">
        <v>9</v>
      </c>
      <c r="AM91" s="1">
        <v>17</v>
      </c>
      <c r="AN91" s="1">
        <v>45</v>
      </c>
      <c r="AO91" s="1">
        <f t="shared" si="63"/>
        <v>71</v>
      </c>
      <c r="AP91" s="1" t="str">
        <f t="shared" si="64"/>
        <v>B</v>
      </c>
      <c r="AQ91" s="1">
        <f t="shared" si="82"/>
        <v>30</v>
      </c>
      <c r="AR91" s="1">
        <v>18</v>
      </c>
      <c r="AS91" s="1">
        <v>18</v>
      </c>
      <c r="AT91" s="1">
        <v>45</v>
      </c>
      <c r="AU91" s="1">
        <f t="shared" si="65"/>
        <v>81</v>
      </c>
      <c r="AV91" s="1" t="str">
        <f t="shared" si="66"/>
        <v>A</v>
      </c>
      <c r="AW91" s="1">
        <f t="shared" si="67"/>
        <v>4</v>
      </c>
      <c r="AX91" s="1">
        <v>9</v>
      </c>
      <c r="AY91" s="1">
        <v>17</v>
      </c>
      <c r="AZ91" s="1">
        <v>45</v>
      </c>
      <c r="BA91" s="1">
        <f t="shared" si="68"/>
        <v>71</v>
      </c>
      <c r="BB91" s="1" t="str">
        <f t="shared" si="69"/>
        <v>B</v>
      </c>
      <c r="BC91" s="1">
        <f t="shared" si="70"/>
        <v>30</v>
      </c>
      <c r="BD91" s="1">
        <v>9</v>
      </c>
      <c r="BE91" s="1">
        <v>17</v>
      </c>
      <c r="BF91" s="1">
        <v>45</v>
      </c>
      <c r="BG91" s="1">
        <f t="shared" si="71"/>
        <v>71</v>
      </c>
      <c r="BH91" s="1" t="str">
        <f t="shared" si="72"/>
        <v>B</v>
      </c>
      <c r="BI91" s="1">
        <f t="shared" si="83"/>
        <v>30</v>
      </c>
      <c r="BJ91" s="1">
        <v>18</v>
      </c>
      <c r="BK91" s="1">
        <v>18</v>
      </c>
      <c r="BL91" s="1">
        <v>45</v>
      </c>
      <c r="BM91" s="1">
        <f t="shared" si="73"/>
        <v>81</v>
      </c>
      <c r="BN91" s="1" t="str">
        <f t="shared" si="74"/>
        <v>A</v>
      </c>
      <c r="BO91" s="1">
        <f t="shared" si="75"/>
        <v>4</v>
      </c>
    </row>
    <row r="92" spans="1:67" x14ac:dyDescent="0.25">
      <c r="A92" s="1">
        <v>88</v>
      </c>
      <c r="B92" s="1" t="str">
        <f>('STUDENT PROFILE'!A90)</f>
        <v>2024/AD/088</v>
      </c>
      <c r="C92" s="1" t="s">
        <v>282</v>
      </c>
      <c r="D92" s="1" t="s">
        <v>187</v>
      </c>
      <c r="E92" s="1" t="str">
        <f>('STUDENT PROFILE'!B90)</f>
        <v>EYO</v>
      </c>
      <c r="F92" s="1" t="str">
        <f>('STUDENT PROFILE'!C90)</f>
        <v>GODFREY</v>
      </c>
      <c r="G92" s="1" t="str">
        <f>('STUDENT PROFILE'!D90)</f>
        <v>EYO GODFREY</v>
      </c>
      <c r="H92" s="1">
        <v>18</v>
      </c>
      <c r="I92" s="1">
        <v>11</v>
      </c>
      <c r="J92" s="1">
        <v>45</v>
      </c>
      <c r="K92" s="1">
        <f t="shared" si="76"/>
        <v>74</v>
      </c>
      <c r="L92" s="1" t="str">
        <f t="shared" si="77"/>
        <v>B</v>
      </c>
      <c r="M92" s="1">
        <f t="shared" si="88"/>
        <v>29</v>
      </c>
      <c r="N92" s="1">
        <v>9</v>
      </c>
      <c r="O92" s="1">
        <v>17</v>
      </c>
      <c r="P92" s="1">
        <v>45</v>
      </c>
      <c r="Q92" s="1">
        <f t="shared" si="78"/>
        <v>71</v>
      </c>
      <c r="R92" s="1" t="str">
        <f t="shared" si="79"/>
        <v>B</v>
      </c>
      <c r="S92" s="1">
        <f t="shared" si="89"/>
        <v>30</v>
      </c>
      <c r="T92" s="1">
        <v>17</v>
      </c>
      <c r="U92" s="1">
        <v>11</v>
      </c>
      <c r="V92" s="1">
        <v>45</v>
      </c>
      <c r="W92" s="1">
        <f t="shared" si="80"/>
        <v>73</v>
      </c>
      <c r="X92" s="1" t="str">
        <f t="shared" si="86"/>
        <v>A</v>
      </c>
      <c r="Y92" s="1">
        <f t="shared" si="87"/>
        <v>26</v>
      </c>
      <c r="Z92" s="1">
        <v>9</v>
      </c>
      <c r="AA92" s="1">
        <v>11</v>
      </c>
      <c r="AB92" s="1">
        <v>53</v>
      </c>
      <c r="AC92" s="1">
        <f t="shared" si="58"/>
        <v>73</v>
      </c>
      <c r="AD92" s="1" t="str">
        <f t="shared" si="85"/>
        <v>B</v>
      </c>
      <c r="AE92" s="1">
        <f t="shared" si="59"/>
        <v>21</v>
      </c>
      <c r="AF92" s="1">
        <v>8</v>
      </c>
      <c r="AG92" s="1">
        <v>12</v>
      </c>
      <c r="AH92" s="1">
        <v>45</v>
      </c>
      <c r="AI92" s="1">
        <f t="shared" si="60"/>
        <v>65</v>
      </c>
      <c r="AJ92" s="1" t="str">
        <f t="shared" si="61"/>
        <v>B</v>
      </c>
      <c r="AK92" s="1">
        <f t="shared" si="62"/>
        <v>49</v>
      </c>
      <c r="AL92" s="1">
        <v>9</v>
      </c>
      <c r="AM92" s="1">
        <v>11</v>
      </c>
      <c r="AN92" s="1">
        <v>53</v>
      </c>
      <c r="AO92" s="1">
        <f t="shared" si="63"/>
        <v>73</v>
      </c>
      <c r="AP92" s="1" t="str">
        <f t="shared" si="64"/>
        <v>B</v>
      </c>
      <c r="AQ92" s="1">
        <f t="shared" si="82"/>
        <v>21</v>
      </c>
      <c r="AR92" s="1">
        <v>12</v>
      </c>
      <c r="AS92" s="1">
        <v>8</v>
      </c>
      <c r="AT92" s="1">
        <v>53</v>
      </c>
      <c r="AU92" s="1">
        <f t="shared" si="65"/>
        <v>73</v>
      </c>
      <c r="AV92" s="1" t="str">
        <f t="shared" si="66"/>
        <v>A</v>
      </c>
      <c r="AW92" s="1">
        <f t="shared" si="67"/>
        <v>26</v>
      </c>
      <c r="AX92" s="1">
        <v>9</v>
      </c>
      <c r="AY92" s="1">
        <v>11</v>
      </c>
      <c r="AZ92" s="1">
        <v>53</v>
      </c>
      <c r="BA92" s="1">
        <f t="shared" si="68"/>
        <v>73</v>
      </c>
      <c r="BB92" s="1" t="str">
        <f t="shared" si="69"/>
        <v>B</v>
      </c>
      <c r="BC92" s="1">
        <f t="shared" si="70"/>
        <v>21</v>
      </c>
      <c r="BD92" s="1">
        <v>9</v>
      </c>
      <c r="BE92" s="1">
        <v>11</v>
      </c>
      <c r="BF92" s="1">
        <v>53</v>
      </c>
      <c r="BG92" s="1">
        <f t="shared" si="71"/>
        <v>73</v>
      </c>
      <c r="BH92" s="1" t="str">
        <f t="shared" si="72"/>
        <v>B</v>
      </c>
      <c r="BI92" s="1">
        <f t="shared" si="83"/>
        <v>21</v>
      </c>
      <c r="BJ92" s="1">
        <v>12</v>
      </c>
      <c r="BK92" s="1">
        <v>8</v>
      </c>
      <c r="BL92" s="1">
        <v>53</v>
      </c>
      <c r="BM92" s="1">
        <f t="shared" si="73"/>
        <v>73</v>
      </c>
      <c r="BN92" s="1" t="str">
        <f t="shared" si="74"/>
        <v>A</v>
      </c>
      <c r="BO92" s="1">
        <f t="shared" si="75"/>
        <v>26</v>
      </c>
    </row>
    <row r="93" spans="1:67" x14ac:dyDescent="0.25">
      <c r="A93" s="1">
        <v>89</v>
      </c>
      <c r="B93" s="1" t="str">
        <f>('STUDENT PROFILE'!A91)</f>
        <v>2024/AD/089</v>
      </c>
      <c r="C93" s="1" t="s">
        <v>283</v>
      </c>
      <c r="D93" s="1" t="s">
        <v>187</v>
      </c>
      <c r="E93" s="1" t="str">
        <f>('STUDENT PROFILE'!B91)</f>
        <v>EBUZZY</v>
      </c>
      <c r="F93" s="1" t="str">
        <f>('STUDENT PROFILE'!C91)</f>
        <v>JOSEPH</v>
      </c>
      <c r="G93" s="1" t="str">
        <f>('STUDENT PROFILE'!D91)</f>
        <v>EBUZZY JOSEPH</v>
      </c>
      <c r="H93" s="1">
        <v>8</v>
      </c>
      <c r="I93" s="1">
        <v>12</v>
      </c>
      <c r="J93" s="1">
        <v>45</v>
      </c>
      <c r="K93" s="1">
        <f t="shared" si="76"/>
        <v>65</v>
      </c>
      <c r="L93" s="1" t="str">
        <f t="shared" si="77"/>
        <v>B</v>
      </c>
      <c r="M93" s="1">
        <f t="shared" si="88"/>
        <v>49</v>
      </c>
      <c r="N93" s="1">
        <v>9</v>
      </c>
      <c r="O93" s="1">
        <v>11</v>
      </c>
      <c r="P93" s="1">
        <v>53</v>
      </c>
      <c r="Q93" s="1">
        <f t="shared" si="78"/>
        <v>73</v>
      </c>
      <c r="R93" s="1" t="str">
        <f t="shared" si="79"/>
        <v>B</v>
      </c>
      <c r="S93" s="1">
        <f t="shared" si="89"/>
        <v>21</v>
      </c>
      <c r="T93" s="1">
        <v>11</v>
      </c>
      <c r="U93" s="1">
        <v>12</v>
      </c>
      <c r="V93" s="1">
        <v>45</v>
      </c>
      <c r="W93" s="1">
        <f t="shared" si="80"/>
        <v>68</v>
      </c>
      <c r="X93" s="1" t="str">
        <f t="shared" si="86"/>
        <v>B</v>
      </c>
      <c r="Y93" s="1">
        <f t="shared" si="87"/>
        <v>48</v>
      </c>
      <c r="Z93" s="1">
        <v>18</v>
      </c>
      <c r="AA93" s="1">
        <v>10</v>
      </c>
      <c r="AB93" s="1">
        <v>24</v>
      </c>
      <c r="AC93" s="1">
        <f t="shared" si="58"/>
        <v>52</v>
      </c>
      <c r="AD93" s="1" t="str">
        <f t="shared" si="85"/>
        <v>C</v>
      </c>
      <c r="AE93" s="1">
        <f t="shared" si="59"/>
        <v>78</v>
      </c>
      <c r="AF93" s="1">
        <v>12</v>
      </c>
      <c r="AG93" s="1">
        <v>20</v>
      </c>
      <c r="AH93" s="1">
        <v>40</v>
      </c>
      <c r="AI93" s="1">
        <f t="shared" si="60"/>
        <v>72</v>
      </c>
      <c r="AJ93" s="1" t="str">
        <f t="shared" si="61"/>
        <v>B</v>
      </c>
      <c r="AK93" s="1">
        <f t="shared" si="62"/>
        <v>30</v>
      </c>
      <c r="AL93" s="1">
        <v>18</v>
      </c>
      <c r="AM93" s="1">
        <v>10</v>
      </c>
      <c r="AN93" s="1">
        <v>24</v>
      </c>
      <c r="AO93" s="1">
        <f t="shared" si="63"/>
        <v>52</v>
      </c>
      <c r="AP93" s="1" t="str">
        <f t="shared" si="64"/>
        <v>C</v>
      </c>
      <c r="AQ93" s="1">
        <f t="shared" si="82"/>
        <v>78</v>
      </c>
      <c r="AR93" s="1">
        <v>9</v>
      </c>
      <c r="AS93" s="1">
        <v>12</v>
      </c>
      <c r="AT93" s="1">
        <v>24</v>
      </c>
      <c r="AU93" s="1">
        <f t="shared" si="65"/>
        <v>45</v>
      </c>
      <c r="AV93" s="1" t="str">
        <f t="shared" si="66"/>
        <v>C</v>
      </c>
      <c r="AW93" s="1">
        <f t="shared" si="67"/>
        <v>92</v>
      </c>
      <c r="AX93" s="1">
        <v>18</v>
      </c>
      <c r="AY93" s="1">
        <v>10</v>
      </c>
      <c r="AZ93" s="1">
        <v>24</v>
      </c>
      <c r="BA93" s="1">
        <f t="shared" si="68"/>
        <v>52</v>
      </c>
      <c r="BB93" s="1" t="str">
        <f t="shared" si="69"/>
        <v>C</v>
      </c>
      <c r="BC93" s="1">
        <f t="shared" si="70"/>
        <v>78</v>
      </c>
      <c r="BD93" s="1">
        <v>18</v>
      </c>
      <c r="BE93" s="1">
        <v>10</v>
      </c>
      <c r="BF93" s="1">
        <v>24</v>
      </c>
      <c r="BG93" s="1">
        <f t="shared" si="71"/>
        <v>52</v>
      </c>
      <c r="BH93" s="1" t="str">
        <f t="shared" si="72"/>
        <v>C</v>
      </c>
      <c r="BI93" s="1">
        <f t="shared" si="83"/>
        <v>78</v>
      </c>
      <c r="BJ93" s="1">
        <v>9</v>
      </c>
      <c r="BK93" s="1">
        <v>12</v>
      </c>
      <c r="BL93" s="1">
        <v>24</v>
      </c>
      <c r="BM93" s="1">
        <f t="shared" si="73"/>
        <v>45</v>
      </c>
      <c r="BN93" s="1" t="str">
        <f t="shared" si="74"/>
        <v>C</v>
      </c>
      <c r="BO93" s="1">
        <f t="shared" si="75"/>
        <v>92</v>
      </c>
    </row>
    <row r="94" spans="1:67" x14ac:dyDescent="0.25">
      <c r="A94" s="1">
        <v>90</v>
      </c>
      <c r="B94" s="1" t="str">
        <f>('STUDENT PROFILE'!A92)</f>
        <v>2024/AD/090</v>
      </c>
      <c r="C94" s="1" t="s">
        <v>283</v>
      </c>
      <c r="D94" s="1" t="s">
        <v>187</v>
      </c>
      <c r="E94" s="1" t="str">
        <f>('STUDENT PROFILE'!B92)</f>
        <v>AYO</v>
      </c>
      <c r="F94" s="1" t="str">
        <f>('STUDENT PROFILE'!C92)</f>
        <v>JOHN</v>
      </c>
      <c r="G94" s="1" t="str">
        <f>('STUDENT PROFILE'!D92)</f>
        <v>AYO JOHN</v>
      </c>
      <c r="H94" s="1">
        <v>12</v>
      </c>
      <c r="I94" s="1">
        <v>20</v>
      </c>
      <c r="J94" s="1">
        <v>40</v>
      </c>
      <c r="K94" s="1">
        <f t="shared" si="76"/>
        <v>72</v>
      </c>
      <c r="L94" s="1" t="str">
        <f t="shared" si="77"/>
        <v>B</v>
      </c>
      <c r="M94" s="1">
        <f t="shared" si="88"/>
        <v>30</v>
      </c>
      <c r="N94" s="1">
        <v>18</v>
      </c>
      <c r="O94" s="1">
        <v>10</v>
      </c>
      <c r="P94" s="1">
        <v>24</v>
      </c>
      <c r="Q94" s="1">
        <f t="shared" si="78"/>
        <v>52</v>
      </c>
      <c r="R94" s="1" t="str">
        <f t="shared" si="79"/>
        <v>C</v>
      </c>
      <c r="S94" s="1">
        <f t="shared" si="89"/>
        <v>78</v>
      </c>
      <c r="T94" s="1">
        <v>10</v>
      </c>
      <c r="U94" s="1">
        <v>20</v>
      </c>
      <c r="V94" s="1">
        <v>26</v>
      </c>
      <c r="W94" s="1">
        <f t="shared" si="80"/>
        <v>56</v>
      </c>
      <c r="X94" s="1" t="str">
        <f t="shared" si="86"/>
        <v>B</v>
      </c>
      <c r="Y94" s="1">
        <f t="shared" si="87"/>
        <v>62</v>
      </c>
      <c r="Z94" s="1">
        <v>15</v>
      </c>
      <c r="AA94" s="1">
        <v>17</v>
      </c>
      <c r="AB94" s="1">
        <v>45</v>
      </c>
      <c r="AC94" s="1">
        <f t="shared" si="58"/>
        <v>77</v>
      </c>
      <c r="AD94" s="1" t="str">
        <f t="shared" si="85"/>
        <v>B</v>
      </c>
      <c r="AE94" s="1">
        <f t="shared" si="59"/>
        <v>8</v>
      </c>
      <c r="AF94" s="1">
        <v>14</v>
      </c>
      <c r="AG94" s="1">
        <v>12</v>
      </c>
      <c r="AH94" s="1">
        <v>45</v>
      </c>
      <c r="AI94" s="1">
        <f t="shared" si="60"/>
        <v>71</v>
      </c>
      <c r="AJ94" s="1" t="str">
        <f t="shared" si="61"/>
        <v>B</v>
      </c>
      <c r="AK94" s="1">
        <f t="shared" si="62"/>
        <v>37</v>
      </c>
      <c r="AL94" s="1">
        <v>15</v>
      </c>
      <c r="AM94" s="1">
        <v>17</v>
      </c>
      <c r="AN94" s="1">
        <v>45</v>
      </c>
      <c r="AO94" s="1">
        <f t="shared" si="63"/>
        <v>77</v>
      </c>
      <c r="AP94" s="1" t="str">
        <f t="shared" si="64"/>
        <v>B</v>
      </c>
      <c r="AQ94" s="1">
        <f t="shared" si="82"/>
        <v>8</v>
      </c>
      <c r="AR94" s="1">
        <v>9</v>
      </c>
      <c r="AS94" s="1">
        <v>14</v>
      </c>
      <c r="AT94" s="1">
        <v>45</v>
      </c>
      <c r="AU94" s="1">
        <f t="shared" si="65"/>
        <v>68</v>
      </c>
      <c r="AV94" s="1" t="str">
        <f t="shared" si="66"/>
        <v>B</v>
      </c>
      <c r="AW94" s="1">
        <f t="shared" si="67"/>
        <v>36</v>
      </c>
      <c r="AX94" s="1">
        <v>15</v>
      </c>
      <c r="AY94" s="1">
        <v>17</v>
      </c>
      <c r="AZ94" s="1">
        <v>45</v>
      </c>
      <c r="BA94" s="1">
        <f t="shared" si="68"/>
        <v>77</v>
      </c>
      <c r="BB94" s="1" t="str">
        <f t="shared" si="69"/>
        <v>B</v>
      </c>
      <c r="BC94" s="1">
        <f t="shared" si="70"/>
        <v>8</v>
      </c>
      <c r="BD94" s="1">
        <v>15</v>
      </c>
      <c r="BE94" s="1">
        <v>17</v>
      </c>
      <c r="BF94" s="1">
        <v>45</v>
      </c>
      <c r="BG94" s="1">
        <f t="shared" si="71"/>
        <v>77</v>
      </c>
      <c r="BH94" s="1" t="str">
        <f t="shared" si="72"/>
        <v>B</v>
      </c>
      <c r="BI94" s="1">
        <f t="shared" si="83"/>
        <v>8</v>
      </c>
      <c r="BJ94" s="1">
        <v>9</v>
      </c>
      <c r="BK94" s="1">
        <v>14</v>
      </c>
      <c r="BL94" s="1">
        <v>45</v>
      </c>
      <c r="BM94" s="1">
        <f t="shared" si="73"/>
        <v>68</v>
      </c>
      <c r="BN94" s="1" t="str">
        <f t="shared" si="74"/>
        <v>B</v>
      </c>
      <c r="BO94" s="1">
        <f t="shared" si="75"/>
        <v>36</v>
      </c>
    </row>
    <row r="95" spans="1:67" x14ac:dyDescent="0.25">
      <c r="A95" s="1">
        <v>91</v>
      </c>
      <c r="B95" s="1" t="str">
        <f>('STUDENT PROFILE'!A93)</f>
        <v>2024/AD/091</v>
      </c>
      <c r="C95" s="1" t="s">
        <v>282</v>
      </c>
      <c r="D95" s="1" t="s">
        <v>187</v>
      </c>
      <c r="E95" s="1" t="str">
        <f>('STUDENT PROFILE'!B93)</f>
        <v>JOSEPH</v>
      </c>
      <c r="F95" s="1" t="str">
        <f>('STUDENT PROFILE'!C93)</f>
        <v>LANZEMA</v>
      </c>
      <c r="G95" s="1" t="str">
        <f>('STUDENT PROFILE'!D93)</f>
        <v>JOSEPH LANZEMA</v>
      </c>
      <c r="H95" s="1">
        <v>14</v>
      </c>
      <c r="I95" s="1">
        <v>12</v>
      </c>
      <c r="J95" s="1">
        <v>45</v>
      </c>
      <c r="K95" s="1">
        <f t="shared" si="76"/>
        <v>71</v>
      </c>
      <c r="L95" s="1" t="str">
        <f t="shared" si="77"/>
        <v>B</v>
      </c>
      <c r="M95" s="1">
        <f t="shared" si="88"/>
        <v>37</v>
      </c>
      <c r="N95" s="1">
        <v>15</v>
      </c>
      <c r="O95" s="1">
        <v>17</v>
      </c>
      <c r="P95" s="1">
        <v>45</v>
      </c>
      <c r="Q95" s="1">
        <f t="shared" si="78"/>
        <v>77</v>
      </c>
      <c r="R95" s="1" t="str">
        <f t="shared" si="79"/>
        <v>B</v>
      </c>
      <c r="S95" s="1">
        <f t="shared" si="89"/>
        <v>8</v>
      </c>
      <c r="T95" s="1">
        <v>17</v>
      </c>
      <c r="U95" s="1">
        <v>12</v>
      </c>
      <c r="V95" s="1">
        <v>45</v>
      </c>
      <c r="W95" s="1">
        <f t="shared" si="80"/>
        <v>74</v>
      </c>
      <c r="X95" s="1" t="str">
        <f t="shared" si="86"/>
        <v>A</v>
      </c>
      <c r="Y95" s="1">
        <f t="shared" si="87"/>
        <v>24</v>
      </c>
      <c r="Z95" s="1">
        <v>18</v>
      </c>
      <c r="AA95" s="1">
        <v>16</v>
      </c>
      <c r="AB95" s="1">
        <v>34</v>
      </c>
      <c r="AC95" s="1">
        <f t="shared" si="58"/>
        <v>68</v>
      </c>
      <c r="AD95" s="1" t="str">
        <f t="shared" si="85"/>
        <v>B</v>
      </c>
      <c r="AE95" s="1">
        <f t="shared" si="59"/>
        <v>35</v>
      </c>
      <c r="AF95" s="1">
        <v>18</v>
      </c>
      <c r="AG95" s="1">
        <v>9</v>
      </c>
      <c r="AH95" s="1">
        <v>60</v>
      </c>
      <c r="AI95" s="1">
        <f t="shared" si="60"/>
        <v>87</v>
      </c>
      <c r="AJ95" s="1" t="str">
        <f t="shared" si="61"/>
        <v>A</v>
      </c>
      <c r="AK95" s="1">
        <f t="shared" si="62"/>
        <v>10</v>
      </c>
      <c r="AL95" s="1">
        <v>18</v>
      </c>
      <c r="AM95" s="1">
        <v>16</v>
      </c>
      <c r="AN95" s="1">
        <v>34</v>
      </c>
      <c r="AO95" s="1">
        <f t="shared" si="63"/>
        <v>68</v>
      </c>
      <c r="AP95" s="1" t="str">
        <f t="shared" si="64"/>
        <v>B</v>
      </c>
      <c r="AQ95" s="1">
        <f t="shared" si="82"/>
        <v>35</v>
      </c>
      <c r="AR95" s="1">
        <v>17</v>
      </c>
      <c r="AS95" s="1">
        <v>18</v>
      </c>
      <c r="AT95" s="1">
        <v>34</v>
      </c>
      <c r="AU95" s="1">
        <f t="shared" si="65"/>
        <v>69</v>
      </c>
      <c r="AV95" s="1" t="str">
        <f t="shared" si="66"/>
        <v>B</v>
      </c>
      <c r="AW95" s="1">
        <f t="shared" si="67"/>
        <v>32</v>
      </c>
      <c r="AX95" s="1">
        <v>18</v>
      </c>
      <c r="AY95" s="1">
        <v>16</v>
      </c>
      <c r="AZ95" s="1">
        <v>34</v>
      </c>
      <c r="BA95" s="1">
        <f t="shared" si="68"/>
        <v>68</v>
      </c>
      <c r="BB95" s="1" t="str">
        <f t="shared" si="69"/>
        <v>B</v>
      </c>
      <c r="BC95" s="1">
        <f t="shared" si="70"/>
        <v>35</v>
      </c>
      <c r="BD95" s="1">
        <v>18</v>
      </c>
      <c r="BE95" s="1">
        <v>16</v>
      </c>
      <c r="BF95" s="1">
        <v>34</v>
      </c>
      <c r="BG95" s="1">
        <f t="shared" si="71"/>
        <v>68</v>
      </c>
      <c r="BH95" s="1" t="str">
        <f t="shared" si="72"/>
        <v>B</v>
      </c>
      <c r="BI95" s="1">
        <f t="shared" si="83"/>
        <v>35</v>
      </c>
      <c r="BJ95" s="1">
        <v>17</v>
      </c>
      <c r="BK95" s="1">
        <v>18</v>
      </c>
      <c r="BL95" s="1">
        <v>34</v>
      </c>
      <c r="BM95" s="1">
        <f t="shared" si="73"/>
        <v>69</v>
      </c>
      <c r="BN95" s="1" t="str">
        <f t="shared" si="74"/>
        <v>B</v>
      </c>
      <c r="BO95" s="1">
        <f t="shared" si="75"/>
        <v>32</v>
      </c>
    </row>
    <row r="96" spans="1:67" x14ac:dyDescent="0.25">
      <c r="A96" s="1">
        <v>92</v>
      </c>
      <c r="B96" s="1" t="str">
        <f>('STUDENT PROFILE'!A94)</f>
        <v>2024/AD/092</v>
      </c>
      <c r="C96" s="1" t="s">
        <v>282</v>
      </c>
      <c r="D96" s="1" t="s">
        <v>186</v>
      </c>
      <c r="E96" s="1" t="str">
        <f>('STUDENT PROFILE'!B94)</f>
        <v>MARTINS</v>
      </c>
      <c r="F96" s="1" t="str">
        <f>('STUDENT PROFILE'!C94)</f>
        <v>FAVOR</v>
      </c>
      <c r="G96" s="1" t="str">
        <f>('STUDENT PROFILE'!D94)</f>
        <v>MARTINS FAVOR</v>
      </c>
      <c r="H96" s="1">
        <v>18</v>
      </c>
      <c r="I96" s="1">
        <v>9</v>
      </c>
      <c r="J96" s="1">
        <v>60</v>
      </c>
      <c r="K96" s="1">
        <f t="shared" si="76"/>
        <v>87</v>
      </c>
      <c r="L96" s="1" t="str">
        <f t="shared" si="77"/>
        <v>A</v>
      </c>
      <c r="M96" s="1">
        <f t="shared" si="88"/>
        <v>10</v>
      </c>
      <c r="N96" s="1">
        <v>18</v>
      </c>
      <c r="O96" s="1">
        <v>16</v>
      </c>
      <c r="P96" s="1">
        <v>34</v>
      </c>
      <c r="Q96" s="1">
        <f t="shared" si="78"/>
        <v>68</v>
      </c>
      <c r="R96" s="1" t="str">
        <f t="shared" si="79"/>
        <v>B</v>
      </c>
      <c r="S96" s="1">
        <f t="shared" si="89"/>
        <v>35</v>
      </c>
      <c r="T96" s="1">
        <v>16</v>
      </c>
      <c r="U96" s="1">
        <v>9</v>
      </c>
      <c r="V96" s="1">
        <v>45</v>
      </c>
      <c r="W96" s="1">
        <f t="shared" si="80"/>
        <v>70</v>
      </c>
      <c r="X96" s="1" t="str">
        <f>IF(W96&gt;=70,"A",IF(W96&gt;=50,"B","C"))</f>
        <v>A</v>
      </c>
      <c r="Y96" s="1">
        <f t="shared" si="87"/>
        <v>40</v>
      </c>
      <c r="Z96" s="1">
        <v>12</v>
      </c>
      <c r="AA96" s="1">
        <v>15</v>
      </c>
      <c r="AB96" s="1">
        <v>32</v>
      </c>
      <c r="AC96" s="1">
        <f t="shared" si="58"/>
        <v>59</v>
      </c>
      <c r="AD96" s="1" t="str">
        <f t="shared" si="85"/>
        <v>C</v>
      </c>
      <c r="AE96" s="1">
        <f t="shared" si="59"/>
        <v>58</v>
      </c>
      <c r="AF96" s="1">
        <v>2</v>
      </c>
      <c r="AG96" s="1">
        <v>16</v>
      </c>
      <c r="AH96" s="1">
        <v>23</v>
      </c>
      <c r="AI96" s="1">
        <f t="shared" si="60"/>
        <v>41</v>
      </c>
      <c r="AJ96" s="1" t="str">
        <f t="shared" si="61"/>
        <v>C</v>
      </c>
      <c r="AK96" s="1">
        <f t="shared" si="62"/>
        <v>90</v>
      </c>
      <c r="AL96" s="1">
        <v>12</v>
      </c>
      <c r="AM96" s="1">
        <v>15</v>
      </c>
      <c r="AN96" s="1">
        <v>32</v>
      </c>
      <c r="AO96" s="1">
        <f t="shared" si="63"/>
        <v>59</v>
      </c>
      <c r="AP96" s="1" t="str">
        <f t="shared" si="64"/>
        <v>C</v>
      </c>
      <c r="AQ96" s="1">
        <f t="shared" si="82"/>
        <v>58</v>
      </c>
      <c r="AR96" s="1">
        <v>11</v>
      </c>
      <c r="AS96" s="1">
        <v>2</v>
      </c>
      <c r="AT96" s="1">
        <v>32</v>
      </c>
      <c r="AU96" s="1">
        <f t="shared" si="65"/>
        <v>45</v>
      </c>
      <c r="AV96" s="1" t="str">
        <f t="shared" si="66"/>
        <v>C</v>
      </c>
      <c r="AW96" s="1">
        <f t="shared" si="67"/>
        <v>92</v>
      </c>
      <c r="AX96" s="1">
        <v>12</v>
      </c>
      <c r="AY96" s="1">
        <v>15</v>
      </c>
      <c r="AZ96" s="1">
        <v>32</v>
      </c>
      <c r="BA96" s="1">
        <f t="shared" si="68"/>
        <v>59</v>
      </c>
      <c r="BB96" s="1" t="str">
        <f t="shared" si="69"/>
        <v>C</v>
      </c>
      <c r="BC96" s="1">
        <f t="shared" si="70"/>
        <v>58</v>
      </c>
      <c r="BD96" s="1">
        <v>12</v>
      </c>
      <c r="BE96" s="1">
        <v>15</v>
      </c>
      <c r="BF96" s="1">
        <v>32</v>
      </c>
      <c r="BG96" s="1">
        <f t="shared" si="71"/>
        <v>59</v>
      </c>
      <c r="BH96" s="1" t="str">
        <f t="shared" si="72"/>
        <v>C</v>
      </c>
      <c r="BI96" s="1">
        <f t="shared" si="83"/>
        <v>58</v>
      </c>
      <c r="BJ96" s="1">
        <v>11</v>
      </c>
      <c r="BK96" s="1">
        <v>2</v>
      </c>
      <c r="BL96" s="1">
        <v>32</v>
      </c>
      <c r="BM96" s="1">
        <f t="shared" si="73"/>
        <v>45</v>
      </c>
      <c r="BN96" s="1" t="str">
        <f t="shared" si="74"/>
        <v>C</v>
      </c>
      <c r="BO96" s="1">
        <f t="shared" si="75"/>
        <v>92</v>
      </c>
    </row>
    <row r="97" spans="1:67" x14ac:dyDescent="0.25">
      <c r="A97" s="1">
        <v>93</v>
      </c>
      <c r="B97" s="1" t="str">
        <f>('STUDENT PROFILE'!A95)</f>
        <v>2024/AD/093</v>
      </c>
      <c r="C97" s="1" t="s">
        <v>282</v>
      </c>
      <c r="D97" s="1" t="s">
        <v>186</v>
      </c>
      <c r="E97" s="1" t="str">
        <f>('STUDENT PROFILE'!B95)</f>
        <v>EYO</v>
      </c>
      <c r="F97" s="1" t="str">
        <f>('STUDENT PROFILE'!C95)</f>
        <v>GODFREY</v>
      </c>
      <c r="G97" s="1" t="str">
        <f>('STUDENT PROFILE'!D95)</f>
        <v>EYO GODFREY</v>
      </c>
      <c r="H97" s="1">
        <v>2</v>
      </c>
      <c r="I97" s="1">
        <v>16</v>
      </c>
      <c r="J97" s="1">
        <v>23</v>
      </c>
      <c r="K97" s="1">
        <f t="shared" si="76"/>
        <v>41</v>
      </c>
      <c r="L97" s="1" t="str">
        <f t="shared" si="77"/>
        <v>C</v>
      </c>
      <c r="M97" s="1">
        <f t="shared" si="88"/>
        <v>90</v>
      </c>
      <c r="N97" s="1">
        <v>12</v>
      </c>
      <c r="O97" s="1">
        <v>15</v>
      </c>
      <c r="P97" s="1">
        <v>32</v>
      </c>
      <c r="Q97" s="1">
        <f t="shared" si="78"/>
        <v>59</v>
      </c>
      <c r="R97" s="1" t="str">
        <f t="shared" si="79"/>
        <v>C</v>
      </c>
      <c r="S97" s="1">
        <f t="shared" si="89"/>
        <v>58</v>
      </c>
      <c r="T97" s="1">
        <v>15</v>
      </c>
      <c r="U97" s="1">
        <v>16</v>
      </c>
      <c r="V97" s="1">
        <v>40</v>
      </c>
      <c r="W97" s="1">
        <f t="shared" si="80"/>
        <v>71</v>
      </c>
      <c r="X97" s="1" t="str">
        <f t="shared" ref="X97:X104" si="90">IF(W97&gt;=70,"A",IF(W97&gt;=50,"B","C"))</f>
        <v>A</v>
      </c>
      <c r="Y97" s="1">
        <f t="shared" si="87"/>
        <v>33</v>
      </c>
      <c r="Z97" s="1">
        <v>9</v>
      </c>
      <c r="AA97" s="1">
        <v>16</v>
      </c>
      <c r="AB97" s="1">
        <v>23</v>
      </c>
      <c r="AC97" s="1">
        <f t="shared" si="58"/>
        <v>48</v>
      </c>
      <c r="AD97" s="1" t="str">
        <f t="shared" si="85"/>
        <v>C</v>
      </c>
      <c r="AE97" s="1">
        <f t="shared" si="59"/>
        <v>90</v>
      </c>
      <c r="AF97" s="1">
        <v>15</v>
      </c>
      <c r="AG97" s="1">
        <v>12</v>
      </c>
      <c r="AH97" s="1">
        <v>45</v>
      </c>
      <c r="AI97" s="1">
        <f t="shared" si="60"/>
        <v>72</v>
      </c>
      <c r="AJ97" s="1" t="str">
        <f t="shared" si="61"/>
        <v>B</v>
      </c>
      <c r="AK97" s="1">
        <f t="shared" si="62"/>
        <v>30</v>
      </c>
      <c r="AL97" s="1">
        <v>9</v>
      </c>
      <c r="AM97" s="1">
        <v>16</v>
      </c>
      <c r="AN97" s="1">
        <v>23</v>
      </c>
      <c r="AO97" s="1">
        <f t="shared" si="63"/>
        <v>48</v>
      </c>
      <c r="AP97" s="1" t="str">
        <f t="shared" si="64"/>
        <v>C</v>
      </c>
      <c r="AQ97" s="1">
        <f t="shared" si="82"/>
        <v>90</v>
      </c>
      <c r="AR97" s="1">
        <v>10</v>
      </c>
      <c r="AS97" s="1">
        <v>15</v>
      </c>
      <c r="AT97" s="1">
        <v>23</v>
      </c>
      <c r="AU97" s="1">
        <f t="shared" si="65"/>
        <v>48</v>
      </c>
      <c r="AV97" s="1" t="str">
        <f t="shared" si="66"/>
        <v>C</v>
      </c>
      <c r="AW97" s="1">
        <f t="shared" si="67"/>
        <v>90</v>
      </c>
      <c r="AX97" s="1">
        <v>9</v>
      </c>
      <c r="AY97" s="1">
        <v>16</v>
      </c>
      <c r="AZ97" s="1">
        <v>23</v>
      </c>
      <c r="BA97" s="1">
        <f t="shared" si="68"/>
        <v>48</v>
      </c>
      <c r="BB97" s="1" t="str">
        <f t="shared" si="69"/>
        <v>C</v>
      </c>
      <c r="BC97" s="1">
        <f t="shared" si="70"/>
        <v>90</v>
      </c>
      <c r="BD97" s="1">
        <v>9</v>
      </c>
      <c r="BE97" s="1">
        <v>16</v>
      </c>
      <c r="BF97" s="1">
        <v>23</v>
      </c>
      <c r="BG97" s="1">
        <f t="shared" si="71"/>
        <v>48</v>
      </c>
      <c r="BH97" s="1" t="str">
        <f t="shared" si="72"/>
        <v>C</v>
      </c>
      <c r="BI97" s="1">
        <f t="shared" si="83"/>
        <v>90</v>
      </c>
      <c r="BJ97" s="1">
        <v>10</v>
      </c>
      <c r="BK97" s="1">
        <v>15</v>
      </c>
      <c r="BL97" s="1">
        <v>23</v>
      </c>
      <c r="BM97" s="1">
        <f t="shared" si="73"/>
        <v>48</v>
      </c>
      <c r="BN97" s="1" t="str">
        <f t="shared" si="74"/>
        <v>C</v>
      </c>
      <c r="BO97" s="1">
        <f t="shared" si="75"/>
        <v>90</v>
      </c>
    </row>
    <row r="98" spans="1:67" x14ac:dyDescent="0.25">
      <c r="A98" s="1">
        <v>94</v>
      </c>
      <c r="B98" s="1" t="str">
        <f>('STUDENT PROFILE'!A96)</f>
        <v>2024/AD/094</v>
      </c>
      <c r="C98" s="1" t="s">
        <v>282</v>
      </c>
      <c r="D98" s="1" t="s">
        <v>186</v>
      </c>
      <c r="E98" s="1" t="str">
        <f>('STUDENT PROFILE'!B96)</f>
        <v>EBUZZY</v>
      </c>
      <c r="F98" s="1" t="str">
        <f>('STUDENT PROFILE'!C96)</f>
        <v>JOSEPH</v>
      </c>
      <c r="G98" s="1" t="str">
        <f>('STUDENT PROFILE'!D96)</f>
        <v>EBUZZY JOSEPH</v>
      </c>
      <c r="H98" s="1">
        <v>15</v>
      </c>
      <c r="I98" s="1">
        <v>12</v>
      </c>
      <c r="J98" s="1">
        <v>45</v>
      </c>
      <c r="K98" s="1">
        <f t="shared" si="76"/>
        <v>72</v>
      </c>
      <c r="L98" s="1" t="str">
        <f t="shared" si="77"/>
        <v>B</v>
      </c>
      <c r="M98" s="1">
        <f t="shared" si="88"/>
        <v>30</v>
      </c>
      <c r="N98" s="1">
        <v>9</v>
      </c>
      <c r="O98" s="1">
        <v>16</v>
      </c>
      <c r="P98" s="1">
        <v>23</v>
      </c>
      <c r="Q98" s="1">
        <f t="shared" si="78"/>
        <v>48</v>
      </c>
      <c r="R98" s="1" t="str">
        <f t="shared" si="79"/>
        <v>C</v>
      </c>
      <c r="S98" s="1">
        <f t="shared" si="89"/>
        <v>90</v>
      </c>
      <c r="T98" s="1">
        <v>16</v>
      </c>
      <c r="U98" s="1">
        <v>12</v>
      </c>
      <c r="V98" s="1">
        <v>45</v>
      </c>
      <c r="W98" s="1">
        <f t="shared" si="80"/>
        <v>73</v>
      </c>
      <c r="X98" s="1" t="str">
        <f t="shared" si="90"/>
        <v>A</v>
      </c>
      <c r="Y98" s="1">
        <f t="shared" si="87"/>
        <v>26</v>
      </c>
      <c r="Z98" s="1">
        <v>9</v>
      </c>
      <c r="AA98" s="1">
        <v>15</v>
      </c>
      <c r="AB98" s="1">
        <v>34</v>
      </c>
      <c r="AC98" s="1">
        <f t="shared" si="58"/>
        <v>58</v>
      </c>
      <c r="AD98" s="1" t="str">
        <f t="shared" si="85"/>
        <v>C</v>
      </c>
      <c r="AE98" s="1">
        <f t="shared" si="59"/>
        <v>60</v>
      </c>
      <c r="AF98" s="1">
        <v>17</v>
      </c>
      <c r="AG98" s="1">
        <v>18</v>
      </c>
      <c r="AH98" s="1">
        <v>45</v>
      </c>
      <c r="AI98" s="1">
        <f t="shared" si="60"/>
        <v>80</v>
      </c>
      <c r="AJ98" s="1" t="str">
        <f t="shared" si="61"/>
        <v>A</v>
      </c>
      <c r="AK98" s="1">
        <f t="shared" si="62"/>
        <v>20</v>
      </c>
      <c r="AL98" s="1">
        <v>9</v>
      </c>
      <c r="AM98" s="1">
        <v>15</v>
      </c>
      <c r="AN98" s="1">
        <v>34</v>
      </c>
      <c r="AO98" s="1">
        <f t="shared" si="63"/>
        <v>58</v>
      </c>
      <c r="AP98" s="1" t="str">
        <f t="shared" si="64"/>
        <v>C</v>
      </c>
      <c r="AQ98" s="1">
        <f t="shared" si="82"/>
        <v>60</v>
      </c>
      <c r="AR98" s="1">
        <v>17</v>
      </c>
      <c r="AS98" s="1">
        <v>17</v>
      </c>
      <c r="AT98" s="1">
        <v>34</v>
      </c>
      <c r="AU98" s="1">
        <f t="shared" si="65"/>
        <v>68</v>
      </c>
      <c r="AV98" s="1" t="str">
        <f t="shared" si="66"/>
        <v>B</v>
      </c>
      <c r="AW98" s="1">
        <f t="shared" si="67"/>
        <v>36</v>
      </c>
      <c r="AX98" s="1">
        <v>9</v>
      </c>
      <c r="AY98" s="1">
        <v>15</v>
      </c>
      <c r="AZ98" s="1">
        <v>34</v>
      </c>
      <c r="BA98" s="1">
        <f t="shared" si="68"/>
        <v>58</v>
      </c>
      <c r="BB98" s="1" t="str">
        <f t="shared" si="69"/>
        <v>C</v>
      </c>
      <c r="BC98" s="1">
        <f t="shared" si="70"/>
        <v>60</v>
      </c>
      <c r="BD98" s="1">
        <v>9</v>
      </c>
      <c r="BE98" s="1">
        <v>15</v>
      </c>
      <c r="BF98" s="1">
        <v>34</v>
      </c>
      <c r="BG98" s="1">
        <f t="shared" si="71"/>
        <v>58</v>
      </c>
      <c r="BH98" s="1" t="str">
        <f t="shared" si="72"/>
        <v>C</v>
      </c>
      <c r="BI98" s="1">
        <f t="shared" si="83"/>
        <v>60</v>
      </c>
      <c r="BJ98" s="1">
        <v>17</v>
      </c>
      <c r="BK98" s="1">
        <v>17</v>
      </c>
      <c r="BL98" s="1">
        <v>34</v>
      </c>
      <c r="BM98" s="1">
        <f t="shared" si="73"/>
        <v>68</v>
      </c>
      <c r="BN98" s="1" t="str">
        <f t="shared" si="74"/>
        <v>B</v>
      </c>
      <c r="BO98" s="1">
        <f t="shared" si="75"/>
        <v>36</v>
      </c>
    </row>
    <row r="99" spans="1:67" x14ac:dyDescent="0.25">
      <c r="A99" s="1">
        <v>95</v>
      </c>
      <c r="B99" s="1" t="str">
        <f>('STUDENT PROFILE'!A97)</f>
        <v>2024/AD/095</v>
      </c>
      <c r="C99" s="1" t="s">
        <v>282</v>
      </c>
      <c r="D99" s="1" t="s">
        <v>186</v>
      </c>
      <c r="E99" s="1" t="str">
        <f>('STUDENT PROFILE'!B97)</f>
        <v>AYO</v>
      </c>
      <c r="F99" s="1" t="str">
        <f>('STUDENT PROFILE'!C97)</f>
        <v>JOHN</v>
      </c>
      <c r="G99" s="1" t="str">
        <f>('STUDENT PROFILE'!D97)</f>
        <v>AYO JOHN</v>
      </c>
      <c r="H99" s="1">
        <v>17</v>
      </c>
      <c r="I99" s="1">
        <v>18</v>
      </c>
      <c r="J99" s="1">
        <v>45</v>
      </c>
      <c r="K99" s="1">
        <f t="shared" si="76"/>
        <v>80</v>
      </c>
      <c r="L99" s="1" t="str">
        <f t="shared" si="77"/>
        <v>A</v>
      </c>
      <c r="M99" s="1">
        <f t="shared" si="88"/>
        <v>20</v>
      </c>
      <c r="N99" s="1">
        <v>9</v>
      </c>
      <c r="O99" s="1">
        <v>15</v>
      </c>
      <c r="P99" s="1">
        <v>34</v>
      </c>
      <c r="Q99" s="1">
        <f t="shared" si="78"/>
        <v>58</v>
      </c>
      <c r="R99" s="1" t="str">
        <f t="shared" si="79"/>
        <v>C</v>
      </c>
      <c r="S99" s="1">
        <f t="shared" si="89"/>
        <v>60</v>
      </c>
      <c r="T99" s="1">
        <v>15</v>
      </c>
      <c r="U99" s="1">
        <v>18</v>
      </c>
      <c r="V99" s="1">
        <v>60</v>
      </c>
      <c r="W99" s="1">
        <f t="shared" si="80"/>
        <v>93</v>
      </c>
      <c r="X99" s="1" t="str">
        <f t="shared" si="90"/>
        <v>A</v>
      </c>
      <c r="Y99" s="1">
        <f t="shared" si="87"/>
        <v>4</v>
      </c>
      <c r="Z99" s="1">
        <v>15</v>
      </c>
      <c r="AA99" s="1">
        <v>16</v>
      </c>
      <c r="AB99" s="1">
        <v>45</v>
      </c>
      <c r="AC99" s="1">
        <f t="shared" si="58"/>
        <v>76</v>
      </c>
      <c r="AD99" s="1" t="str">
        <f t="shared" si="85"/>
        <v>B</v>
      </c>
      <c r="AE99" s="1">
        <f t="shared" si="59"/>
        <v>14</v>
      </c>
      <c r="AF99" s="1">
        <v>14</v>
      </c>
      <c r="AG99" s="1">
        <v>11</v>
      </c>
      <c r="AH99" s="1">
        <v>52</v>
      </c>
      <c r="AI99" s="1">
        <f t="shared" si="60"/>
        <v>77</v>
      </c>
      <c r="AJ99" s="1" t="str">
        <f t="shared" si="61"/>
        <v>B</v>
      </c>
      <c r="AK99" s="1">
        <f t="shared" si="62"/>
        <v>26</v>
      </c>
      <c r="AL99" s="1">
        <v>15</v>
      </c>
      <c r="AM99" s="1">
        <v>16</v>
      </c>
      <c r="AN99" s="1">
        <v>45</v>
      </c>
      <c r="AO99" s="1">
        <f t="shared" si="63"/>
        <v>76</v>
      </c>
      <c r="AP99" s="1" t="str">
        <f t="shared" si="64"/>
        <v>B</v>
      </c>
      <c r="AQ99" s="1">
        <f t="shared" si="82"/>
        <v>14</v>
      </c>
      <c r="AR99" s="1">
        <v>16</v>
      </c>
      <c r="AS99" s="1">
        <v>14</v>
      </c>
      <c r="AT99" s="1">
        <v>45</v>
      </c>
      <c r="AU99" s="1">
        <f t="shared" si="65"/>
        <v>75</v>
      </c>
      <c r="AV99" s="1" t="str">
        <f t="shared" si="66"/>
        <v>A</v>
      </c>
      <c r="AW99" s="1">
        <f t="shared" si="67"/>
        <v>18</v>
      </c>
      <c r="AX99" s="1">
        <v>15</v>
      </c>
      <c r="AY99" s="1">
        <v>16</v>
      </c>
      <c r="AZ99" s="1">
        <v>45</v>
      </c>
      <c r="BA99" s="1">
        <f t="shared" si="68"/>
        <v>76</v>
      </c>
      <c r="BB99" s="1" t="str">
        <f t="shared" si="69"/>
        <v>B</v>
      </c>
      <c r="BC99" s="1">
        <f t="shared" si="70"/>
        <v>14</v>
      </c>
      <c r="BD99" s="1">
        <v>15</v>
      </c>
      <c r="BE99" s="1">
        <v>16</v>
      </c>
      <c r="BF99" s="1">
        <v>45</v>
      </c>
      <c r="BG99" s="1">
        <f t="shared" si="71"/>
        <v>76</v>
      </c>
      <c r="BH99" s="1" t="str">
        <f t="shared" si="72"/>
        <v>B</v>
      </c>
      <c r="BI99" s="1">
        <f t="shared" si="83"/>
        <v>14</v>
      </c>
      <c r="BJ99" s="1">
        <v>16</v>
      </c>
      <c r="BK99" s="1">
        <v>14</v>
      </c>
      <c r="BL99" s="1">
        <v>45</v>
      </c>
      <c r="BM99" s="1">
        <f t="shared" si="73"/>
        <v>75</v>
      </c>
      <c r="BN99" s="1" t="str">
        <f t="shared" si="74"/>
        <v>A</v>
      </c>
      <c r="BO99" s="1">
        <f t="shared" si="75"/>
        <v>18</v>
      </c>
    </row>
    <row r="100" spans="1:67" x14ac:dyDescent="0.25">
      <c r="A100" s="1">
        <v>96</v>
      </c>
      <c r="B100" s="1" t="str">
        <f>('STUDENT PROFILE'!A98)</f>
        <v>2024/AD/096</v>
      </c>
      <c r="C100" s="1" t="s">
        <v>283</v>
      </c>
      <c r="D100" s="1" t="s">
        <v>186</v>
      </c>
      <c r="E100" s="1" t="str">
        <f>('STUDENT PROFILE'!B98)</f>
        <v>UBA</v>
      </c>
      <c r="F100" s="1" t="str">
        <f>('STUDENT PROFILE'!C98)</f>
        <v>PEACE</v>
      </c>
      <c r="G100" s="1" t="str">
        <f>('STUDENT PROFILE'!D98)</f>
        <v>UBA PEACE</v>
      </c>
      <c r="H100" s="1">
        <v>14</v>
      </c>
      <c r="I100" s="1">
        <v>11</v>
      </c>
      <c r="J100" s="1">
        <v>52</v>
      </c>
      <c r="K100" s="1">
        <f t="shared" si="76"/>
        <v>77</v>
      </c>
      <c r="L100" s="1" t="str">
        <f t="shared" si="77"/>
        <v>B</v>
      </c>
      <c r="M100" s="1">
        <f t="shared" si="88"/>
        <v>26</v>
      </c>
      <c r="N100" s="1">
        <v>15</v>
      </c>
      <c r="O100" s="1">
        <v>16</v>
      </c>
      <c r="P100" s="1">
        <v>45</v>
      </c>
      <c r="Q100" s="1">
        <f t="shared" si="78"/>
        <v>76</v>
      </c>
      <c r="R100" s="1" t="str">
        <f t="shared" si="79"/>
        <v>B</v>
      </c>
      <c r="S100" s="1">
        <f t="shared" si="89"/>
        <v>14</v>
      </c>
      <c r="T100" s="1">
        <v>16</v>
      </c>
      <c r="U100" s="1">
        <v>11</v>
      </c>
      <c r="V100" s="1">
        <v>23</v>
      </c>
      <c r="W100" s="1">
        <f t="shared" si="80"/>
        <v>50</v>
      </c>
      <c r="X100" s="1" t="str">
        <f t="shared" si="90"/>
        <v>B</v>
      </c>
      <c r="Y100" s="1">
        <f t="shared" si="87"/>
        <v>75</v>
      </c>
      <c r="Z100" s="1">
        <v>18</v>
      </c>
      <c r="AA100" s="1">
        <v>14</v>
      </c>
      <c r="AB100" s="1">
        <v>53</v>
      </c>
      <c r="AC100" s="1">
        <f t="shared" ref="AC100:AC103" si="91">SUM(Z100:AB100)</f>
        <v>85</v>
      </c>
      <c r="AD100" s="1" t="str">
        <f t="shared" si="85"/>
        <v>A</v>
      </c>
      <c r="AE100" s="1">
        <f t="shared" si="59"/>
        <v>2</v>
      </c>
      <c r="AF100" s="1">
        <v>20</v>
      </c>
      <c r="AG100" s="1">
        <v>10</v>
      </c>
      <c r="AH100" s="1">
        <v>23</v>
      </c>
      <c r="AI100" s="1">
        <f t="shared" ref="AI100:AI103" si="92">SUM(AF100:AH100)</f>
        <v>53</v>
      </c>
      <c r="AJ100" s="1" t="str">
        <f t="shared" ref="AJ100:AJ103" si="93">IF(AI100&gt;=80,"A",IF(AI100&gt;=50,"B","C"))</f>
        <v>B</v>
      </c>
      <c r="AK100" s="1">
        <f t="shared" si="62"/>
        <v>74</v>
      </c>
      <c r="AL100" s="1">
        <v>18</v>
      </c>
      <c r="AM100" s="1">
        <v>14</v>
      </c>
      <c r="AN100" s="1">
        <v>53</v>
      </c>
      <c r="AO100" s="1">
        <f t="shared" ref="AO100:AO103" si="94">SUM(AL100:AN100)</f>
        <v>85</v>
      </c>
      <c r="AP100" s="1" t="str">
        <f t="shared" ref="AP100:AP103" si="95">IF(AO100&gt;=80,"A",IF(AO100&gt;=60,"B","C"))</f>
        <v>A</v>
      </c>
      <c r="AQ100" s="1">
        <f t="shared" si="82"/>
        <v>2</v>
      </c>
      <c r="AR100" s="1">
        <v>15</v>
      </c>
      <c r="AS100" s="1">
        <v>20</v>
      </c>
      <c r="AT100" s="1">
        <v>53</v>
      </c>
      <c r="AU100" s="1">
        <f t="shared" ref="AU100:AU103" si="96">SUM(AR100:AT100)</f>
        <v>88</v>
      </c>
      <c r="AV100" s="1" t="str">
        <f t="shared" ref="AV100:AV103" si="97">IF(AU100&gt;=70,"A",IF(AU100&gt;=50,"B","C"))</f>
        <v>A</v>
      </c>
      <c r="AW100" s="1">
        <f t="shared" si="67"/>
        <v>2</v>
      </c>
      <c r="AX100" s="1">
        <v>18</v>
      </c>
      <c r="AY100" s="1">
        <v>14</v>
      </c>
      <c r="AZ100" s="1">
        <v>53</v>
      </c>
      <c r="BA100" s="1">
        <f t="shared" ref="BA100:BA103" si="98">SUM(AX100:AZ100)</f>
        <v>85</v>
      </c>
      <c r="BB100" s="1" t="str">
        <f t="shared" ref="BB100:BB103" si="99">IF(BA100&gt;=80,"A",IF(BA100&gt;=60,"B","C"))</f>
        <v>A</v>
      </c>
      <c r="BC100" s="1">
        <f t="shared" si="70"/>
        <v>2</v>
      </c>
      <c r="BD100" s="1">
        <v>18</v>
      </c>
      <c r="BE100" s="1">
        <v>14</v>
      </c>
      <c r="BF100" s="1">
        <v>53</v>
      </c>
      <c r="BG100" s="1">
        <f t="shared" ref="BG100:BG103" si="100">SUM(BD100:BF100)</f>
        <v>85</v>
      </c>
      <c r="BH100" s="1" t="str">
        <f t="shared" ref="BH100:BH103" si="101">IF(BG100&gt;=80,"A",IF(BG100&gt;=60,"B","C"))</f>
        <v>A</v>
      </c>
      <c r="BI100" s="1">
        <f t="shared" si="83"/>
        <v>2</v>
      </c>
      <c r="BJ100" s="1">
        <v>15</v>
      </c>
      <c r="BK100" s="1">
        <v>20</v>
      </c>
      <c r="BL100" s="1">
        <v>53</v>
      </c>
      <c r="BM100" s="1">
        <f t="shared" ref="BM100:BM103" si="102">SUM(BJ100:BL100)</f>
        <v>88</v>
      </c>
      <c r="BN100" s="1" t="str">
        <f t="shared" ref="BN100:BN103" si="103">IF(BM100&gt;=70,"A",IF(BM100&gt;=50,"B","C"))</f>
        <v>A</v>
      </c>
      <c r="BO100" s="1">
        <f t="shared" si="75"/>
        <v>2</v>
      </c>
    </row>
    <row r="101" spans="1:67" x14ac:dyDescent="0.25">
      <c r="A101" s="1">
        <v>97</v>
      </c>
      <c r="B101" s="1" t="str">
        <f>('STUDENT PROFILE'!A99)</f>
        <v>2024/AD/097</v>
      </c>
      <c r="C101" s="1" t="s">
        <v>283</v>
      </c>
      <c r="D101" s="1" t="s">
        <v>186</v>
      </c>
      <c r="E101" s="1" t="str">
        <f>('STUDENT PROFILE'!B99)</f>
        <v>EBUZZY</v>
      </c>
      <c r="F101" s="1" t="str">
        <f>('STUDENT PROFILE'!C99)</f>
        <v>JOSEPH</v>
      </c>
      <c r="G101" s="1" t="str">
        <f>('STUDENT PROFILE'!D99)</f>
        <v>EBUZZY JOSEPH</v>
      </c>
      <c r="H101" s="1">
        <v>20</v>
      </c>
      <c r="I101" s="1">
        <v>10</v>
      </c>
      <c r="J101" s="1">
        <v>23</v>
      </c>
      <c r="K101" s="1">
        <f>SUM(H101:J101)</f>
        <v>53</v>
      </c>
      <c r="L101" s="1" t="str">
        <f t="shared" si="77"/>
        <v>B</v>
      </c>
      <c r="M101" s="1">
        <f t="shared" si="88"/>
        <v>74</v>
      </c>
      <c r="N101" s="1">
        <v>18</v>
      </c>
      <c r="O101" s="1">
        <v>14</v>
      </c>
      <c r="P101" s="1">
        <v>53</v>
      </c>
      <c r="Q101" s="1">
        <f t="shared" si="78"/>
        <v>85</v>
      </c>
      <c r="R101" s="1" t="str">
        <f t="shared" si="79"/>
        <v>A</v>
      </c>
      <c r="S101" s="1">
        <f t="shared" si="89"/>
        <v>2</v>
      </c>
      <c r="T101" s="1">
        <v>14</v>
      </c>
      <c r="U101" s="1">
        <v>10</v>
      </c>
      <c r="V101" s="1">
        <v>45</v>
      </c>
      <c r="W101" s="1">
        <f t="shared" si="80"/>
        <v>69</v>
      </c>
      <c r="X101" s="1" t="str">
        <f t="shared" si="90"/>
        <v>B</v>
      </c>
      <c r="Y101" s="1">
        <f>RANK(W101,$W$5:$W$104,0)</f>
        <v>42</v>
      </c>
      <c r="Z101" s="1">
        <v>12</v>
      </c>
      <c r="AA101" s="1">
        <v>12</v>
      </c>
      <c r="AB101" s="1">
        <v>34</v>
      </c>
      <c r="AC101" s="1">
        <f t="shared" si="91"/>
        <v>58</v>
      </c>
      <c r="AD101" s="1" t="str">
        <f t="shared" si="85"/>
        <v>C</v>
      </c>
      <c r="AE101" s="1">
        <f t="shared" si="59"/>
        <v>60</v>
      </c>
      <c r="AF101" s="1">
        <v>12</v>
      </c>
      <c r="AG101" s="1">
        <v>14</v>
      </c>
      <c r="AH101" s="1">
        <v>12</v>
      </c>
      <c r="AI101" s="1">
        <f t="shared" si="92"/>
        <v>38</v>
      </c>
      <c r="AJ101" s="1" t="str">
        <f t="shared" si="93"/>
        <v>C</v>
      </c>
      <c r="AK101" s="1">
        <f t="shared" si="62"/>
        <v>94</v>
      </c>
      <c r="AL101" s="1">
        <v>12</v>
      </c>
      <c r="AM101" s="1">
        <v>12</v>
      </c>
      <c r="AN101" s="1">
        <v>34</v>
      </c>
      <c r="AO101" s="1">
        <f t="shared" si="94"/>
        <v>58</v>
      </c>
      <c r="AP101" s="1" t="str">
        <f t="shared" si="95"/>
        <v>C</v>
      </c>
      <c r="AQ101" s="1">
        <f t="shared" si="82"/>
        <v>60</v>
      </c>
      <c r="AR101" s="1">
        <v>16</v>
      </c>
      <c r="AS101" s="1">
        <v>12</v>
      </c>
      <c r="AT101" s="1">
        <v>34</v>
      </c>
      <c r="AU101" s="1">
        <f t="shared" si="96"/>
        <v>62</v>
      </c>
      <c r="AV101" s="1" t="str">
        <f t="shared" si="97"/>
        <v>B</v>
      </c>
      <c r="AW101" s="1">
        <f t="shared" si="67"/>
        <v>52</v>
      </c>
      <c r="AX101" s="1">
        <v>12</v>
      </c>
      <c r="AY101" s="1">
        <v>12</v>
      </c>
      <c r="AZ101" s="1">
        <v>34</v>
      </c>
      <c r="BA101" s="1">
        <f t="shared" si="98"/>
        <v>58</v>
      </c>
      <c r="BB101" s="1" t="str">
        <f t="shared" si="99"/>
        <v>C</v>
      </c>
      <c r="BC101" s="1">
        <f t="shared" si="70"/>
        <v>60</v>
      </c>
      <c r="BD101" s="1">
        <v>12</v>
      </c>
      <c r="BE101" s="1">
        <v>12</v>
      </c>
      <c r="BF101" s="1">
        <v>34</v>
      </c>
      <c r="BG101" s="1">
        <f t="shared" si="100"/>
        <v>58</v>
      </c>
      <c r="BH101" s="1" t="str">
        <f t="shared" si="101"/>
        <v>C</v>
      </c>
      <c r="BI101" s="1">
        <f t="shared" si="83"/>
        <v>60</v>
      </c>
      <c r="BJ101" s="1">
        <v>16</v>
      </c>
      <c r="BK101" s="1">
        <v>12</v>
      </c>
      <c r="BL101" s="1">
        <v>34</v>
      </c>
      <c r="BM101" s="1">
        <f t="shared" si="102"/>
        <v>62</v>
      </c>
      <c r="BN101" s="1" t="str">
        <f t="shared" si="103"/>
        <v>B</v>
      </c>
      <c r="BO101" s="1">
        <f t="shared" si="75"/>
        <v>52</v>
      </c>
    </row>
    <row r="102" spans="1:67" x14ac:dyDescent="0.25">
      <c r="A102" s="1">
        <v>98</v>
      </c>
      <c r="B102" s="1" t="str">
        <f>('STUDENT PROFILE'!A100)</f>
        <v>2024/AD/098</v>
      </c>
      <c r="C102" s="1" t="s">
        <v>282</v>
      </c>
      <c r="D102" s="1" t="s">
        <v>186</v>
      </c>
      <c r="E102" s="1" t="str">
        <f>('STUDENT PROFILE'!B100)</f>
        <v>AYO</v>
      </c>
      <c r="F102" s="1" t="str">
        <f>('STUDENT PROFILE'!C100)</f>
        <v>JOHN</v>
      </c>
      <c r="G102" s="1" t="str">
        <f>('STUDENT PROFILE'!D100)</f>
        <v>AYO JOHN</v>
      </c>
      <c r="H102" s="1">
        <v>12</v>
      </c>
      <c r="I102" s="1">
        <v>14</v>
      </c>
      <c r="J102" s="1">
        <v>12</v>
      </c>
      <c r="K102" s="1">
        <f>SUM(H102:J102)</f>
        <v>38</v>
      </c>
      <c r="L102" s="1" t="str">
        <f t="shared" si="77"/>
        <v>C</v>
      </c>
      <c r="M102" s="1">
        <f t="shared" si="88"/>
        <v>94</v>
      </c>
      <c r="N102" s="1">
        <v>12</v>
      </c>
      <c r="O102" s="1">
        <v>12</v>
      </c>
      <c r="P102" s="1">
        <v>34</v>
      </c>
      <c r="Q102" s="1">
        <f t="shared" si="78"/>
        <v>58</v>
      </c>
      <c r="R102" s="1" t="str">
        <f t="shared" si="79"/>
        <v>C</v>
      </c>
      <c r="S102" s="1">
        <f t="shared" si="89"/>
        <v>60</v>
      </c>
      <c r="T102" s="1">
        <v>12</v>
      </c>
      <c r="U102" s="1">
        <v>14</v>
      </c>
      <c r="V102" s="1">
        <v>45</v>
      </c>
      <c r="W102" s="1">
        <f t="shared" si="80"/>
        <v>71</v>
      </c>
      <c r="X102" s="1" t="str">
        <f t="shared" si="90"/>
        <v>A</v>
      </c>
      <c r="Y102" s="1">
        <f>RANK(W102,$W$5:$W$104,0)</f>
        <v>33</v>
      </c>
      <c r="Z102" s="1">
        <v>9</v>
      </c>
      <c r="AA102" s="1">
        <v>9</v>
      </c>
      <c r="AB102" s="1">
        <v>23</v>
      </c>
      <c r="AC102" s="1">
        <f t="shared" si="91"/>
        <v>41</v>
      </c>
      <c r="AD102" s="1" t="str">
        <f t="shared" si="85"/>
        <v>C</v>
      </c>
      <c r="AE102" s="1">
        <f t="shared" si="59"/>
        <v>98</v>
      </c>
      <c r="AF102" s="1">
        <v>17</v>
      </c>
      <c r="AG102" s="1">
        <v>15</v>
      </c>
      <c r="AH102" s="1">
        <v>56</v>
      </c>
      <c r="AI102" s="1">
        <f t="shared" si="92"/>
        <v>88</v>
      </c>
      <c r="AJ102" s="1" t="str">
        <f t="shared" si="93"/>
        <v>A</v>
      </c>
      <c r="AK102" s="1">
        <f t="shared" si="62"/>
        <v>6</v>
      </c>
      <c r="AL102" s="1">
        <v>9</v>
      </c>
      <c r="AM102" s="1">
        <v>9</v>
      </c>
      <c r="AN102" s="1">
        <v>23</v>
      </c>
      <c r="AO102" s="1">
        <f t="shared" si="94"/>
        <v>41</v>
      </c>
      <c r="AP102" s="1" t="str">
        <f t="shared" si="95"/>
        <v>C</v>
      </c>
      <c r="AQ102" s="1">
        <f t="shared" si="82"/>
        <v>98</v>
      </c>
      <c r="AR102" s="1">
        <v>15</v>
      </c>
      <c r="AS102" s="1">
        <v>17</v>
      </c>
      <c r="AT102" s="1">
        <v>23</v>
      </c>
      <c r="AU102" s="1">
        <f t="shared" si="96"/>
        <v>55</v>
      </c>
      <c r="AV102" s="1" t="str">
        <f t="shared" si="97"/>
        <v>B</v>
      </c>
      <c r="AW102" s="1">
        <f t="shared" si="67"/>
        <v>69</v>
      </c>
      <c r="AX102" s="1">
        <v>9</v>
      </c>
      <c r="AY102" s="1">
        <v>9</v>
      </c>
      <c r="AZ102" s="1">
        <v>23</v>
      </c>
      <c r="BA102" s="1">
        <f t="shared" si="98"/>
        <v>41</v>
      </c>
      <c r="BB102" s="1" t="str">
        <f t="shared" si="99"/>
        <v>C</v>
      </c>
      <c r="BC102" s="1">
        <f t="shared" si="70"/>
        <v>98</v>
      </c>
      <c r="BD102" s="1">
        <v>9</v>
      </c>
      <c r="BE102" s="1">
        <v>9</v>
      </c>
      <c r="BF102" s="1">
        <v>23</v>
      </c>
      <c r="BG102" s="1">
        <f t="shared" si="100"/>
        <v>41</v>
      </c>
      <c r="BH102" s="1" t="str">
        <f t="shared" si="101"/>
        <v>C</v>
      </c>
      <c r="BI102" s="1">
        <f t="shared" si="83"/>
        <v>98</v>
      </c>
      <c r="BJ102" s="1">
        <v>15</v>
      </c>
      <c r="BK102" s="1">
        <v>17</v>
      </c>
      <c r="BL102" s="1">
        <v>23</v>
      </c>
      <c r="BM102" s="1">
        <f t="shared" si="102"/>
        <v>55</v>
      </c>
      <c r="BN102" s="1" t="str">
        <f t="shared" si="103"/>
        <v>B</v>
      </c>
      <c r="BO102" s="1">
        <f t="shared" si="75"/>
        <v>69</v>
      </c>
    </row>
    <row r="103" spans="1:67" x14ac:dyDescent="0.25">
      <c r="A103" s="1">
        <v>99</v>
      </c>
      <c r="B103" s="1" t="str">
        <f>('STUDENT PROFILE'!A101)</f>
        <v>2024/AD/099</v>
      </c>
      <c r="C103" s="1" t="s">
        <v>282</v>
      </c>
      <c r="D103" s="1" t="s">
        <v>186</v>
      </c>
      <c r="E103" s="1" t="str">
        <f>('STUDENT PROFILE'!B101)</f>
        <v>UBA</v>
      </c>
      <c r="F103" s="1" t="str">
        <f>('STUDENT PROFILE'!C101)</f>
        <v>PEACE</v>
      </c>
      <c r="G103" s="1" t="str">
        <f>('STUDENT PROFILE'!D101)</f>
        <v>UBA PEACE</v>
      </c>
      <c r="H103" s="1">
        <v>17</v>
      </c>
      <c r="I103" s="1">
        <v>15</v>
      </c>
      <c r="J103" s="1">
        <v>56</v>
      </c>
      <c r="K103" s="1">
        <f>SUM(H103:J103)</f>
        <v>88</v>
      </c>
      <c r="L103" s="1" t="str">
        <f t="shared" si="77"/>
        <v>A</v>
      </c>
      <c r="M103" s="1">
        <f t="shared" si="88"/>
        <v>6</v>
      </c>
      <c r="N103" s="1">
        <v>9</v>
      </c>
      <c r="O103" s="1">
        <v>9</v>
      </c>
      <c r="P103" s="1">
        <v>23</v>
      </c>
      <c r="Q103" s="1">
        <f t="shared" si="78"/>
        <v>41</v>
      </c>
      <c r="R103" s="1" t="str">
        <f t="shared" si="79"/>
        <v>C</v>
      </c>
      <c r="S103" s="1">
        <f t="shared" si="89"/>
        <v>98</v>
      </c>
      <c r="T103" s="1">
        <v>9</v>
      </c>
      <c r="U103" s="1">
        <v>15</v>
      </c>
      <c r="V103" s="1">
        <v>52</v>
      </c>
      <c r="W103" s="1">
        <f t="shared" si="80"/>
        <v>76</v>
      </c>
      <c r="X103" s="1" t="str">
        <f t="shared" si="90"/>
        <v>A</v>
      </c>
      <c r="Y103" s="1">
        <f>RANK(W103,$W$5:$W$104,0)</f>
        <v>20</v>
      </c>
      <c r="Z103" s="1">
        <v>9</v>
      </c>
      <c r="AA103" s="1">
        <v>11</v>
      </c>
      <c r="AB103" s="1">
        <v>11</v>
      </c>
      <c r="AC103" s="1">
        <f t="shared" si="91"/>
        <v>31</v>
      </c>
      <c r="AD103" s="1" t="str">
        <f t="shared" si="85"/>
        <v>C</v>
      </c>
      <c r="AE103" s="1">
        <f t="shared" si="59"/>
        <v>100</v>
      </c>
      <c r="AF103" s="1">
        <v>14</v>
      </c>
      <c r="AG103" s="1">
        <v>14</v>
      </c>
      <c r="AH103" s="1">
        <v>32</v>
      </c>
      <c r="AI103" s="1">
        <f t="shared" si="92"/>
        <v>60</v>
      </c>
      <c r="AJ103" s="1" t="str">
        <f t="shared" si="93"/>
        <v>B</v>
      </c>
      <c r="AK103" s="1">
        <f t="shared" si="62"/>
        <v>53</v>
      </c>
      <c r="AL103" s="1">
        <v>9</v>
      </c>
      <c r="AM103" s="1">
        <v>11</v>
      </c>
      <c r="AN103" s="1">
        <v>11</v>
      </c>
      <c r="AO103" s="1">
        <f t="shared" si="94"/>
        <v>31</v>
      </c>
      <c r="AP103" s="1" t="str">
        <f t="shared" si="95"/>
        <v>C</v>
      </c>
      <c r="AQ103" s="1">
        <f t="shared" si="82"/>
        <v>100</v>
      </c>
      <c r="AR103" s="1">
        <v>16</v>
      </c>
      <c r="AS103" s="1">
        <v>14</v>
      </c>
      <c r="AT103" s="1">
        <v>11</v>
      </c>
      <c r="AU103" s="1">
        <f t="shared" si="96"/>
        <v>41</v>
      </c>
      <c r="AV103" s="1" t="str">
        <f t="shared" si="97"/>
        <v>C</v>
      </c>
      <c r="AW103" s="1">
        <f t="shared" si="67"/>
        <v>95</v>
      </c>
      <c r="AX103" s="1">
        <v>9</v>
      </c>
      <c r="AY103" s="1">
        <v>11</v>
      </c>
      <c r="AZ103" s="1">
        <v>11</v>
      </c>
      <c r="BA103" s="1">
        <f t="shared" si="98"/>
        <v>31</v>
      </c>
      <c r="BB103" s="1" t="str">
        <f t="shared" si="99"/>
        <v>C</v>
      </c>
      <c r="BC103" s="1">
        <f t="shared" si="70"/>
        <v>100</v>
      </c>
      <c r="BD103" s="1">
        <v>9</v>
      </c>
      <c r="BE103" s="1">
        <v>11</v>
      </c>
      <c r="BF103" s="1">
        <v>11</v>
      </c>
      <c r="BG103" s="1">
        <f t="shared" si="100"/>
        <v>31</v>
      </c>
      <c r="BH103" s="1" t="str">
        <f t="shared" si="101"/>
        <v>C</v>
      </c>
      <c r="BI103" s="1">
        <f t="shared" si="83"/>
        <v>100</v>
      </c>
      <c r="BJ103" s="1">
        <v>16</v>
      </c>
      <c r="BK103" s="1">
        <v>14</v>
      </c>
      <c r="BL103" s="1">
        <v>11</v>
      </c>
      <c r="BM103" s="1">
        <f t="shared" si="102"/>
        <v>41</v>
      </c>
      <c r="BN103" s="1" t="str">
        <f t="shared" si="103"/>
        <v>C</v>
      </c>
      <c r="BO103" s="1">
        <f t="shared" si="75"/>
        <v>95</v>
      </c>
    </row>
    <row r="104" spans="1:67" x14ac:dyDescent="0.25">
      <c r="A104" s="1">
        <v>100</v>
      </c>
      <c r="B104" s="1" t="str">
        <f>('STUDENT PROFILE'!A102)</f>
        <v>2024/AD/100</v>
      </c>
      <c r="C104" s="1" t="s">
        <v>286</v>
      </c>
      <c r="D104" s="1" t="s">
        <v>185</v>
      </c>
      <c r="E104" s="1" t="str">
        <f>('STUDENT PROFILE'!B102)</f>
        <v>UBA</v>
      </c>
      <c r="F104" s="1" t="str">
        <f>('STUDENT PROFILE'!C102)</f>
        <v>PEACE</v>
      </c>
      <c r="G104" s="1" t="str">
        <f>('STUDENT PROFILE'!D102)</f>
        <v>UBA PEACE</v>
      </c>
      <c r="H104" s="1">
        <v>14</v>
      </c>
      <c r="I104" s="14">
        <v>14</v>
      </c>
      <c r="J104" s="14">
        <v>32</v>
      </c>
      <c r="K104" s="14">
        <f>SUM(H104:J104)</f>
        <v>60</v>
      </c>
      <c r="L104" s="14" t="str">
        <f t="shared" si="77"/>
        <v>B</v>
      </c>
      <c r="M104" s="14">
        <f t="shared" si="88"/>
        <v>53</v>
      </c>
      <c r="N104" s="14">
        <v>9</v>
      </c>
      <c r="O104" s="14">
        <v>11</v>
      </c>
      <c r="P104" s="14">
        <v>11</v>
      </c>
      <c r="Q104" s="14">
        <f t="shared" si="78"/>
        <v>31</v>
      </c>
      <c r="R104" s="14" t="str">
        <f t="shared" si="79"/>
        <v>C</v>
      </c>
      <c r="S104" s="14">
        <f t="shared" si="89"/>
        <v>100</v>
      </c>
      <c r="T104" s="14">
        <v>11</v>
      </c>
      <c r="U104" s="14">
        <v>14</v>
      </c>
      <c r="V104" s="14">
        <v>23</v>
      </c>
      <c r="W104" s="14">
        <f t="shared" si="80"/>
        <v>48</v>
      </c>
      <c r="X104" s="1" t="str">
        <f t="shared" si="90"/>
        <v>C</v>
      </c>
      <c r="Y104" s="1">
        <f>RANK(W104,$W$5:$W$104,0)</f>
        <v>80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18" spans="17:17" x14ac:dyDescent="0.25">
      <c r="Q118">
        <f t="shared" ref="Q118:Q131" si="104">SUM(N118:P118)</f>
        <v>0</v>
      </c>
    </row>
    <row r="119" spans="17:17" x14ac:dyDescent="0.25">
      <c r="Q119">
        <f t="shared" si="104"/>
        <v>0</v>
      </c>
    </row>
    <row r="120" spans="17:17" x14ac:dyDescent="0.25">
      <c r="Q120">
        <f t="shared" si="104"/>
        <v>0</v>
      </c>
    </row>
    <row r="121" spans="17:17" x14ac:dyDescent="0.25">
      <c r="Q121">
        <f t="shared" si="104"/>
        <v>0</v>
      </c>
    </row>
    <row r="122" spans="17:17" x14ac:dyDescent="0.25">
      <c r="Q122">
        <f t="shared" si="104"/>
        <v>0</v>
      </c>
    </row>
    <row r="123" spans="17:17" x14ac:dyDescent="0.25">
      <c r="Q123">
        <f t="shared" si="104"/>
        <v>0</v>
      </c>
    </row>
    <row r="124" spans="17:17" x14ac:dyDescent="0.25">
      <c r="Q124">
        <f t="shared" si="104"/>
        <v>0</v>
      </c>
    </row>
    <row r="125" spans="17:17" x14ac:dyDescent="0.25">
      <c r="Q125">
        <f t="shared" si="104"/>
        <v>0</v>
      </c>
    </row>
    <row r="126" spans="17:17" x14ac:dyDescent="0.25">
      <c r="Q126">
        <f t="shared" si="104"/>
        <v>0</v>
      </c>
    </row>
    <row r="127" spans="17:17" x14ac:dyDescent="0.25">
      <c r="Q127">
        <f t="shared" si="104"/>
        <v>0</v>
      </c>
    </row>
    <row r="128" spans="17:17" x14ac:dyDescent="0.25">
      <c r="Q128">
        <f t="shared" si="104"/>
        <v>0</v>
      </c>
    </row>
    <row r="129" spans="17:17" x14ac:dyDescent="0.25">
      <c r="Q129">
        <f t="shared" si="104"/>
        <v>0</v>
      </c>
    </row>
    <row r="130" spans="17:17" x14ac:dyDescent="0.25">
      <c r="Q130">
        <f t="shared" si="104"/>
        <v>0</v>
      </c>
    </row>
    <row r="131" spans="17:17" x14ac:dyDescent="0.25">
      <c r="Q131">
        <f t="shared" si="104"/>
        <v>0</v>
      </c>
    </row>
  </sheetData>
  <autoFilter ref="A3:BT104" xr:uid="{2FE0EB17-EDAD-458B-B3C2-7435485182B7}"/>
  <mergeCells count="11">
    <mergeCell ref="B1:BO1"/>
    <mergeCell ref="BJ2:BO2"/>
    <mergeCell ref="H2:M2"/>
    <mergeCell ref="N2:S2"/>
    <mergeCell ref="T2:Y2"/>
    <mergeCell ref="Z2:AE2"/>
    <mergeCell ref="AF2:AK2"/>
    <mergeCell ref="AL2:AQ2"/>
    <mergeCell ref="AX2:BC2"/>
    <mergeCell ref="AR2:AV2"/>
    <mergeCell ref="BD2:BI2"/>
  </mergeCells>
  <phoneticPr fontId="3" type="noConversion"/>
  <pageMargins left="0.7" right="0.7" top="0.75" bottom="0.75" header="0.3" footer="0.3"/>
  <pageSetup orientation="portrait" r:id="rId1"/>
  <ignoredErrors>
    <ignoredError sqref="AU7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EC32-5FA7-4C5F-BB76-09EAB5345DFD}">
  <dimension ref="A1:L425"/>
  <sheetViews>
    <sheetView workbookViewId="0">
      <selection activeCell="B4" sqref="B4"/>
    </sheetView>
  </sheetViews>
  <sheetFormatPr defaultRowHeight="15" x14ac:dyDescent="0.25"/>
  <cols>
    <col min="1" max="1" width="12.28515625" bestFit="1" customWidth="1"/>
    <col min="2" max="2" width="16.5703125" bestFit="1" customWidth="1"/>
    <col min="4" max="4" width="20.28515625" bestFit="1" customWidth="1"/>
    <col min="8" max="8" width="13.140625" customWidth="1"/>
  </cols>
  <sheetData>
    <row r="1" spans="1:12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5">
      <c r="A2" t="s">
        <v>2</v>
      </c>
      <c r="B2" t="s">
        <v>288</v>
      </c>
      <c r="D2" t="s">
        <v>289</v>
      </c>
    </row>
    <row r="3" spans="1:12" x14ac:dyDescent="0.25">
      <c r="A3" t="s">
        <v>13</v>
      </c>
      <c r="B3">
        <f>IF($A$3="","",VLOOKUP($A$3,'STUDENT PROFILE'!A3:W102,23,FALSE))</f>
        <v>113930</v>
      </c>
      <c r="C3">
        <v>3400</v>
      </c>
      <c r="D3">
        <f>B3-C3</f>
        <v>110530</v>
      </c>
      <c r="H3" t="e">
        <f>IF($A$3="","",VLOOKUP(A3,'STUDENT PROFILE'!A10:W109,23,FALSE))</f>
        <v>#N/A</v>
      </c>
    </row>
    <row r="4" spans="1:12" x14ac:dyDescent="0.25">
      <c r="A4" t="s">
        <v>14</v>
      </c>
      <c r="B4">
        <f>IF(A4="","",VLOOKUP($A$4,'STUDENT PROFILE'!A4:W103,23,FALSE))</f>
        <v>86019</v>
      </c>
      <c r="C4">
        <v>6788</v>
      </c>
      <c r="D4">
        <f>B4-C4</f>
        <v>79231</v>
      </c>
      <c r="H4" t="e">
        <f>IF(A4="","",VLOOKUP(A4,'STUDENT PROFILE'!A11:W110,23,FALSE))</f>
        <v>#N/A</v>
      </c>
    </row>
    <row r="5" spans="1:12" x14ac:dyDescent="0.25">
      <c r="A5" t="s">
        <v>15</v>
      </c>
      <c r="B5">
        <f>IF(A5="","",VLOOKUP($A$5,'STUDENT PROFILE'!A5:W104,23,FALSE))</f>
        <v>75830</v>
      </c>
      <c r="D5">
        <f>B5-C5</f>
        <v>75830</v>
      </c>
      <c r="H5" t="e">
        <f>IF(A5="","",VLOOKUP(A5,'STUDENT PROFILE'!A12:W111,23,FALSE))</f>
        <v>#N/A</v>
      </c>
    </row>
    <row r="6" spans="1:12" x14ac:dyDescent="0.25">
      <c r="B6" t="str">
        <f>IF(A6="","",VLOOKUP($A$5,'STUDENT PROFILE'!A6:W105,23,FALSE))</f>
        <v/>
      </c>
      <c r="G6">
        <v>0</v>
      </c>
    </row>
    <row r="7" spans="1:12" x14ac:dyDescent="0.25">
      <c r="B7" t="str">
        <f>IF(A7="","",VLOOKUP($A$5,'STUDENT PROFILE'!A7:W106,23,FALSE))</f>
        <v/>
      </c>
      <c r="G7">
        <v>5</v>
      </c>
    </row>
    <row r="8" spans="1:12" x14ac:dyDescent="0.25">
      <c r="B8" t="str">
        <f>IF(A8="","",VLOOKUP($A$5,'STUDENT PROFILE'!A8:W107,23,FALSE))</f>
        <v/>
      </c>
      <c r="G8">
        <v>5</v>
      </c>
    </row>
    <row r="9" spans="1:12" x14ac:dyDescent="0.25">
      <c r="B9" t="str">
        <f>IF(A9="","",VLOOKUP($A$5,'STUDENT PROFILE'!A9:W108,23,FALSE))</f>
        <v/>
      </c>
    </row>
    <row r="11" spans="1:12" x14ac:dyDescent="0.25">
      <c r="B11" t="str">
        <f>IF(A11="","",VLOOKUP($A$11,'STUDENT PROFILE'!A11:W110,23,FALSE))</f>
        <v/>
      </c>
      <c r="D11" t="e">
        <f t="shared" ref="D2:D65" si="0">B11-C11</f>
        <v>#VALUE!</v>
      </c>
    </row>
    <row r="12" spans="1:12" x14ac:dyDescent="0.25">
      <c r="B12" t="str">
        <f>IF(A12="","",VLOOKUP($A$12,'STUDENT PROFILE'!A12:W111,23,FALSE))</f>
        <v/>
      </c>
      <c r="D12" t="e">
        <f t="shared" si="0"/>
        <v>#VALUE!</v>
      </c>
    </row>
    <row r="13" spans="1:12" x14ac:dyDescent="0.25">
      <c r="B13" t="str">
        <f>IF(A13="","",VLOOKUP($A$13,'STUDENT PROFILE'!A13:W112,23,FALSE))</f>
        <v/>
      </c>
      <c r="D13" t="e">
        <f t="shared" si="0"/>
        <v>#VALUE!</v>
      </c>
    </row>
    <row r="14" spans="1:12" x14ac:dyDescent="0.25">
      <c r="B14" t="str">
        <f>IF(A14="","",VLOOKUP($A$14,'STUDENT PROFILE'!A14:W113,23,FALSE))</f>
        <v/>
      </c>
      <c r="D14" t="e">
        <f t="shared" si="0"/>
        <v>#VALUE!</v>
      </c>
    </row>
    <row r="15" spans="1:12" x14ac:dyDescent="0.25">
      <c r="B15" t="str">
        <f>IF(A15="","",VLOOKUP($A$15,'STUDENT PROFILE'!A15:W114,23,FALSE))</f>
        <v/>
      </c>
      <c r="D15" t="e">
        <f t="shared" si="0"/>
        <v>#VALUE!</v>
      </c>
    </row>
    <row r="16" spans="1:12" x14ac:dyDescent="0.25">
      <c r="B16" t="str">
        <f>IF(A16="","",VLOOKUP($A$16,'STUDENT PROFILE'!A16:W115,23,FALSE))</f>
        <v/>
      </c>
      <c r="D16" t="e">
        <f t="shared" si="0"/>
        <v>#VALUE!</v>
      </c>
    </row>
    <row r="17" spans="2:4" x14ac:dyDescent="0.25">
      <c r="B17" t="str">
        <f>IF(A17="","",VLOOKUP($A$17,'STUDENT PROFILE'!A17:W116,21,FALSE))</f>
        <v/>
      </c>
      <c r="D17" t="e">
        <f t="shared" si="0"/>
        <v>#VALUE!</v>
      </c>
    </row>
    <row r="18" spans="2:4" x14ac:dyDescent="0.25">
      <c r="B18" t="str">
        <f>IF(A18="","",VLOOKUP($A$18,'STUDENT PROFILE'!A18:W117,21,FALSE))</f>
        <v/>
      </c>
      <c r="D18" t="e">
        <f t="shared" si="0"/>
        <v>#VALUE!</v>
      </c>
    </row>
    <row r="19" spans="2:4" x14ac:dyDescent="0.25">
      <c r="B19" t="str">
        <f>IF(A19="","",VLOOKUP($A$7,'STUDENT PROFILE'!A19:W118,21,FALSE))</f>
        <v/>
      </c>
      <c r="D19" t="e">
        <f t="shared" si="0"/>
        <v>#VALUE!</v>
      </c>
    </row>
    <row r="20" spans="2:4" x14ac:dyDescent="0.25">
      <c r="B20" t="str">
        <f>IF(A20="","",VLOOKUP($A$7,'STUDENT PROFILE'!A20:W119,21,FALSE))</f>
        <v/>
      </c>
      <c r="D20" t="e">
        <f t="shared" si="0"/>
        <v>#VALUE!</v>
      </c>
    </row>
    <row r="21" spans="2:4" x14ac:dyDescent="0.25">
      <c r="B21" t="str">
        <f>IF(A21="","",VLOOKUP($A$7,'STUDENT PROFILE'!A21:W120,21,FALSE))</f>
        <v/>
      </c>
      <c r="D21" t="e">
        <f t="shared" si="0"/>
        <v>#VALUE!</v>
      </c>
    </row>
    <row r="22" spans="2:4" x14ac:dyDescent="0.25">
      <c r="B22" t="str">
        <f>IF(A22="","",VLOOKUP($A$7,'STUDENT PROFILE'!A22:W121,21,FALSE))</f>
        <v/>
      </c>
      <c r="D22" t="e">
        <f>#REF!-C22</f>
        <v>#REF!</v>
      </c>
    </row>
    <row r="23" spans="2:4" x14ac:dyDescent="0.25">
      <c r="B23" t="str">
        <f>IF(A23="","",VLOOKUP($A$23,'STUDENT PROFILE'!A23:W122,21,FALSE))</f>
        <v/>
      </c>
      <c r="D23" t="e">
        <f t="shared" si="0"/>
        <v>#VALUE!</v>
      </c>
    </row>
    <row r="24" spans="2:4" x14ac:dyDescent="0.25">
      <c r="B24" t="str">
        <f>IF(A24="","",VLOOKUP($A$24,'STUDENT PROFILE'!A24:W123,21,FALSE))</f>
        <v/>
      </c>
      <c r="D24" t="e">
        <f t="shared" si="0"/>
        <v>#VALUE!</v>
      </c>
    </row>
    <row r="25" spans="2:4" x14ac:dyDescent="0.25">
      <c r="B25" t="str">
        <f>IF(A25="","",VLOOKUP($A$7,'STUDENT PROFILE'!A25:W124,21,FALSE))</f>
        <v/>
      </c>
      <c r="D25" t="e">
        <f t="shared" si="0"/>
        <v>#VALUE!</v>
      </c>
    </row>
    <row r="26" spans="2:4" x14ac:dyDescent="0.25">
      <c r="B26" t="str">
        <f>IF(A26="","",VLOOKUP($A$26,'STUDENT PROFILE'!A26:W125,21,FALSE))</f>
        <v/>
      </c>
      <c r="D26" t="e">
        <f t="shared" si="0"/>
        <v>#VALUE!</v>
      </c>
    </row>
    <row r="27" spans="2:4" x14ac:dyDescent="0.25">
      <c r="B27" t="str">
        <f>IF(A27="","",VLOOKUP($A$27,'STUDENT PROFILE'!A27:W126,21,FALSE))</f>
        <v/>
      </c>
      <c r="D27" t="e">
        <f t="shared" si="0"/>
        <v>#VALUE!</v>
      </c>
    </row>
    <row r="28" spans="2:4" x14ac:dyDescent="0.25">
      <c r="B28" t="str">
        <f>IF(A28="","",VLOOKUP($A$7,'STUDENT PROFILE'!A28:W127,21,FALSE))</f>
        <v/>
      </c>
      <c r="D28" t="e">
        <f t="shared" si="0"/>
        <v>#VALUE!</v>
      </c>
    </row>
    <row r="29" spans="2:4" x14ac:dyDescent="0.25">
      <c r="B29" t="str">
        <f>IF(A29="","",VLOOKUP($A$7,'STUDENT PROFILE'!A29:W128,21,FALSE))</f>
        <v/>
      </c>
      <c r="D29" t="e">
        <f t="shared" si="0"/>
        <v>#VALUE!</v>
      </c>
    </row>
    <row r="30" spans="2:4" x14ac:dyDescent="0.25">
      <c r="B30" t="str">
        <f>IF(A30="","",VLOOKUP($A$7,'STUDENT PROFILE'!A30:W129,21,FALSE))</f>
        <v/>
      </c>
      <c r="D30" t="e">
        <f t="shared" si="0"/>
        <v>#VALUE!</v>
      </c>
    </row>
    <row r="31" spans="2:4" x14ac:dyDescent="0.25">
      <c r="B31" t="str">
        <f>IF(A31="","",VLOOKUP($A$31,'STUDENT PROFILE'!A31:W130,21,FALSE))</f>
        <v/>
      </c>
      <c r="D31" t="e">
        <f t="shared" si="0"/>
        <v>#VALUE!</v>
      </c>
    </row>
    <row r="32" spans="2:4" x14ac:dyDescent="0.25">
      <c r="B32" t="str">
        <f>IF(A32="","",VLOOKUP($A$7,'STUDENT PROFILE'!A32:W131,21,FALSE))</f>
        <v/>
      </c>
      <c r="D32" t="e">
        <f t="shared" si="0"/>
        <v>#VALUE!</v>
      </c>
    </row>
    <row r="33" spans="2:4" x14ac:dyDescent="0.25">
      <c r="B33" t="str">
        <f>IF(A33="","",VLOOKUP($A$33,'STUDENT PROFILE'!A33:W132,21,FALSE))</f>
        <v/>
      </c>
      <c r="D33" t="e">
        <f t="shared" si="0"/>
        <v>#VALUE!</v>
      </c>
    </row>
    <row r="34" spans="2:4" x14ac:dyDescent="0.25">
      <c r="B34" t="str">
        <f>IF(A34="","",VLOOKUP($A$7,'STUDENT PROFILE'!A34:W133,21,FALSE))</f>
        <v/>
      </c>
      <c r="D34" t="e">
        <f t="shared" si="0"/>
        <v>#VALUE!</v>
      </c>
    </row>
    <row r="35" spans="2:4" x14ac:dyDescent="0.25">
      <c r="B35" t="str">
        <f>IF(A35="","",VLOOKUP($A$7,'STUDENT PROFILE'!A35:W134,21,FALSE))</f>
        <v/>
      </c>
      <c r="D35" t="e">
        <f t="shared" si="0"/>
        <v>#VALUE!</v>
      </c>
    </row>
    <row r="36" spans="2:4" x14ac:dyDescent="0.25">
      <c r="B36" t="str">
        <f>IF(A36="","",VLOOKUP($A$36,'STUDENT PROFILE'!A36:W135,21,FALSE))</f>
        <v/>
      </c>
      <c r="D36" t="e">
        <f t="shared" si="0"/>
        <v>#VALUE!</v>
      </c>
    </row>
    <row r="37" spans="2:4" x14ac:dyDescent="0.25">
      <c r="B37" t="str">
        <f>IF(A37="","",VLOOKUP($A$37,'STUDENT PROFILE'!A37:W136,21,FALSE))</f>
        <v/>
      </c>
      <c r="D37" t="e">
        <f t="shared" si="0"/>
        <v>#VALUE!</v>
      </c>
    </row>
    <row r="38" spans="2:4" x14ac:dyDescent="0.25">
      <c r="B38" t="str">
        <f>IF(A38="","",VLOOKUP($A$38,'STUDENT PROFILE'!A38:W137,21,FALSE))</f>
        <v/>
      </c>
      <c r="D38" t="e">
        <f t="shared" si="0"/>
        <v>#VALUE!</v>
      </c>
    </row>
    <row r="39" spans="2:4" x14ac:dyDescent="0.25">
      <c r="B39" t="str">
        <f>IF(A39="","",VLOOKUP($A$7,'STUDENT PROFILE'!A39:W138,21,FALSE))</f>
        <v/>
      </c>
      <c r="D39" t="e">
        <f t="shared" si="0"/>
        <v>#VALUE!</v>
      </c>
    </row>
    <row r="40" spans="2:4" x14ac:dyDescent="0.25">
      <c r="B40" t="str">
        <f>IF(A40="","",VLOOKUP($A$40,'STUDENT PROFILE'!A40:W139,21,FALSE))</f>
        <v/>
      </c>
      <c r="D40" t="e">
        <f t="shared" si="0"/>
        <v>#VALUE!</v>
      </c>
    </row>
    <row r="41" spans="2:4" x14ac:dyDescent="0.25">
      <c r="B41" t="str">
        <f>IF(A41="","",VLOOKUP($A$7,'STUDENT PROFILE'!A41:W140,21,FALSE))</f>
        <v/>
      </c>
      <c r="D41" t="e">
        <f t="shared" si="0"/>
        <v>#VALUE!</v>
      </c>
    </row>
    <row r="42" spans="2:4" x14ac:dyDescent="0.25">
      <c r="B42" t="str">
        <f>IF(A42="","",VLOOKUP($A$42,'STUDENT PROFILE'!A42:W141,21,FALSE))</f>
        <v/>
      </c>
      <c r="D42" t="e">
        <f t="shared" si="0"/>
        <v>#VALUE!</v>
      </c>
    </row>
    <row r="43" spans="2:4" x14ac:dyDescent="0.25">
      <c r="B43" t="str">
        <f>IF(A43="","",VLOOKUP($A$7,'STUDENT PROFILE'!A43:W142,21,FALSE))</f>
        <v/>
      </c>
      <c r="D43" t="e">
        <f t="shared" si="0"/>
        <v>#VALUE!</v>
      </c>
    </row>
    <row r="44" spans="2:4" x14ac:dyDescent="0.25">
      <c r="B44" t="str">
        <f>IF(A44="","",VLOOKUP($A$7,'STUDENT PROFILE'!A44:W143,21,FALSE))</f>
        <v/>
      </c>
      <c r="D44" t="e">
        <f t="shared" si="0"/>
        <v>#VALUE!</v>
      </c>
    </row>
    <row r="45" spans="2:4" x14ac:dyDescent="0.25">
      <c r="B45" t="str">
        <f>IF(A45="","",VLOOKUP($A$45,'STUDENT PROFILE'!A45:W144,21,FALSE))</f>
        <v/>
      </c>
      <c r="D45" t="e">
        <f t="shared" si="0"/>
        <v>#VALUE!</v>
      </c>
    </row>
    <row r="46" spans="2:4" x14ac:dyDescent="0.25">
      <c r="B46" t="str">
        <f>IF(A46="","",VLOOKUP($A$46,'STUDENT PROFILE'!A46:W145,21,FALSE))</f>
        <v/>
      </c>
      <c r="D46" t="e">
        <f t="shared" si="0"/>
        <v>#VALUE!</v>
      </c>
    </row>
    <row r="47" spans="2:4" x14ac:dyDescent="0.25">
      <c r="D47">
        <f t="shared" si="0"/>
        <v>0</v>
      </c>
    </row>
    <row r="48" spans="2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ref="D66:D129" si="1">B66-C66</f>
        <v>0</v>
      </c>
    </row>
    <row r="67" spans="4:4" x14ac:dyDescent="0.25">
      <c r="D67">
        <f t="shared" si="1"/>
        <v>0</v>
      </c>
    </row>
    <row r="68" spans="4:4" x14ac:dyDescent="0.25">
      <c r="D68">
        <f t="shared" si="1"/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  <row r="82" spans="4:4" x14ac:dyDescent="0.25">
      <c r="D82">
        <f t="shared" si="1"/>
        <v>0</v>
      </c>
    </row>
    <row r="83" spans="4:4" x14ac:dyDescent="0.25">
      <c r="D83">
        <f t="shared" si="1"/>
        <v>0</v>
      </c>
    </row>
    <row r="84" spans="4:4" x14ac:dyDescent="0.25">
      <c r="D84">
        <f t="shared" si="1"/>
        <v>0</v>
      </c>
    </row>
    <row r="85" spans="4:4" x14ac:dyDescent="0.25">
      <c r="D85">
        <f t="shared" si="1"/>
        <v>0</v>
      </c>
    </row>
    <row r="86" spans="4:4" x14ac:dyDescent="0.25">
      <c r="D86">
        <f t="shared" si="1"/>
        <v>0</v>
      </c>
    </row>
    <row r="87" spans="4:4" x14ac:dyDescent="0.25">
      <c r="D87">
        <f t="shared" si="1"/>
        <v>0</v>
      </c>
    </row>
    <row r="88" spans="4:4" x14ac:dyDescent="0.25">
      <c r="D88">
        <f t="shared" si="1"/>
        <v>0</v>
      </c>
    </row>
    <row r="89" spans="4:4" x14ac:dyDescent="0.25">
      <c r="D89">
        <f t="shared" si="1"/>
        <v>0</v>
      </c>
    </row>
    <row r="90" spans="4:4" x14ac:dyDescent="0.25">
      <c r="D90">
        <f t="shared" si="1"/>
        <v>0</v>
      </c>
    </row>
    <row r="91" spans="4:4" x14ac:dyDescent="0.25">
      <c r="D91">
        <f t="shared" si="1"/>
        <v>0</v>
      </c>
    </row>
    <row r="92" spans="4:4" x14ac:dyDescent="0.25">
      <c r="D92">
        <f t="shared" si="1"/>
        <v>0</v>
      </c>
    </row>
    <row r="93" spans="4:4" x14ac:dyDescent="0.25">
      <c r="D93">
        <f t="shared" si="1"/>
        <v>0</v>
      </c>
    </row>
    <row r="94" spans="4:4" x14ac:dyDescent="0.25">
      <c r="D94">
        <f t="shared" si="1"/>
        <v>0</v>
      </c>
    </row>
    <row r="95" spans="4:4" x14ac:dyDescent="0.25">
      <c r="D95">
        <f t="shared" si="1"/>
        <v>0</v>
      </c>
    </row>
    <row r="96" spans="4:4" x14ac:dyDescent="0.25">
      <c r="D96">
        <f t="shared" si="1"/>
        <v>0</v>
      </c>
    </row>
    <row r="97" spans="4:4" x14ac:dyDescent="0.25">
      <c r="D97">
        <f t="shared" si="1"/>
        <v>0</v>
      </c>
    </row>
    <row r="98" spans="4:4" x14ac:dyDescent="0.25">
      <c r="D98">
        <f t="shared" si="1"/>
        <v>0</v>
      </c>
    </row>
    <row r="99" spans="4:4" x14ac:dyDescent="0.25">
      <c r="D99">
        <f t="shared" si="1"/>
        <v>0</v>
      </c>
    </row>
    <row r="100" spans="4:4" x14ac:dyDescent="0.25">
      <c r="D100">
        <f t="shared" si="1"/>
        <v>0</v>
      </c>
    </row>
    <row r="101" spans="4:4" x14ac:dyDescent="0.25">
      <c r="D101">
        <f t="shared" si="1"/>
        <v>0</v>
      </c>
    </row>
    <row r="102" spans="4:4" x14ac:dyDescent="0.25">
      <c r="D102">
        <f t="shared" si="1"/>
        <v>0</v>
      </c>
    </row>
    <row r="103" spans="4:4" x14ac:dyDescent="0.25">
      <c r="D103">
        <f t="shared" si="1"/>
        <v>0</v>
      </c>
    </row>
    <row r="104" spans="4:4" x14ac:dyDescent="0.25">
      <c r="D104">
        <f t="shared" si="1"/>
        <v>0</v>
      </c>
    </row>
    <row r="105" spans="4:4" x14ac:dyDescent="0.25">
      <c r="D105">
        <f t="shared" si="1"/>
        <v>0</v>
      </c>
    </row>
    <row r="106" spans="4:4" x14ac:dyDescent="0.25">
      <c r="D106">
        <f t="shared" si="1"/>
        <v>0</v>
      </c>
    </row>
    <row r="107" spans="4:4" x14ac:dyDescent="0.25">
      <c r="D107">
        <f t="shared" si="1"/>
        <v>0</v>
      </c>
    </row>
    <row r="108" spans="4:4" x14ac:dyDescent="0.25">
      <c r="D108">
        <f t="shared" si="1"/>
        <v>0</v>
      </c>
    </row>
    <row r="109" spans="4:4" x14ac:dyDescent="0.25">
      <c r="D109">
        <f t="shared" si="1"/>
        <v>0</v>
      </c>
    </row>
    <row r="110" spans="4:4" x14ac:dyDescent="0.25">
      <c r="D110">
        <f t="shared" si="1"/>
        <v>0</v>
      </c>
    </row>
    <row r="111" spans="4:4" x14ac:dyDescent="0.25">
      <c r="D111">
        <f t="shared" si="1"/>
        <v>0</v>
      </c>
    </row>
    <row r="112" spans="4:4" x14ac:dyDescent="0.25">
      <c r="D112">
        <f t="shared" si="1"/>
        <v>0</v>
      </c>
    </row>
    <row r="113" spans="4:4" x14ac:dyDescent="0.25">
      <c r="D113">
        <f t="shared" si="1"/>
        <v>0</v>
      </c>
    </row>
    <row r="114" spans="4:4" x14ac:dyDescent="0.25">
      <c r="D114">
        <f t="shared" si="1"/>
        <v>0</v>
      </c>
    </row>
    <row r="115" spans="4:4" x14ac:dyDescent="0.25">
      <c r="D115">
        <f t="shared" si="1"/>
        <v>0</v>
      </c>
    </row>
    <row r="116" spans="4:4" x14ac:dyDescent="0.25">
      <c r="D116">
        <f t="shared" si="1"/>
        <v>0</v>
      </c>
    </row>
    <row r="117" spans="4:4" x14ac:dyDescent="0.25">
      <c r="D117">
        <f t="shared" si="1"/>
        <v>0</v>
      </c>
    </row>
    <row r="118" spans="4:4" x14ac:dyDescent="0.25">
      <c r="D118">
        <f t="shared" si="1"/>
        <v>0</v>
      </c>
    </row>
    <row r="119" spans="4:4" x14ac:dyDescent="0.25">
      <c r="D119">
        <f t="shared" si="1"/>
        <v>0</v>
      </c>
    </row>
    <row r="120" spans="4:4" x14ac:dyDescent="0.25">
      <c r="D120">
        <f t="shared" si="1"/>
        <v>0</v>
      </c>
    </row>
    <row r="121" spans="4:4" x14ac:dyDescent="0.25">
      <c r="D121">
        <f t="shared" si="1"/>
        <v>0</v>
      </c>
    </row>
    <row r="122" spans="4:4" x14ac:dyDescent="0.25">
      <c r="D122">
        <f t="shared" si="1"/>
        <v>0</v>
      </c>
    </row>
    <row r="123" spans="4:4" x14ac:dyDescent="0.25">
      <c r="D123">
        <f t="shared" si="1"/>
        <v>0</v>
      </c>
    </row>
    <row r="124" spans="4:4" x14ac:dyDescent="0.25">
      <c r="D124">
        <f t="shared" si="1"/>
        <v>0</v>
      </c>
    </row>
    <row r="125" spans="4:4" x14ac:dyDescent="0.25">
      <c r="D125">
        <f t="shared" si="1"/>
        <v>0</v>
      </c>
    </row>
    <row r="126" spans="4:4" x14ac:dyDescent="0.25">
      <c r="D126">
        <f t="shared" si="1"/>
        <v>0</v>
      </c>
    </row>
    <row r="127" spans="4:4" x14ac:dyDescent="0.25">
      <c r="D127">
        <f t="shared" si="1"/>
        <v>0</v>
      </c>
    </row>
    <row r="128" spans="4:4" x14ac:dyDescent="0.25">
      <c r="D128">
        <f t="shared" si="1"/>
        <v>0</v>
      </c>
    </row>
    <row r="129" spans="4:4" x14ac:dyDescent="0.25">
      <c r="D129">
        <f t="shared" si="1"/>
        <v>0</v>
      </c>
    </row>
    <row r="130" spans="4:4" x14ac:dyDescent="0.25">
      <c r="D130">
        <f t="shared" ref="D130:D193" si="2">B130-C130</f>
        <v>0</v>
      </c>
    </row>
    <row r="131" spans="4:4" x14ac:dyDescent="0.25">
      <c r="D131">
        <f t="shared" si="2"/>
        <v>0</v>
      </c>
    </row>
    <row r="132" spans="4:4" x14ac:dyDescent="0.25">
      <c r="D132">
        <f t="shared" si="2"/>
        <v>0</v>
      </c>
    </row>
    <row r="133" spans="4:4" x14ac:dyDescent="0.25">
      <c r="D133">
        <f t="shared" si="2"/>
        <v>0</v>
      </c>
    </row>
    <row r="134" spans="4:4" x14ac:dyDescent="0.25">
      <c r="D134">
        <f t="shared" si="2"/>
        <v>0</v>
      </c>
    </row>
    <row r="135" spans="4:4" x14ac:dyDescent="0.25">
      <c r="D135">
        <f t="shared" si="2"/>
        <v>0</v>
      </c>
    </row>
    <row r="136" spans="4:4" x14ac:dyDescent="0.25">
      <c r="D136">
        <f t="shared" si="2"/>
        <v>0</v>
      </c>
    </row>
    <row r="137" spans="4:4" x14ac:dyDescent="0.25">
      <c r="D137">
        <f t="shared" si="2"/>
        <v>0</v>
      </c>
    </row>
    <row r="138" spans="4:4" x14ac:dyDescent="0.25">
      <c r="D138">
        <f t="shared" si="2"/>
        <v>0</v>
      </c>
    </row>
    <row r="139" spans="4:4" x14ac:dyDescent="0.25">
      <c r="D139">
        <f t="shared" si="2"/>
        <v>0</v>
      </c>
    </row>
    <row r="140" spans="4:4" x14ac:dyDescent="0.25">
      <c r="D140">
        <f t="shared" si="2"/>
        <v>0</v>
      </c>
    </row>
    <row r="141" spans="4:4" x14ac:dyDescent="0.25">
      <c r="D141">
        <f t="shared" si="2"/>
        <v>0</v>
      </c>
    </row>
    <row r="142" spans="4:4" x14ac:dyDescent="0.25">
      <c r="D142">
        <f t="shared" si="2"/>
        <v>0</v>
      </c>
    </row>
    <row r="143" spans="4:4" x14ac:dyDescent="0.25">
      <c r="D143">
        <f t="shared" si="2"/>
        <v>0</v>
      </c>
    </row>
    <row r="144" spans="4:4" x14ac:dyDescent="0.25">
      <c r="D144">
        <f t="shared" si="2"/>
        <v>0</v>
      </c>
    </row>
    <row r="145" spans="4:4" x14ac:dyDescent="0.25">
      <c r="D145">
        <f t="shared" si="2"/>
        <v>0</v>
      </c>
    </row>
    <row r="146" spans="4:4" x14ac:dyDescent="0.25">
      <c r="D146">
        <f t="shared" si="2"/>
        <v>0</v>
      </c>
    </row>
    <row r="147" spans="4:4" x14ac:dyDescent="0.25">
      <c r="D147">
        <f t="shared" si="2"/>
        <v>0</v>
      </c>
    </row>
    <row r="148" spans="4:4" x14ac:dyDescent="0.25">
      <c r="D148">
        <f t="shared" si="2"/>
        <v>0</v>
      </c>
    </row>
    <row r="149" spans="4:4" x14ac:dyDescent="0.25">
      <c r="D149">
        <f t="shared" si="2"/>
        <v>0</v>
      </c>
    </row>
    <row r="150" spans="4:4" x14ac:dyDescent="0.25">
      <c r="D150">
        <f t="shared" si="2"/>
        <v>0</v>
      </c>
    </row>
    <row r="151" spans="4:4" x14ac:dyDescent="0.25">
      <c r="D151">
        <f t="shared" si="2"/>
        <v>0</v>
      </c>
    </row>
    <row r="152" spans="4:4" x14ac:dyDescent="0.25">
      <c r="D152">
        <f t="shared" si="2"/>
        <v>0</v>
      </c>
    </row>
    <row r="153" spans="4:4" x14ac:dyDescent="0.25">
      <c r="D153">
        <f t="shared" si="2"/>
        <v>0</v>
      </c>
    </row>
    <row r="154" spans="4:4" x14ac:dyDescent="0.25">
      <c r="D154">
        <f t="shared" si="2"/>
        <v>0</v>
      </c>
    </row>
    <row r="155" spans="4:4" x14ac:dyDescent="0.25">
      <c r="D155">
        <f t="shared" si="2"/>
        <v>0</v>
      </c>
    </row>
    <row r="156" spans="4:4" x14ac:dyDescent="0.25">
      <c r="D156">
        <f t="shared" si="2"/>
        <v>0</v>
      </c>
    </row>
    <row r="157" spans="4:4" x14ac:dyDescent="0.25">
      <c r="D157">
        <f t="shared" si="2"/>
        <v>0</v>
      </c>
    </row>
    <row r="158" spans="4:4" x14ac:dyDescent="0.25">
      <c r="D158">
        <f t="shared" si="2"/>
        <v>0</v>
      </c>
    </row>
    <row r="159" spans="4:4" x14ac:dyDescent="0.25">
      <c r="D159">
        <f t="shared" si="2"/>
        <v>0</v>
      </c>
    </row>
    <row r="160" spans="4:4" x14ac:dyDescent="0.25">
      <c r="D160">
        <f t="shared" si="2"/>
        <v>0</v>
      </c>
    </row>
    <row r="161" spans="4:4" x14ac:dyDescent="0.25">
      <c r="D161">
        <f t="shared" si="2"/>
        <v>0</v>
      </c>
    </row>
    <row r="162" spans="4:4" x14ac:dyDescent="0.25">
      <c r="D162">
        <f t="shared" si="2"/>
        <v>0</v>
      </c>
    </row>
    <row r="163" spans="4:4" x14ac:dyDescent="0.25">
      <c r="D163">
        <f t="shared" si="2"/>
        <v>0</v>
      </c>
    </row>
    <row r="164" spans="4:4" x14ac:dyDescent="0.25">
      <c r="D164">
        <f t="shared" si="2"/>
        <v>0</v>
      </c>
    </row>
    <row r="165" spans="4:4" x14ac:dyDescent="0.25">
      <c r="D165">
        <f t="shared" si="2"/>
        <v>0</v>
      </c>
    </row>
    <row r="166" spans="4:4" x14ac:dyDescent="0.25">
      <c r="D166">
        <f t="shared" si="2"/>
        <v>0</v>
      </c>
    </row>
    <row r="167" spans="4:4" x14ac:dyDescent="0.25">
      <c r="D167">
        <f t="shared" si="2"/>
        <v>0</v>
      </c>
    </row>
    <row r="168" spans="4:4" x14ac:dyDescent="0.25">
      <c r="D168">
        <f t="shared" si="2"/>
        <v>0</v>
      </c>
    </row>
    <row r="169" spans="4:4" x14ac:dyDescent="0.25">
      <c r="D169">
        <f t="shared" si="2"/>
        <v>0</v>
      </c>
    </row>
    <row r="170" spans="4:4" x14ac:dyDescent="0.25">
      <c r="D170">
        <f t="shared" si="2"/>
        <v>0</v>
      </c>
    </row>
    <row r="171" spans="4:4" x14ac:dyDescent="0.25">
      <c r="D171">
        <f t="shared" si="2"/>
        <v>0</v>
      </c>
    </row>
    <row r="172" spans="4:4" x14ac:dyDescent="0.25">
      <c r="D172">
        <f t="shared" si="2"/>
        <v>0</v>
      </c>
    </row>
    <row r="173" spans="4:4" x14ac:dyDescent="0.25">
      <c r="D173">
        <f t="shared" si="2"/>
        <v>0</v>
      </c>
    </row>
    <row r="174" spans="4:4" x14ac:dyDescent="0.25">
      <c r="D174">
        <f t="shared" si="2"/>
        <v>0</v>
      </c>
    </row>
    <row r="175" spans="4:4" x14ac:dyDescent="0.25">
      <c r="D175">
        <f t="shared" si="2"/>
        <v>0</v>
      </c>
    </row>
    <row r="176" spans="4:4" x14ac:dyDescent="0.25">
      <c r="D176">
        <f t="shared" si="2"/>
        <v>0</v>
      </c>
    </row>
    <row r="177" spans="4:4" x14ac:dyDescent="0.25">
      <c r="D177">
        <f t="shared" si="2"/>
        <v>0</v>
      </c>
    </row>
    <row r="178" spans="4:4" x14ac:dyDescent="0.25">
      <c r="D178">
        <f t="shared" si="2"/>
        <v>0</v>
      </c>
    </row>
    <row r="179" spans="4:4" x14ac:dyDescent="0.25">
      <c r="D179">
        <f t="shared" si="2"/>
        <v>0</v>
      </c>
    </row>
    <row r="180" spans="4:4" x14ac:dyDescent="0.25">
      <c r="D180">
        <f t="shared" si="2"/>
        <v>0</v>
      </c>
    </row>
    <row r="181" spans="4:4" x14ac:dyDescent="0.25">
      <c r="D181">
        <f t="shared" si="2"/>
        <v>0</v>
      </c>
    </row>
    <row r="182" spans="4:4" x14ac:dyDescent="0.25">
      <c r="D182">
        <f t="shared" si="2"/>
        <v>0</v>
      </c>
    </row>
    <row r="183" spans="4:4" x14ac:dyDescent="0.25">
      <c r="D183">
        <f t="shared" si="2"/>
        <v>0</v>
      </c>
    </row>
    <row r="184" spans="4:4" x14ac:dyDescent="0.25">
      <c r="D184">
        <f t="shared" si="2"/>
        <v>0</v>
      </c>
    </row>
    <row r="185" spans="4:4" x14ac:dyDescent="0.25">
      <c r="D185">
        <f t="shared" si="2"/>
        <v>0</v>
      </c>
    </row>
    <row r="186" spans="4:4" x14ac:dyDescent="0.25">
      <c r="D186">
        <f t="shared" si="2"/>
        <v>0</v>
      </c>
    </row>
    <row r="187" spans="4:4" x14ac:dyDescent="0.25">
      <c r="D187">
        <f t="shared" si="2"/>
        <v>0</v>
      </c>
    </row>
    <row r="188" spans="4:4" x14ac:dyDescent="0.25">
      <c r="D188">
        <f t="shared" si="2"/>
        <v>0</v>
      </c>
    </row>
    <row r="189" spans="4:4" x14ac:dyDescent="0.25">
      <c r="D189">
        <f t="shared" si="2"/>
        <v>0</v>
      </c>
    </row>
    <row r="190" spans="4:4" x14ac:dyDescent="0.25">
      <c r="D190">
        <f t="shared" si="2"/>
        <v>0</v>
      </c>
    </row>
    <row r="191" spans="4:4" x14ac:dyDescent="0.25">
      <c r="D191">
        <f t="shared" si="2"/>
        <v>0</v>
      </c>
    </row>
    <row r="192" spans="4:4" x14ac:dyDescent="0.25">
      <c r="D192">
        <f t="shared" si="2"/>
        <v>0</v>
      </c>
    </row>
    <row r="193" spans="4:4" x14ac:dyDescent="0.25">
      <c r="D193">
        <f t="shared" si="2"/>
        <v>0</v>
      </c>
    </row>
    <row r="194" spans="4:4" x14ac:dyDescent="0.25">
      <c r="D194">
        <f t="shared" ref="D194:D257" si="3">B194-C194</f>
        <v>0</v>
      </c>
    </row>
    <row r="195" spans="4:4" x14ac:dyDescent="0.25">
      <c r="D195">
        <f t="shared" si="3"/>
        <v>0</v>
      </c>
    </row>
    <row r="196" spans="4:4" x14ac:dyDescent="0.25">
      <c r="D196">
        <f t="shared" si="3"/>
        <v>0</v>
      </c>
    </row>
    <row r="197" spans="4:4" x14ac:dyDescent="0.25">
      <c r="D197">
        <f t="shared" si="3"/>
        <v>0</v>
      </c>
    </row>
    <row r="198" spans="4:4" x14ac:dyDescent="0.25">
      <c r="D198">
        <f t="shared" si="3"/>
        <v>0</v>
      </c>
    </row>
    <row r="199" spans="4:4" x14ac:dyDescent="0.25">
      <c r="D199">
        <f t="shared" si="3"/>
        <v>0</v>
      </c>
    </row>
    <row r="200" spans="4:4" x14ac:dyDescent="0.25">
      <c r="D200">
        <f t="shared" si="3"/>
        <v>0</v>
      </c>
    </row>
    <row r="201" spans="4:4" x14ac:dyDescent="0.25">
      <c r="D201">
        <f t="shared" si="3"/>
        <v>0</v>
      </c>
    </row>
    <row r="202" spans="4:4" x14ac:dyDescent="0.25">
      <c r="D202">
        <f t="shared" si="3"/>
        <v>0</v>
      </c>
    </row>
    <row r="203" spans="4:4" x14ac:dyDescent="0.25">
      <c r="D203">
        <f t="shared" si="3"/>
        <v>0</v>
      </c>
    </row>
    <row r="204" spans="4:4" x14ac:dyDescent="0.25">
      <c r="D204">
        <f t="shared" si="3"/>
        <v>0</v>
      </c>
    </row>
    <row r="205" spans="4:4" x14ac:dyDescent="0.25">
      <c r="D205">
        <f t="shared" si="3"/>
        <v>0</v>
      </c>
    </row>
    <row r="206" spans="4:4" x14ac:dyDescent="0.25">
      <c r="D206">
        <f t="shared" si="3"/>
        <v>0</v>
      </c>
    </row>
    <row r="207" spans="4:4" x14ac:dyDescent="0.25">
      <c r="D207">
        <f t="shared" si="3"/>
        <v>0</v>
      </c>
    </row>
    <row r="208" spans="4:4" x14ac:dyDescent="0.25">
      <c r="D208">
        <f t="shared" si="3"/>
        <v>0</v>
      </c>
    </row>
    <row r="209" spans="4:4" x14ac:dyDescent="0.25">
      <c r="D209">
        <f t="shared" si="3"/>
        <v>0</v>
      </c>
    </row>
    <row r="210" spans="4:4" x14ac:dyDescent="0.25">
      <c r="D210">
        <f t="shared" si="3"/>
        <v>0</v>
      </c>
    </row>
    <row r="211" spans="4:4" x14ac:dyDescent="0.25">
      <c r="D211">
        <f t="shared" si="3"/>
        <v>0</v>
      </c>
    </row>
    <row r="212" spans="4:4" x14ac:dyDescent="0.25">
      <c r="D212">
        <f t="shared" si="3"/>
        <v>0</v>
      </c>
    </row>
    <row r="213" spans="4:4" x14ac:dyDescent="0.25">
      <c r="D213">
        <f t="shared" si="3"/>
        <v>0</v>
      </c>
    </row>
    <row r="214" spans="4:4" x14ac:dyDescent="0.25">
      <c r="D214">
        <f t="shared" si="3"/>
        <v>0</v>
      </c>
    </row>
    <row r="215" spans="4:4" x14ac:dyDescent="0.25">
      <c r="D215">
        <f t="shared" si="3"/>
        <v>0</v>
      </c>
    </row>
    <row r="216" spans="4:4" x14ac:dyDescent="0.25">
      <c r="D216">
        <f t="shared" si="3"/>
        <v>0</v>
      </c>
    </row>
    <row r="217" spans="4:4" x14ac:dyDescent="0.25">
      <c r="D217">
        <f t="shared" si="3"/>
        <v>0</v>
      </c>
    </row>
    <row r="218" spans="4:4" x14ac:dyDescent="0.25">
      <c r="D218">
        <f t="shared" si="3"/>
        <v>0</v>
      </c>
    </row>
    <row r="219" spans="4:4" x14ac:dyDescent="0.25">
      <c r="D219">
        <f t="shared" si="3"/>
        <v>0</v>
      </c>
    </row>
    <row r="220" spans="4:4" x14ac:dyDescent="0.25">
      <c r="D220">
        <f t="shared" si="3"/>
        <v>0</v>
      </c>
    </row>
    <row r="221" spans="4:4" x14ac:dyDescent="0.25">
      <c r="D221">
        <f t="shared" si="3"/>
        <v>0</v>
      </c>
    </row>
    <row r="222" spans="4:4" x14ac:dyDescent="0.25">
      <c r="D222">
        <f t="shared" si="3"/>
        <v>0</v>
      </c>
    </row>
    <row r="223" spans="4:4" x14ac:dyDescent="0.25">
      <c r="D223">
        <f t="shared" si="3"/>
        <v>0</v>
      </c>
    </row>
    <row r="224" spans="4:4" x14ac:dyDescent="0.25">
      <c r="D224">
        <f t="shared" si="3"/>
        <v>0</v>
      </c>
    </row>
    <row r="225" spans="4:4" x14ac:dyDescent="0.25">
      <c r="D225">
        <f t="shared" si="3"/>
        <v>0</v>
      </c>
    </row>
    <row r="226" spans="4:4" x14ac:dyDescent="0.25">
      <c r="D226">
        <f t="shared" si="3"/>
        <v>0</v>
      </c>
    </row>
    <row r="227" spans="4:4" x14ac:dyDescent="0.25">
      <c r="D227">
        <f t="shared" si="3"/>
        <v>0</v>
      </c>
    </row>
    <row r="228" spans="4:4" x14ac:dyDescent="0.25">
      <c r="D228">
        <f t="shared" si="3"/>
        <v>0</v>
      </c>
    </row>
    <row r="229" spans="4:4" x14ac:dyDescent="0.25">
      <c r="D229">
        <f t="shared" si="3"/>
        <v>0</v>
      </c>
    </row>
    <row r="230" spans="4:4" x14ac:dyDescent="0.25">
      <c r="D230">
        <f t="shared" si="3"/>
        <v>0</v>
      </c>
    </row>
    <row r="231" spans="4:4" x14ac:dyDescent="0.25">
      <c r="D231">
        <f t="shared" si="3"/>
        <v>0</v>
      </c>
    </row>
    <row r="232" spans="4:4" x14ac:dyDescent="0.25">
      <c r="D232">
        <f t="shared" si="3"/>
        <v>0</v>
      </c>
    </row>
    <row r="233" spans="4:4" x14ac:dyDescent="0.25">
      <c r="D233">
        <f t="shared" si="3"/>
        <v>0</v>
      </c>
    </row>
    <row r="234" spans="4:4" x14ac:dyDescent="0.25">
      <c r="D234">
        <f t="shared" si="3"/>
        <v>0</v>
      </c>
    </row>
    <row r="235" spans="4:4" x14ac:dyDescent="0.25">
      <c r="D235">
        <f t="shared" si="3"/>
        <v>0</v>
      </c>
    </row>
    <row r="236" spans="4:4" x14ac:dyDescent="0.25">
      <c r="D236">
        <f t="shared" si="3"/>
        <v>0</v>
      </c>
    </row>
    <row r="237" spans="4:4" x14ac:dyDescent="0.25">
      <c r="D237">
        <f t="shared" si="3"/>
        <v>0</v>
      </c>
    </row>
    <row r="238" spans="4:4" x14ac:dyDescent="0.25">
      <c r="D238">
        <f t="shared" si="3"/>
        <v>0</v>
      </c>
    </row>
    <row r="239" spans="4:4" x14ac:dyDescent="0.25">
      <c r="D239">
        <f t="shared" si="3"/>
        <v>0</v>
      </c>
    </row>
    <row r="240" spans="4:4" x14ac:dyDescent="0.25">
      <c r="D240">
        <f t="shared" si="3"/>
        <v>0</v>
      </c>
    </row>
    <row r="241" spans="4:4" x14ac:dyDescent="0.25">
      <c r="D241">
        <f t="shared" si="3"/>
        <v>0</v>
      </c>
    </row>
    <row r="242" spans="4:4" x14ac:dyDescent="0.25">
      <c r="D242">
        <f t="shared" si="3"/>
        <v>0</v>
      </c>
    </row>
    <row r="243" spans="4:4" x14ac:dyDescent="0.25">
      <c r="D243">
        <f t="shared" si="3"/>
        <v>0</v>
      </c>
    </row>
    <row r="244" spans="4:4" x14ac:dyDescent="0.25">
      <c r="D244">
        <f t="shared" si="3"/>
        <v>0</v>
      </c>
    </row>
    <row r="245" spans="4:4" x14ac:dyDescent="0.25">
      <c r="D245">
        <f t="shared" si="3"/>
        <v>0</v>
      </c>
    </row>
    <row r="246" spans="4:4" x14ac:dyDescent="0.25">
      <c r="D246">
        <f t="shared" si="3"/>
        <v>0</v>
      </c>
    </row>
    <row r="247" spans="4:4" x14ac:dyDescent="0.25">
      <c r="D247">
        <f t="shared" si="3"/>
        <v>0</v>
      </c>
    </row>
    <row r="248" spans="4:4" x14ac:dyDescent="0.25">
      <c r="D248">
        <f t="shared" si="3"/>
        <v>0</v>
      </c>
    </row>
    <row r="249" spans="4:4" x14ac:dyDescent="0.25">
      <c r="D249">
        <f t="shared" si="3"/>
        <v>0</v>
      </c>
    </row>
    <row r="250" spans="4:4" x14ac:dyDescent="0.25">
      <c r="D250">
        <f t="shared" si="3"/>
        <v>0</v>
      </c>
    </row>
    <row r="251" spans="4:4" x14ac:dyDescent="0.25">
      <c r="D251">
        <f t="shared" si="3"/>
        <v>0</v>
      </c>
    </row>
    <row r="252" spans="4:4" x14ac:dyDescent="0.25">
      <c r="D252">
        <f t="shared" si="3"/>
        <v>0</v>
      </c>
    </row>
    <row r="253" spans="4:4" x14ac:dyDescent="0.25">
      <c r="D253">
        <f t="shared" si="3"/>
        <v>0</v>
      </c>
    </row>
    <row r="254" spans="4:4" x14ac:dyDescent="0.25">
      <c r="D254">
        <f t="shared" si="3"/>
        <v>0</v>
      </c>
    </row>
    <row r="255" spans="4:4" x14ac:dyDescent="0.25">
      <c r="D255">
        <f t="shared" si="3"/>
        <v>0</v>
      </c>
    </row>
    <row r="256" spans="4:4" x14ac:dyDescent="0.25">
      <c r="D256">
        <f t="shared" si="3"/>
        <v>0</v>
      </c>
    </row>
    <row r="257" spans="4:4" x14ac:dyDescent="0.25">
      <c r="D257">
        <f t="shared" si="3"/>
        <v>0</v>
      </c>
    </row>
    <row r="258" spans="4:4" x14ac:dyDescent="0.25">
      <c r="D258">
        <f t="shared" ref="D258:D321" si="4">B258-C258</f>
        <v>0</v>
      </c>
    </row>
    <row r="259" spans="4:4" x14ac:dyDescent="0.25">
      <c r="D259">
        <f t="shared" si="4"/>
        <v>0</v>
      </c>
    </row>
    <row r="260" spans="4:4" x14ac:dyDescent="0.25">
      <c r="D260">
        <f t="shared" si="4"/>
        <v>0</v>
      </c>
    </row>
    <row r="261" spans="4:4" x14ac:dyDescent="0.25">
      <c r="D261">
        <f t="shared" si="4"/>
        <v>0</v>
      </c>
    </row>
    <row r="262" spans="4:4" x14ac:dyDescent="0.25">
      <c r="D262">
        <f t="shared" si="4"/>
        <v>0</v>
      </c>
    </row>
    <row r="263" spans="4:4" x14ac:dyDescent="0.25">
      <c r="D263">
        <f t="shared" si="4"/>
        <v>0</v>
      </c>
    </row>
    <row r="264" spans="4:4" x14ac:dyDescent="0.25">
      <c r="D264">
        <f t="shared" si="4"/>
        <v>0</v>
      </c>
    </row>
    <row r="265" spans="4:4" x14ac:dyDescent="0.25">
      <c r="D265">
        <f t="shared" si="4"/>
        <v>0</v>
      </c>
    </row>
    <row r="266" spans="4:4" x14ac:dyDescent="0.25">
      <c r="D266">
        <f t="shared" si="4"/>
        <v>0</v>
      </c>
    </row>
    <row r="267" spans="4:4" x14ac:dyDescent="0.25">
      <c r="D267">
        <f t="shared" si="4"/>
        <v>0</v>
      </c>
    </row>
    <row r="268" spans="4:4" x14ac:dyDescent="0.25">
      <c r="D268">
        <f t="shared" si="4"/>
        <v>0</v>
      </c>
    </row>
    <row r="269" spans="4:4" x14ac:dyDescent="0.25">
      <c r="D269">
        <f t="shared" si="4"/>
        <v>0</v>
      </c>
    </row>
    <row r="270" spans="4:4" x14ac:dyDescent="0.25">
      <c r="D270">
        <f t="shared" si="4"/>
        <v>0</v>
      </c>
    </row>
    <row r="271" spans="4:4" x14ac:dyDescent="0.25">
      <c r="D271">
        <f t="shared" si="4"/>
        <v>0</v>
      </c>
    </row>
    <row r="272" spans="4:4" x14ac:dyDescent="0.25">
      <c r="D272">
        <f t="shared" si="4"/>
        <v>0</v>
      </c>
    </row>
    <row r="273" spans="4:4" x14ac:dyDescent="0.25">
      <c r="D273">
        <f t="shared" si="4"/>
        <v>0</v>
      </c>
    </row>
    <row r="274" spans="4:4" x14ac:dyDescent="0.25">
      <c r="D274">
        <f t="shared" si="4"/>
        <v>0</v>
      </c>
    </row>
    <row r="275" spans="4:4" x14ac:dyDescent="0.25">
      <c r="D275">
        <f t="shared" si="4"/>
        <v>0</v>
      </c>
    </row>
    <row r="276" spans="4:4" x14ac:dyDescent="0.25">
      <c r="D276">
        <f t="shared" si="4"/>
        <v>0</v>
      </c>
    </row>
    <row r="277" spans="4:4" x14ac:dyDescent="0.25">
      <c r="D277">
        <f t="shared" si="4"/>
        <v>0</v>
      </c>
    </row>
    <row r="278" spans="4:4" x14ac:dyDescent="0.25">
      <c r="D278">
        <f t="shared" si="4"/>
        <v>0</v>
      </c>
    </row>
    <row r="279" spans="4:4" x14ac:dyDescent="0.25">
      <c r="D279">
        <f t="shared" si="4"/>
        <v>0</v>
      </c>
    </row>
    <row r="280" spans="4:4" x14ac:dyDescent="0.25">
      <c r="D280">
        <f t="shared" si="4"/>
        <v>0</v>
      </c>
    </row>
    <row r="281" spans="4:4" x14ac:dyDescent="0.25">
      <c r="D281">
        <f t="shared" si="4"/>
        <v>0</v>
      </c>
    </row>
    <row r="282" spans="4:4" x14ac:dyDescent="0.25">
      <c r="D282">
        <f t="shared" si="4"/>
        <v>0</v>
      </c>
    </row>
    <row r="283" spans="4:4" x14ac:dyDescent="0.25">
      <c r="D283">
        <f t="shared" si="4"/>
        <v>0</v>
      </c>
    </row>
    <row r="284" spans="4:4" x14ac:dyDescent="0.25">
      <c r="D284">
        <f t="shared" si="4"/>
        <v>0</v>
      </c>
    </row>
    <row r="285" spans="4:4" x14ac:dyDescent="0.25">
      <c r="D285">
        <f t="shared" si="4"/>
        <v>0</v>
      </c>
    </row>
    <row r="286" spans="4:4" x14ac:dyDescent="0.25">
      <c r="D286">
        <f t="shared" si="4"/>
        <v>0</v>
      </c>
    </row>
    <row r="287" spans="4:4" x14ac:dyDescent="0.25">
      <c r="D287">
        <f t="shared" si="4"/>
        <v>0</v>
      </c>
    </row>
    <row r="288" spans="4:4" x14ac:dyDescent="0.25">
      <c r="D288">
        <f t="shared" si="4"/>
        <v>0</v>
      </c>
    </row>
    <row r="289" spans="4:4" x14ac:dyDescent="0.25">
      <c r="D289">
        <f t="shared" si="4"/>
        <v>0</v>
      </c>
    </row>
    <row r="290" spans="4:4" x14ac:dyDescent="0.25">
      <c r="D290">
        <f t="shared" si="4"/>
        <v>0</v>
      </c>
    </row>
    <row r="291" spans="4:4" x14ac:dyDescent="0.25">
      <c r="D291">
        <f t="shared" si="4"/>
        <v>0</v>
      </c>
    </row>
    <row r="292" spans="4:4" x14ac:dyDescent="0.25">
      <c r="D292">
        <f t="shared" si="4"/>
        <v>0</v>
      </c>
    </row>
    <row r="293" spans="4:4" x14ac:dyDescent="0.25">
      <c r="D293">
        <f t="shared" si="4"/>
        <v>0</v>
      </c>
    </row>
    <row r="294" spans="4:4" x14ac:dyDescent="0.25">
      <c r="D294">
        <f t="shared" si="4"/>
        <v>0</v>
      </c>
    </row>
    <row r="295" spans="4:4" x14ac:dyDescent="0.25">
      <c r="D295">
        <f t="shared" si="4"/>
        <v>0</v>
      </c>
    </row>
    <row r="296" spans="4:4" x14ac:dyDescent="0.25">
      <c r="D296">
        <f t="shared" si="4"/>
        <v>0</v>
      </c>
    </row>
    <row r="297" spans="4:4" x14ac:dyDescent="0.25">
      <c r="D297">
        <f t="shared" si="4"/>
        <v>0</v>
      </c>
    </row>
    <row r="298" spans="4:4" x14ac:dyDescent="0.25">
      <c r="D298">
        <f t="shared" si="4"/>
        <v>0</v>
      </c>
    </row>
    <row r="299" spans="4:4" x14ac:dyDescent="0.25">
      <c r="D299">
        <f t="shared" si="4"/>
        <v>0</v>
      </c>
    </row>
    <row r="300" spans="4:4" x14ac:dyDescent="0.25">
      <c r="D300">
        <f t="shared" si="4"/>
        <v>0</v>
      </c>
    </row>
    <row r="301" spans="4:4" x14ac:dyDescent="0.25">
      <c r="D301">
        <f t="shared" si="4"/>
        <v>0</v>
      </c>
    </row>
    <row r="302" spans="4:4" x14ac:dyDescent="0.25">
      <c r="D302">
        <f t="shared" si="4"/>
        <v>0</v>
      </c>
    </row>
    <row r="303" spans="4:4" x14ac:dyDescent="0.25">
      <c r="D303">
        <f t="shared" si="4"/>
        <v>0</v>
      </c>
    </row>
    <row r="304" spans="4:4" x14ac:dyDescent="0.25">
      <c r="D304">
        <f t="shared" si="4"/>
        <v>0</v>
      </c>
    </row>
    <row r="305" spans="4:4" x14ac:dyDescent="0.25">
      <c r="D305">
        <f t="shared" si="4"/>
        <v>0</v>
      </c>
    </row>
    <row r="306" spans="4:4" x14ac:dyDescent="0.25">
      <c r="D306">
        <f t="shared" si="4"/>
        <v>0</v>
      </c>
    </row>
    <row r="307" spans="4:4" x14ac:dyDescent="0.25">
      <c r="D307">
        <f t="shared" si="4"/>
        <v>0</v>
      </c>
    </row>
    <row r="308" spans="4:4" x14ac:dyDescent="0.25">
      <c r="D308">
        <f t="shared" si="4"/>
        <v>0</v>
      </c>
    </row>
    <row r="309" spans="4:4" x14ac:dyDescent="0.25">
      <c r="D309">
        <f t="shared" si="4"/>
        <v>0</v>
      </c>
    </row>
    <row r="310" spans="4:4" x14ac:dyDescent="0.25">
      <c r="D310">
        <f t="shared" si="4"/>
        <v>0</v>
      </c>
    </row>
    <row r="311" spans="4:4" x14ac:dyDescent="0.25">
      <c r="D311">
        <f t="shared" si="4"/>
        <v>0</v>
      </c>
    </row>
    <row r="312" spans="4:4" x14ac:dyDescent="0.25">
      <c r="D312">
        <f t="shared" si="4"/>
        <v>0</v>
      </c>
    </row>
    <row r="313" spans="4:4" x14ac:dyDescent="0.25">
      <c r="D313">
        <f t="shared" si="4"/>
        <v>0</v>
      </c>
    </row>
    <row r="314" spans="4:4" x14ac:dyDescent="0.25">
      <c r="D314">
        <f t="shared" si="4"/>
        <v>0</v>
      </c>
    </row>
    <row r="315" spans="4:4" x14ac:dyDescent="0.25">
      <c r="D315">
        <f t="shared" si="4"/>
        <v>0</v>
      </c>
    </row>
    <row r="316" spans="4:4" x14ac:dyDescent="0.25">
      <c r="D316">
        <f t="shared" si="4"/>
        <v>0</v>
      </c>
    </row>
    <row r="317" spans="4:4" x14ac:dyDescent="0.25">
      <c r="D317">
        <f t="shared" si="4"/>
        <v>0</v>
      </c>
    </row>
    <row r="318" spans="4:4" x14ac:dyDescent="0.25">
      <c r="D318">
        <f t="shared" si="4"/>
        <v>0</v>
      </c>
    </row>
    <row r="319" spans="4:4" x14ac:dyDescent="0.25">
      <c r="D319">
        <f t="shared" si="4"/>
        <v>0</v>
      </c>
    </row>
    <row r="320" spans="4:4" x14ac:dyDescent="0.25">
      <c r="D320">
        <f t="shared" si="4"/>
        <v>0</v>
      </c>
    </row>
    <row r="321" spans="4:4" x14ac:dyDescent="0.25">
      <c r="D321">
        <f t="shared" si="4"/>
        <v>0</v>
      </c>
    </row>
    <row r="322" spans="4:4" x14ac:dyDescent="0.25">
      <c r="D322">
        <f t="shared" ref="D322:D385" si="5">B322-C322</f>
        <v>0</v>
      </c>
    </row>
    <row r="323" spans="4:4" x14ac:dyDescent="0.25">
      <c r="D323">
        <f t="shared" si="5"/>
        <v>0</v>
      </c>
    </row>
    <row r="324" spans="4:4" x14ac:dyDescent="0.25">
      <c r="D324">
        <f t="shared" si="5"/>
        <v>0</v>
      </c>
    </row>
    <row r="325" spans="4:4" x14ac:dyDescent="0.25">
      <c r="D325">
        <f t="shared" si="5"/>
        <v>0</v>
      </c>
    </row>
    <row r="326" spans="4:4" x14ac:dyDescent="0.25">
      <c r="D326">
        <f t="shared" si="5"/>
        <v>0</v>
      </c>
    </row>
    <row r="327" spans="4:4" x14ac:dyDescent="0.25">
      <c r="D327">
        <f t="shared" si="5"/>
        <v>0</v>
      </c>
    </row>
    <row r="328" spans="4:4" x14ac:dyDescent="0.25">
      <c r="D328">
        <f t="shared" si="5"/>
        <v>0</v>
      </c>
    </row>
    <row r="329" spans="4:4" x14ac:dyDescent="0.25">
      <c r="D329">
        <f t="shared" si="5"/>
        <v>0</v>
      </c>
    </row>
    <row r="330" spans="4:4" x14ac:dyDescent="0.25">
      <c r="D330">
        <f t="shared" si="5"/>
        <v>0</v>
      </c>
    </row>
    <row r="331" spans="4:4" x14ac:dyDescent="0.25">
      <c r="D331">
        <f t="shared" si="5"/>
        <v>0</v>
      </c>
    </row>
    <row r="332" spans="4:4" x14ac:dyDescent="0.25">
      <c r="D332">
        <f t="shared" si="5"/>
        <v>0</v>
      </c>
    </row>
    <row r="333" spans="4:4" x14ac:dyDescent="0.25">
      <c r="D333">
        <f t="shared" si="5"/>
        <v>0</v>
      </c>
    </row>
    <row r="334" spans="4:4" x14ac:dyDescent="0.25">
      <c r="D334">
        <f t="shared" si="5"/>
        <v>0</v>
      </c>
    </row>
    <row r="335" spans="4:4" x14ac:dyDescent="0.25">
      <c r="D335">
        <f t="shared" si="5"/>
        <v>0</v>
      </c>
    </row>
    <row r="336" spans="4:4" x14ac:dyDescent="0.25">
      <c r="D336">
        <f t="shared" si="5"/>
        <v>0</v>
      </c>
    </row>
    <row r="337" spans="4:4" x14ac:dyDescent="0.25">
      <c r="D337">
        <f t="shared" si="5"/>
        <v>0</v>
      </c>
    </row>
    <row r="338" spans="4:4" x14ac:dyDescent="0.25">
      <c r="D338">
        <f t="shared" si="5"/>
        <v>0</v>
      </c>
    </row>
    <row r="339" spans="4:4" x14ac:dyDescent="0.25">
      <c r="D339">
        <f t="shared" si="5"/>
        <v>0</v>
      </c>
    </row>
    <row r="340" spans="4:4" x14ac:dyDescent="0.25">
      <c r="D340">
        <f t="shared" si="5"/>
        <v>0</v>
      </c>
    </row>
    <row r="341" spans="4:4" x14ac:dyDescent="0.25">
      <c r="D341">
        <f t="shared" si="5"/>
        <v>0</v>
      </c>
    </row>
    <row r="342" spans="4:4" x14ac:dyDescent="0.25">
      <c r="D342">
        <f t="shared" si="5"/>
        <v>0</v>
      </c>
    </row>
    <row r="343" spans="4:4" x14ac:dyDescent="0.25">
      <c r="D343">
        <f t="shared" si="5"/>
        <v>0</v>
      </c>
    </row>
    <row r="344" spans="4:4" x14ac:dyDescent="0.25">
      <c r="D344">
        <f t="shared" si="5"/>
        <v>0</v>
      </c>
    </row>
    <row r="345" spans="4:4" x14ac:dyDescent="0.25">
      <c r="D345">
        <f t="shared" si="5"/>
        <v>0</v>
      </c>
    </row>
    <row r="346" spans="4:4" x14ac:dyDescent="0.25">
      <c r="D346">
        <f t="shared" si="5"/>
        <v>0</v>
      </c>
    </row>
    <row r="347" spans="4:4" x14ac:dyDescent="0.25">
      <c r="D347">
        <f t="shared" si="5"/>
        <v>0</v>
      </c>
    </row>
    <row r="348" spans="4:4" x14ac:dyDescent="0.25">
      <c r="D348">
        <f t="shared" si="5"/>
        <v>0</v>
      </c>
    </row>
    <row r="349" spans="4:4" x14ac:dyDescent="0.25">
      <c r="D349">
        <f t="shared" si="5"/>
        <v>0</v>
      </c>
    </row>
    <row r="350" spans="4:4" x14ac:dyDescent="0.25">
      <c r="D350">
        <f t="shared" si="5"/>
        <v>0</v>
      </c>
    </row>
    <row r="351" spans="4:4" x14ac:dyDescent="0.25">
      <c r="D351">
        <f t="shared" si="5"/>
        <v>0</v>
      </c>
    </row>
    <row r="352" spans="4:4" x14ac:dyDescent="0.25">
      <c r="D352">
        <f t="shared" si="5"/>
        <v>0</v>
      </c>
    </row>
    <row r="353" spans="4:4" x14ac:dyDescent="0.25">
      <c r="D353">
        <f t="shared" si="5"/>
        <v>0</v>
      </c>
    </row>
    <row r="354" spans="4:4" x14ac:dyDescent="0.25">
      <c r="D354">
        <f t="shared" si="5"/>
        <v>0</v>
      </c>
    </row>
    <row r="355" spans="4:4" x14ac:dyDescent="0.25">
      <c r="D355">
        <f t="shared" si="5"/>
        <v>0</v>
      </c>
    </row>
    <row r="356" spans="4:4" x14ac:dyDescent="0.25">
      <c r="D356">
        <f t="shared" si="5"/>
        <v>0</v>
      </c>
    </row>
    <row r="357" spans="4:4" x14ac:dyDescent="0.25">
      <c r="D357">
        <f t="shared" si="5"/>
        <v>0</v>
      </c>
    </row>
    <row r="358" spans="4:4" x14ac:dyDescent="0.25">
      <c r="D358">
        <f t="shared" si="5"/>
        <v>0</v>
      </c>
    </row>
    <row r="359" spans="4:4" x14ac:dyDescent="0.25">
      <c r="D359">
        <f t="shared" si="5"/>
        <v>0</v>
      </c>
    </row>
    <row r="360" spans="4:4" x14ac:dyDescent="0.25">
      <c r="D360">
        <f t="shared" si="5"/>
        <v>0</v>
      </c>
    </row>
    <row r="361" spans="4:4" x14ac:dyDescent="0.25">
      <c r="D361">
        <f t="shared" si="5"/>
        <v>0</v>
      </c>
    </row>
    <row r="362" spans="4:4" x14ac:dyDescent="0.25">
      <c r="D362">
        <f t="shared" si="5"/>
        <v>0</v>
      </c>
    </row>
    <row r="363" spans="4:4" x14ac:dyDescent="0.25">
      <c r="D363">
        <f t="shared" si="5"/>
        <v>0</v>
      </c>
    </row>
    <row r="364" spans="4:4" x14ac:dyDescent="0.25">
      <c r="D364">
        <f t="shared" si="5"/>
        <v>0</v>
      </c>
    </row>
    <row r="365" spans="4:4" x14ac:dyDescent="0.25">
      <c r="D365">
        <f t="shared" si="5"/>
        <v>0</v>
      </c>
    </row>
    <row r="366" spans="4:4" x14ac:dyDescent="0.25">
      <c r="D366">
        <f t="shared" si="5"/>
        <v>0</v>
      </c>
    </row>
    <row r="367" spans="4:4" x14ac:dyDescent="0.25">
      <c r="D367">
        <f t="shared" si="5"/>
        <v>0</v>
      </c>
    </row>
    <row r="368" spans="4:4" x14ac:dyDescent="0.25">
      <c r="D368">
        <f t="shared" si="5"/>
        <v>0</v>
      </c>
    </row>
    <row r="369" spans="4:4" x14ac:dyDescent="0.25">
      <c r="D369">
        <f t="shared" si="5"/>
        <v>0</v>
      </c>
    </row>
    <row r="370" spans="4:4" x14ac:dyDescent="0.25">
      <c r="D370">
        <f t="shared" si="5"/>
        <v>0</v>
      </c>
    </row>
    <row r="371" spans="4:4" x14ac:dyDescent="0.25">
      <c r="D371">
        <f t="shared" si="5"/>
        <v>0</v>
      </c>
    </row>
    <row r="372" spans="4:4" x14ac:dyDescent="0.25">
      <c r="D372">
        <f t="shared" si="5"/>
        <v>0</v>
      </c>
    </row>
    <row r="373" spans="4:4" x14ac:dyDescent="0.25">
      <c r="D373">
        <f t="shared" si="5"/>
        <v>0</v>
      </c>
    </row>
    <row r="374" spans="4:4" x14ac:dyDescent="0.25">
      <c r="D374">
        <f t="shared" si="5"/>
        <v>0</v>
      </c>
    </row>
    <row r="375" spans="4:4" x14ac:dyDescent="0.25">
      <c r="D375">
        <f t="shared" si="5"/>
        <v>0</v>
      </c>
    </row>
    <row r="376" spans="4:4" x14ac:dyDescent="0.25">
      <c r="D376">
        <f t="shared" si="5"/>
        <v>0</v>
      </c>
    </row>
    <row r="377" spans="4:4" x14ac:dyDescent="0.25">
      <c r="D377">
        <f t="shared" si="5"/>
        <v>0</v>
      </c>
    </row>
    <row r="378" spans="4:4" x14ac:dyDescent="0.25">
      <c r="D378">
        <f t="shared" si="5"/>
        <v>0</v>
      </c>
    </row>
    <row r="379" spans="4:4" x14ac:dyDescent="0.25">
      <c r="D379">
        <f t="shared" si="5"/>
        <v>0</v>
      </c>
    </row>
    <row r="380" spans="4:4" x14ac:dyDescent="0.25">
      <c r="D380">
        <f t="shared" si="5"/>
        <v>0</v>
      </c>
    </row>
    <row r="381" spans="4:4" x14ac:dyDescent="0.25">
      <c r="D381">
        <f t="shared" si="5"/>
        <v>0</v>
      </c>
    </row>
    <row r="382" spans="4:4" x14ac:dyDescent="0.25">
      <c r="D382">
        <f t="shared" si="5"/>
        <v>0</v>
      </c>
    </row>
    <row r="383" spans="4:4" x14ac:dyDescent="0.25">
      <c r="D383">
        <f t="shared" si="5"/>
        <v>0</v>
      </c>
    </row>
    <row r="384" spans="4:4" x14ac:dyDescent="0.25">
      <c r="D384">
        <f t="shared" si="5"/>
        <v>0</v>
      </c>
    </row>
    <row r="385" spans="4:4" x14ac:dyDescent="0.25">
      <c r="D385">
        <f t="shared" si="5"/>
        <v>0</v>
      </c>
    </row>
    <row r="386" spans="4:4" x14ac:dyDescent="0.25">
      <c r="D386">
        <f t="shared" ref="D386:D425" si="6">B386-C386</f>
        <v>0</v>
      </c>
    </row>
    <row r="387" spans="4:4" x14ac:dyDescent="0.25">
      <c r="D387">
        <f t="shared" si="6"/>
        <v>0</v>
      </c>
    </row>
    <row r="388" spans="4:4" x14ac:dyDescent="0.25">
      <c r="D388">
        <f t="shared" si="6"/>
        <v>0</v>
      </c>
    </row>
    <row r="389" spans="4:4" x14ac:dyDescent="0.25">
      <c r="D389">
        <f t="shared" si="6"/>
        <v>0</v>
      </c>
    </row>
    <row r="390" spans="4:4" x14ac:dyDescent="0.25">
      <c r="D390">
        <f t="shared" si="6"/>
        <v>0</v>
      </c>
    </row>
    <row r="391" spans="4:4" x14ac:dyDescent="0.25">
      <c r="D391">
        <f t="shared" si="6"/>
        <v>0</v>
      </c>
    </row>
    <row r="392" spans="4:4" x14ac:dyDescent="0.25">
      <c r="D392">
        <f t="shared" si="6"/>
        <v>0</v>
      </c>
    </row>
    <row r="393" spans="4:4" x14ac:dyDescent="0.25">
      <c r="D393">
        <f t="shared" si="6"/>
        <v>0</v>
      </c>
    </row>
    <row r="394" spans="4:4" x14ac:dyDescent="0.25">
      <c r="D394">
        <f t="shared" si="6"/>
        <v>0</v>
      </c>
    </row>
    <row r="395" spans="4:4" x14ac:dyDescent="0.25">
      <c r="D395">
        <f t="shared" si="6"/>
        <v>0</v>
      </c>
    </row>
    <row r="396" spans="4:4" x14ac:dyDescent="0.25">
      <c r="D396">
        <f t="shared" si="6"/>
        <v>0</v>
      </c>
    </row>
    <row r="397" spans="4:4" x14ac:dyDescent="0.25">
      <c r="D397">
        <f t="shared" si="6"/>
        <v>0</v>
      </c>
    </row>
    <row r="398" spans="4:4" x14ac:dyDescent="0.25">
      <c r="D398">
        <f t="shared" si="6"/>
        <v>0</v>
      </c>
    </row>
    <row r="399" spans="4:4" x14ac:dyDescent="0.25">
      <c r="D399">
        <f t="shared" si="6"/>
        <v>0</v>
      </c>
    </row>
    <row r="400" spans="4:4" x14ac:dyDescent="0.25">
      <c r="D400">
        <f t="shared" si="6"/>
        <v>0</v>
      </c>
    </row>
    <row r="401" spans="4:4" x14ac:dyDescent="0.25">
      <c r="D401">
        <f t="shared" si="6"/>
        <v>0</v>
      </c>
    </row>
    <row r="402" spans="4:4" x14ac:dyDescent="0.25">
      <c r="D402">
        <f t="shared" si="6"/>
        <v>0</v>
      </c>
    </row>
    <row r="403" spans="4:4" x14ac:dyDescent="0.25">
      <c r="D403">
        <f t="shared" si="6"/>
        <v>0</v>
      </c>
    </row>
    <row r="404" spans="4:4" x14ac:dyDescent="0.25">
      <c r="D404">
        <f t="shared" si="6"/>
        <v>0</v>
      </c>
    </row>
    <row r="405" spans="4:4" x14ac:dyDescent="0.25">
      <c r="D405">
        <f t="shared" si="6"/>
        <v>0</v>
      </c>
    </row>
    <row r="406" spans="4:4" x14ac:dyDescent="0.25">
      <c r="D406">
        <f t="shared" si="6"/>
        <v>0</v>
      </c>
    </row>
    <row r="407" spans="4:4" x14ac:dyDescent="0.25">
      <c r="D407">
        <f t="shared" si="6"/>
        <v>0</v>
      </c>
    </row>
    <row r="408" spans="4:4" x14ac:dyDescent="0.25">
      <c r="D408">
        <f t="shared" si="6"/>
        <v>0</v>
      </c>
    </row>
    <row r="409" spans="4:4" x14ac:dyDescent="0.25">
      <c r="D409">
        <f t="shared" si="6"/>
        <v>0</v>
      </c>
    </row>
    <row r="410" spans="4:4" x14ac:dyDescent="0.25">
      <c r="D410">
        <f t="shared" si="6"/>
        <v>0</v>
      </c>
    </row>
    <row r="411" spans="4:4" x14ac:dyDescent="0.25">
      <c r="D411">
        <f t="shared" si="6"/>
        <v>0</v>
      </c>
    </row>
    <row r="412" spans="4:4" x14ac:dyDescent="0.25">
      <c r="D412">
        <f t="shared" si="6"/>
        <v>0</v>
      </c>
    </row>
    <row r="413" spans="4:4" x14ac:dyDescent="0.25">
      <c r="D413">
        <f t="shared" si="6"/>
        <v>0</v>
      </c>
    </row>
    <row r="414" spans="4:4" x14ac:dyDescent="0.25">
      <c r="D414">
        <f t="shared" si="6"/>
        <v>0</v>
      </c>
    </row>
    <row r="415" spans="4:4" x14ac:dyDescent="0.25">
      <c r="D415">
        <f t="shared" si="6"/>
        <v>0</v>
      </c>
    </row>
    <row r="416" spans="4:4" x14ac:dyDescent="0.25">
      <c r="D416">
        <f t="shared" si="6"/>
        <v>0</v>
      </c>
    </row>
    <row r="417" spans="4:4" x14ac:dyDescent="0.25">
      <c r="D417">
        <f t="shared" si="6"/>
        <v>0</v>
      </c>
    </row>
    <row r="418" spans="4:4" x14ac:dyDescent="0.25">
      <c r="D418">
        <f t="shared" si="6"/>
        <v>0</v>
      </c>
    </row>
    <row r="419" spans="4:4" x14ac:dyDescent="0.25">
      <c r="D419">
        <f t="shared" si="6"/>
        <v>0</v>
      </c>
    </row>
    <row r="420" spans="4:4" x14ac:dyDescent="0.25">
      <c r="D420">
        <f t="shared" si="6"/>
        <v>0</v>
      </c>
    </row>
    <row r="421" spans="4:4" x14ac:dyDescent="0.25">
      <c r="D421">
        <f t="shared" si="6"/>
        <v>0</v>
      </c>
    </row>
    <row r="422" spans="4:4" x14ac:dyDescent="0.25">
      <c r="D422">
        <f t="shared" si="6"/>
        <v>0</v>
      </c>
    </row>
    <row r="423" spans="4:4" x14ac:dyDescent="0.25">
      <c r="D423">
        <f t="shared" si="6"/>
        <v>0</v>
      </c>
    </row>
    <row r="424" spans="4:4" x14ac:dyDescent="0.25">
      <c r="D424">
        <f t="shared" si="6"/>
        <v>0</v>
      </c>
    </row>
    <row r="425" spans="4:4" x14ac:dyDescent="0.25">
      <c r="D425">
        <f t="shared" si="6"/>
        <v>0</v>
      </c>
    </row>
  </sheetData>
  <mergeCells count="1">
    <mergeCell ref="A1:L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8CFF-7D35-4DAB-B075-A9F9314C1D65}">
  <sheetPr codeName="Sheet4"/>
  <dimension ref="A1:DC453"/>
  <sheetViews>
    <sheetView zoomScale="87" zoomScaleNormal="87" workbookViewId="0">
      <selection activeCell="K5" sqref="K5"/>
    </sheetView>
  </sheetViews>
  <sheetFormatPr defaultRowHeight="15" x14ac:dyDescent="0.25"/>
  <cols>
    <col min="1" max="1" width="18.42578125" bestFit="1" customWidth="1"/>
    <col min="2" max="2" width="17.5703125" bestFit="1" customWidth="1"/>
    <col min="3" max="3" width="10.28515625" bestFit="1" customWidth="1"/>
    <col min="4" max="4" width="15.42578125" bestFit="1" customWidth="1"/>
    <col min="5" max="5" width="7.28515625" customWidth="1"/>
    <col min="6" max="6" width="6.7109375" customWidth="1"/>
    <col min="7" max="7" width="3.85546875" customWidth="1"/>
    <col min="8" max="8" width="5.140625" customWidth="1"/>
    <col min="9" max="9" width="6.7109375" customWidth="1"/>
    <col min="10" max="10" width="11.85546875" customWidth="1"/>
    <col min="11" max="11" width="14.5703125" bestFit="1" customWidth="1"/>
    <col min="12" max="12" width="11.42578125" customWidth="1"/>
    <col min="13" max="13" width="9.42578125" customWidth="1"/>
    <col min="14" max="14" width="8.42578125" customWidth="1"/>
    <col min="15" max="15" width="8.85546875" customWidth="1"/>
    <col min="16" max="16" width="8" customWidth="1"/>
    <col min="17" max="18" width="8.7109375" customWidth="1"/>
    <col min="19" max="24" width="9.140625" customWidth="1"/>
    <col min="25" max="25" width="6.28515625" customWidth="1"/>
    <col min="26" max="26" width="4.28515625" customWidth="1"/>
    <col min="27" max="27" width="20" customWidth="1"/>
    <col min="28" max="30" width="9.140625" customWidth="1"/>
    <col min="31" max="31" width="6.7109375" customWidth="1"/>
    <col min="32" max="32" width="12.85546875" customWidth="1"/>
    <col min="40" max="40" width="9.140625" customWidth="1"/>
    <col min="41" max="41" width="8.140625" customWidth="1"/>
    <col min="42" max="52" width="9.140625" hidden="1" customWidth="1"/>
    <col min="53" max="53" width="0.28515625" hidden="1" customWidth="1"/>
    <col min="62" max="62" width="9" customWidth="1"/>
    <col min="63" max="74" width="9.140625" hidden="1" customWidth="1"/>
    <col min="75" max="75" width="5.42578125" hidden="1" customWidth="1"/>
    <col min="76" max="80" width="9.140625" hidden="1" customWidth="1"/>
    <col min="90" max="90" width="0.7109375" customWidth="1"/>
    <col min="91" max="107" width="9.140625" hidden="1" customWidth="1"/>
  </cols>
  <sheetData>
    <row r="1" spans="1:18" ht="28.5" x14ac:dyDescent="0.45">
      <c r="A1" s="33" t="s">
        <v>12</v>
      </c>
      <c r="B1" s="34"/>
      <c r="C1" s="34"/>
      <c r="D1" s="34"/>
      <c r="E1" s="34"/>
      <c r="F1" s="34"/>
      <c r="G1" s="19"/>
      <c r="H1" s="19"/>
      <c r="I1" s="3"/>
      <c r="J1" s="3"/>
    </row>
    <row r="2" spans="1:18" x14ac:dyDescent="0.25">
      <c r="A2" s="22" t="s">
        <v>145</v>
      </c>
      <c r="B2" s="22" t="e">
        <f>IF(E5="","",VLOOKUP($E$5,#REF!,2,FALSE))</f>
        <v>#REF!</v>
      </c>
      <c r="C2" s="23"/>
      <c r="D2" s="22" t="s">
        <v>281</v>
      </c>
      <c r="E2" s="23" t="e">
        <f>IF(E5="","",VLOOKUP($E$5,#REF!,25,FALSE))</f>
        <v>#REF!</v>
      </c>
      <c r="F2" s="23"/>
      <c r="J2" s="2"/>
    </row>
    <row r="3" spans="1:18" x14ac:dyDescent="0.25">
      <c r="A3" s="22" t="s">
        <v>5</v>
      </c>
      <c r="B3" s="22" t="e">
        <f>IF(E5="","",VLOOKUP($E$5,#REF!,3,FALSE))</f>
        <v>#REF!</v>
      </c>
      <c r="C3" s="23"/>
      <c r="D3" s="22" t="s">
        <v>144</v>
      </c>
      <c r="E3" s="22" t="e">
        <f>IF(E5="","",VLOOKUP($E$5,#REF!,26,FALSE))</f>
        <v>#REF!</v>
      </c>
      <c r="F3" s="23"/>
      <c r="J3" s="2"/>
    </row>
    <row r="4" spans="1:18" x14ac:dyDescent="0.25">
      <c r="A4" s="22" t="s">
        <v>146</v>
      </c>
      <c r="B4" s="22" t="e">
        <f>IF(E5="","",VLOOKUP($E$5,#REF!,4,FALSE))</f>
        <v>#REF!</v>
      </c>
      <c r="C4" s="23"/>
      <c r="D4" s="22" t="s">
        <v>147</v>
      </c>
      <c r="E4" s="22" t="e">
        <f>IF(E5="","",VLOOKUP($E$5,#REF!,27,FALSE))</f>
        <v>#REF!</v>
      </c>
      <c r="F4" s="23"/>
      <c r="J4" s="2"/>
      <c r="K4" s="22"/>
    </row>
    <row r="5" spans="1:18" x14ac:dyDescent="0.25">
      <c r="A5" s="22" t="s">
        <v>3</v>
      </c>
      <c r="B5" s="22">
        <f>'STUDENT PROFILE'!L4</f>
        <v>16</v>
      </c>
      <c r="C5" s="23"/>
      <c r="D5" s="22" t="s">
        <v>2</v>
      </c>
      <c r="E5" s="30" t="s">
        <v>22</v>
      </c>
      <c r="F5" s="30"/>
      <c r="J5" s="2" t="s">
        <v>291</v>
      </c>
      <c r="K5" s="22"/>
      <c r="L5" t="s">
        <v>293</v>
      </c>
      <c r="M5" t="s">
        <v>132</v>
      </c>
    </row>
    <row r="6" spans="1:18" ht="19.5" x14ac:dyDescent="0.4">
      <c r="A6" s="29" t="s">
        <v>148</v>
      </c>
      <c r="B6" s="29"/>
      <c r="C6" s="29"/>
      <c r="D6" s="29"/>
      <c r="E6" s="29"/>
      <c r="F6" s="29"/>
      <c r="G6" s="18"/>
      <c r="H6" s="18"/>
      <c r="I6" s="18"/>
      <c r="J6" s="2" t="s">
        <v>293</v>
      </c>
      <c r="K6" s="22"/>
    </row>
    <row r="7" spans="1:18" x14ac:dyDescent="0.25">
      <c r="A7" s="22"/>
      <c r="B7" s="22" t="s">
        <v>277</v>
      </c>
      <c r="C7" s="22" t="s">
        <v>143</v>
      </c>
      <c r="D7" s="22" t="s">
        <v>144</v>
      </c>
      <c r="E7" s="23"/>
      <c r="F7" s="23"/>
      <c r="H7" s="20"/>
      <c r="J7" s="2" t="s">
        <v>293</v>
      </c>
      <c r="K7" s="22"/>
    </row>
    <row r="8" spans="1:18" x14ac:dyDescent="0.25">
      <c r="A8" s="22" t="s">
        <v>113</v>
      </c>
      <c r="B8" s="22" t="e">
        <f>IF(E5="","",VLOOKUP($E$5,#REF!,5,FALSE))</f>
        <v>#REF!</v>
      </c>
      <c r="C8" s="22" t="str">
        <f>WORKSHEET!L6</f>
        <v>A</v>
      </c>
      <c r="D8" s="22" t="e">
        <f>IF(E5="","",VLOOKUP($E$5,#REF!,6,FALSE))</f>
        <v>#REF!</v>
      </c>
      <c r="E8" s="23"/>
      <c r="F8" s="23"/>
      <c r="H8" s="20"/>
      <c r="J8" s="2"/>
      <c r="K8" s="22"/>
    </row>
    <row r="9" spans="1:18" x14ac:dyDescent="0.25">
      <c r="A9" s="22" t="s">
        <v>149</v>
      </c>
      <c r="B9" s="22" t="e">
        <f>IF(E5="","",VLOOKUP($E$5,#REF!,7,FALSE))</f>
        <v>#REF!</v>
      </c>
      <c r="C9" s="22" t="str">
        <f>WORKSHEET!R6</f>
        <v>C</v>
      </c>
      <c r="D9" s="22" t="e">
        <f>IF(E5="","",VLOOKUP($E$5,#REF!,8,FALSE))</f>
        <v>#REF!</v>
      </c>
      <c r="E9" s="23"/>
      <c r="F9" s="23"/>
      <c r="H9" s="20"/>
      <c r="J9" s="2"/>
      <c r="K9" s="22"/>
    </row>
    <row r="10" spans="1:18" x14ac:dyDescent="0.25">
      <c r="A10" s="22" t="s">
        <v>115</v>
      </c>
      <c r="B10" s="22" t="e">
        <f>IF(E5="","",VLOOKUP($E$5,#REF!,9,FALSE))</f>
        <v>#REF!</v>
      </c>
      <c r="C10" s="22" t="str">
        <f>WORKSHEET!AP5</f>
        <v>C</v>
      </c>
      <c r="D10" s="22" t="e">
        <f>IF(E5="","",VLOOKUP($E$5,#REF!,10,FALSE))</f>
        <v>#REF!</v>
      </c>
      <c r="E10" s="23"/>
      <c r="F10" s="23"/>
      <c r="H10" s="20"/>
      <c r="J10" s="2"/>
      <c r="K10" s="22"/>
    </row>
    <row r="11" spans="1:18" x14ac:dyDescent="0.25">
      <c r="A11" s="22" t="s">
        <v>150</v>
      </c>
      <c r="B11" s="22" t="e">
        <f>IF(E5="","",VLOOKUP($E$5,#REF!,11,FALSE))</f>
        <v>#REF!</v>
      </c>
      <c r="C11" s="22" t="str">
        <f>WORKSHEET!AJ5</f>
        <v>B</v>
      </c>
      <c r="D11" s="22" t="e">
        <f>IF(E5="","",VLOOKUP($E$5,#REF!,8,FALSE))</f>
        <v>#REF!</v>
      </c>
      <c r="E11" s="23"/>
      <c r="F11" s="23"/>
      <c r="H11" s="20"/>
      <c r="J11" s="2"/>
      <c r="K11" s="22"/>
    </row>
    <row r="12" spans="1:18" x14ac:dyDescent="0.25">
      <c r="A12" s="22" t="s">
        <v>151</v>
      </c>
      <c r="B12" s="22" t="e">
        <f>IF(E5="","",VLOOKUP($E$5,#REF!,13,FALSE))</f>
        <v>#REF!</v>
      </c>
      <c r="C12" s="22" t="str">
        <f>WORKSHEET!AD5</f>
        <v>C</v>
      </c>
      <c r="D12" s="22" t="e">
        <f>IF(E5="","",VLOOKUP($E$5,#REF!,12,FALSE))</f>
        <v>#REF!</v>
      </c>
      <c r="E12" s="23"/>
      <c r="F12" s="23"/>
      <c r="H12" s="20"/>
      <c r="J12" s="2"/>
      <c r="K12" s="22"/>
    </row>
    <row r="13" spans="1:18" x14ac:dyDescent="0.25">
      <c r="A13" s="22" t="s">
        <v>152</v>
      </c>
      <c r="B13" s="22" t="e">
        <f>IF(E5="","",VLOOKUP($E$5,#REF!,13,FALSE))</f>
        <v>#REF!</v>
      </c>
      <c r="C13" s="22" t="str">
        <f>WORKSHEET!AV5</f>
        <v>B</v>
      </c>
      <c r="D13" s="22" t="e">
        <f>IF(E5="","",VLOOKUP($E$5,#REF!,14,FALSE))</f>
        <v>#REF!</v>
      </c>
      <c r="E13" s="23"/>
      <c r="F13" s="23"/>
      <c r="H13" s="20"/>
      <c r="J13" s="2"/>
    </row>
    <row r="14" spans="1:18" x14ac:dyDescent="0.25">
      <c r="A14" s="22" t="s">
        <v>132</v>
      </c>
      <c r="B14" s="22" t="e">
        <f>IF(E5="","",VLOOKUP($E$5,#REF!,15,FALSE))</f>
        <v>#REF!</v>
      </c>
      <c r="C14" s="22" t="str">
        <f>WORKSHEET!X6</f>
        <v>B</v>
      </c>
      <c r="D14" s="22" t="e">
        <f>IF(E5="","",VLOOKUP($E$5,#REF!,14,FALSE))</f>
        <v>#REF!</v>
      </c>
      <c r="E14" s="23"/>
      <c r="F14" s="23"/>
      <c r="H14" s="21"/>
      <c r="J14" s="2"/>
    </row>
    <row r="15" spans="1:18" x14ac:dyDescent="0.25">
      <c r="A15" s="22" t="s">
        <v>138</v>
      </c>
      <c r="B15" s="22" t="e">
        <f>IF(E5="","",VLOOKUP($E$5,#REF!,19,FALSE))</f>
        <v>#REF!</v>
      </c>
      <c r="C15" s="22" t="str">
        <f>WORKSHEET!BH5</f>
        <v>C</v>
      </c>
      <c r="D15" s="22" t="e">
        <f>IF(E5="","",VLOOKUP($E$5,#REF!,20,FALSE))</f>
        <v>#REF!</v>
      </c>
      <c r="E15" s="23"/>
      <c r="F15" s="23"/>
      <c r="H15" s="20"/>
      <c r="J15" s="2"/>
      <c r="L15" s="2"/>
      <c r="M15" s="2"/>
      <c r="N15" s="2"/>
      <c r="O15" s="2"/>
      <c r="P15" s="2"/>
      <c r="Q15" s="2"/>
      <c r="R15" s="2"/>
    </row>
    <row r="16" spans="1:18" x14ac:dyDescent="0.25">
      <c r="A16" s="22" t="s">
        <v>137</v>
      </c>
      <c r="B16" s="22" t="e">
        <f>IF(E5="","",VLOOKUP($E$5,#REF!,21,FALSE))</f>
        <v>#REF!</v>
      </c>
      <c r="C16" s="22" t="str">
        <f>WORKSHEET!BB5</f>
        <v>C</v>
      </c>
      <c r="D16" s="22" t="e">
        <f>IF(E5="","",VLOOKUP($E$5,#REF!,18,FALSE))</f>
        <v>#REF!</v>
      </c>
      <c r="E16" s="23"/>
      <c r="F16" s="23"/>
      <c r="H16" s="20"/>
      <c r="J16" s="2" t="s">
        <v>291</v>
      </c>
      <c r="L16" s="2"/>
      <c r="M16" s="2"/>
      <c r="N16" s="2"/>
      <c r="O16" s="2"/>
      <c r="P16" s="2"/>
      <c r="Q16" s="2"/>
      <c r="R16" s="2"/>
    </row>
    <row r="17" spans="1:18" x14ac:dyDescent="0.25">
      <c r="A17" s="22"/>
      <c r="B17" s="22"/>
      <c r="C17" s="22"/>
      <c r="D17" s="22"/>
      <c r="E17" s="23"/>
      <c r="F17" s="23"/>
      <c r="H17" s="20"/>
      <c r="J17" s="2"/>
      <c r="L17" s="2"/>
      <c r="M17" s="2"/>
      <c r="N17" s="2"/>
      <c r="O17" s="2"/>
      <c r="P17" s="2"/>
      <c r="Q17" s="2"/>
      <c r="R17" s="2"/>
    </row>
    <row r="18" spans="1:18" x14ac:dyDescent="0.25">
      <c r="A18" s="22" t="s">
        <v>280</v>
      </c>
      <c r="B18" s="22" t="e">
        <f>IF(E5="","",VLOOKUP($E$5,#REF!,28,FALSE))</f>
        <v>#REF!</v>
      </c>
      <c r="C18" s="22"/>
      <c r="D18" s="22"/>
      <c r="E18" s="22"/>
      <c r="F18" s="22"/>
      <c r="G18" s="20"/>
      <c r="H18" s="20"/>
      <c r="J18" s="2"/>
      <c r="L18" s="2"/>
      <c r="M18" s="2"/>
      <c r="N18" s="2"/>
      <c r="O18" s="2"/>
      <c r="P18" s="2"/>
      <c r="Q18" s="2"/>
      <c r="R18" s="2"/>
    </row>
    <row r="19" spans="1:18" ht="57.75" customHeight="1" x14ac:dyDescent="0.25">
      <c r="A19" s="31" t="s">
        <v>153</v>
      </c>
      <c r="B19" s="32"/>
      <c r="C19" s="32"/>
      <c r="D19" s="32"/>
      <c r="E19" s="32"/>
      <c r="F19" s="32"/>
      <c r="G19" s="20"/>
      <c r="H19" s="20"/>
      <c r="L19" s="2"/>
      <c r="M19" s="2"/>
      <c r="N19" s="2"/>
      <c r="O19" s="2"/>
      <c r="P19" s="2"/>
      <c r="Q19" s="2"/>
      <c r="R19" s="2"/>
    </row>
    <row r="20" spans="1:18" x14ac:dyDescent="0.25">
      <c r="A20" s="24"/>
      <c r="B20" s="24"/>
      <c r="C20" s="24"/>
      <c r="D20" s="24"/>
      <c r="E20" s="24"/>
      <c r="F20" s="24"/>
      <c r="G20" s="20"/>
      <c r="H20" s="20"/>
      <c r="L20" s="2"/>
      <c r="M20" s="2"/>
      <c r="N20" s="2"/>
      <c r="O20" s="2"/>
      <c r="P20" s="2"/>
      <c r="Q20" s="2"/>
      <c r="R20" s="2"/>
    </row>
    <row r="21" spans="1:18" x14ac:dyDescent="0.25">
      <c r="A21" s="24"/>
      <c r="B21" s="24"/>
      <c r="C21" s="24"/>
      <c r="D21" s="24"/>
      <c r="E21" s="24"/>
      <c r="F21" s="24"/>
      <c r="G21" s="20"/>
      <c r="H21" s="20"/>
      <c r="L21" s="2"/>
      <c r="M21" s="2"/>
      <c r="N21" s="2"/>
      <c r="O21" s="2"/>
      <c r="P21" s="2"/>
      <c r="Q21" s="2"/>
      <c r="R21" s="2"/>
    </row>
    <row r="22" spans="1:18" x14ac:dyDescent="0.25">
      <c r="A22" s="20"/>
      <c r="B22" s="20"/>
      <c r="C22" s="20"/>
      <c r="D22" s="20"/>
      <c r="E22" s="20"/>
      <c r="F22" s="20"/>
      <c r="G22" s="20"/>
      <c r="H22" s="20"/>
      <c r="L22" s="2"/>
      <c r="M22" s="2"/>
      <c r="N22" s="2"/>
      <c r="O22" s="2"/>
      <c r="P22" s="2"/>
      <c r="Q22" s="2"/>
      <c r="R22" s="2"/>
    </row>
    <row r="23" spans="1:18" x14ac:dyDescent="0.25">
      <c r="A23" s="20"/>
      <c r="B23" s="20"/>
      <c r="F23" t="s">
        <v>279</v>
      </c>
      <c r="H23" s="20"/>
      <c r="J23" t="s">
        <v>287</v>
      </c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0"/>
      <c r="B24" s="20"/>
      <c r="C24" s="20"/>
      <c r="D24" s="20"/>
      <c r="E24" s="20"/>
      <c r="F24" s="20"/>
      <c r="G24" s="20"/>
      <c r="H24" s="20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G25" s="20"/>
      <c r="H25" s="20"/>
    </row>
    <row r="26" spans="1:18" x14ac:dyDescent="0.25">
      <c r="A26" s="20"/>
      <c r="B26" s="20"/>
      <c r="C26" s="20"/>
      <c r="D26" s="20"/>
      <c r="E26" s="20"/>
      <c r="F26" s="20"/>
      <c r="G26" s="20"/>
      <c r="H26" s="20"/>
    </row>
    <row r="76" ht="9.75" customHeight="1" x14ac:dyDescent="0.25"/>
    <row r="453" spans="6:6" x14ac:dyDescent="0.25">
      <c r="F453" t="s">
        <v>279</v>
      </c>
    </row>
  </sheetData>
  <mergeCells count="4">
    <mergeCell ref="A6:F6"/>
    <mergeCell ref="E5:F5"/>
    <mergeCell ref="A19:F19"/>
    <mergeCell ref="A1:F1"/>
  </mergeCells>
  <dataValidations count="4">
    <dataValidation type="list" allowBlank="1" showInputMessage="1" showErrorMessage="1" sqref="E5" xr:uid="{7A7228BB-24A0-4341-B68C-B7064B0D6896}">
      <formula1>"2024/AD/002,2024/AD/003,2024/AD/004,2024/AD/005,2024/AD/006,2024/AD/007,2024/AD/008,2024/AD/009,2024/AD/010,2024/AD/011"</formula1>
    </dataValidation>
    <dataValidation type="list" allowBlank="1" showInputMessage="1" showErrorMessage="1" sqref="K4:K12 M5" xr:uid="{2D940967-DA32-4043-9123-A2CE3ED2B9F3}">
      <formula1>$K$4:$K$11</formula1>
    </dataValidation>
    <dataValidation type="list" allowBlank="1" showInputMessage="1" showErrorMessage="1" sqref="N5" xr:uid="{36C3EFF3-6830-49C1-B0E9-7CAD427B7B04}">
      <formula1>$K$4:$K$12</formula1>
    </dataValidation>
    <dataValidation type="list" allowBlank="1" showInputMessage="1" showErrorMessage="1" sqref="J4:J22 L5" xr:uid="{DEF9833C-D108-4E2A-9355-E1722705CBBB}">
      <formula1>$J$4:$J$19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Sheet13</vt:lpstr>
      <vt:lpstr>Sheet17</vt:lpstr>
      <vt:lpstr>Sheet12</vt:lpstr>
      <vt:lpstr>STUDENT PROFILE</vt:lpstr>
      <vt:lpstr>WORKSHEET</vt:lpstr>
      <vt:lpstr>SCHOOL FEES PAYMENT</vt:lpstr>
      <vt:lpstr>RESULT</vt:lpstr>
      <vt:lpstr>T4810000000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MAN TECH GLOBAL</dc:creator>
  <cp:lastModifiedBy>JOE MAN TECH GLOBAL</cp:lastModifiedBy>
  <cp:lastPrinted>2024-12-13T16:11:55Z</cp:lastPrinted>
  <dcterms:created xsi:type="dcterms:W3CDTF">2005-11-07T21:29:08Z</dcterms:created>
  <dcterms:modified xsi:type="dcterms:W3CDTF">2024-12-14T10:40:27Z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