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90"/>
  </bookViews>
  <sheets>
    <sheet name="last" sheetId="5" r:id="rId1"/>
    <sheet name="original" sheetId="6" r:id="rId2"/>
  </sheets>
  <definedNames>
    <definedName name="_xlnm._FilterDatabase" localSheetId="0" hidden="1">last!$N$1:$N$703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李俊赞</author>
  </authors>
  <commentList>
    <comment ref="E1" authorId="0">
      <text>
        <r>
          <rPr>
            <b/>
            <sz val="9"/>
            <rFont val="宋体"/>
            <charset val="134"/>
          </rPr>
          <t xml:space="preserve">李俊赞
</t>
        </r>
        <r>
          <rPr>
            <sz val="9"/>
            <rFont val="宋体"/>
            <charset val="134"/>
          </rPr>
          <t>水灰比</t>
        </r>
      </text>
    </comment>
    <comment ref="K1" authorId="0">
      <text>
        <r>
          <rPr>
            <b/>
            <sz val="9"/>
            <rFont val="宋体"/>
            <charset val="134"/>
          </rPr>
          <t>李俊赞:</t>
        </r>
        <r>
          <rPr>
            <sz val="9"/>
            <rFont val="宋体"/>
            <charset val="134"/>
          </rPr>
          <t xml:space="preserve">
硅酸钠（SS）由SiO2（29.48%）、Na2O（9.52%）组成，二氧化硅模量（SiO2和Na2O的摩尔比）为3.2。密度和pH值分别为1.43g/cm3和11.98。</t>
        </r>
      </text>
    </comment>
  </commentList>
</comments>
</file>

<file path=xl/comments2.xml><?xml version="1.0" encoding="utf-8"?>
<comments xmlns="http://schemas.openxmlformats.org/spreadsheetml/2006/main">
  <authors>
    <author>12830</author>
    <author>李俊赞</author>
  </authors>
  <commentList>
    <comment ref="E1" authorId="0">
      <text>
        <r>
          <rPr>
            <b/>
            <sz val="9"/>
            <rFont val="宋体"/>
            <charset val="134"/>
          </rPr>
          <t>12830:</t>
        </r>
        <r>
          <rPr>
            <sz val="9"/>
            <rFont val="宋体"/>
            <charset val="134"/>
          </rPr>
          <t xml:space="preserve">
孔隙比</t>
        </r>
      </text>
    </comment>
    <comment ref="G1" authorId="1">
      <text>
        <r>
          <rPr>
            <b/>
            <sz val="9"/>
            <rFont val="宋体"/>
            <charset val="134"/>
          </rPr>
          <t>李俊赞:</t>
        </r>
        <r>
          <rPr>
            <sz val="9"/>
            <rFont val="宋体"/>
            <charset val="134"/>
          </rPr>
          <t xml:space="preserve">
比重天然密度含水量可计算干密度、饱和密度、孔隙率、孔隙比和饱和度。</t>
        </r>
      </text>
    </comment>
    <comment ref="S1" authorId="1">
      <text>
        <r>
          <rPr>
            <b/>
            <sz val="9"/>
            <rFont val="宋体"/>
            <charset val="134"/>
          </rPr>
          <t>李俊赞:</t>
        </r>
        <r>
          <rPr>
            <sz val="9"/>
            <rFont val="宋体"/>
            <charset val="134"/>
          </rPr>
          <t xml:space="preserve">
换算公式：1 g/cc = 9.80665 kN/m³</t>
        </r>
      </text>
    </comment>
    <comment ref="T1" authorId="1">
      <text>
        <r>
          <rPr>
            <b/>
            <sz val="9"/>
            <rFont val="宋体"/>
            <charset val="134"/>
          </rPr>
          <t xml:space="preserve">李俊赞
</t>
        </r>
        <r>
          <rPr>
            <sz val="9"/>
            <rFont val="宋体"/>
            <charset val="134"/>
          </rPr>
          <t>水灰比</t>
        </r>
      </text>
    </comment>
    <comment ref="AG1" authorId="1">
      <text>
        <r>
          <rPr>
            <b/>
            <sz val="9"/>
            <rFont val="宋体"/>
            <charset val="134"/>
          </rPr>
          <t>李俊赞:</t>
        </r>
        <r>
          <rPr>
            <sz val="9"/>
            <rFont val="宋体"/>
            <charset val="134"/>
          </rPr>
          <t xml:space="preserve">
化学式为 Na2O·nSiO2式中 n 为二氧化硅与氧化钠的摩尔  比又称为水玻璃的模数。</t>
        </r>
      </text>
    </comment>
    <comment ref="AJ1" authorId="1">
      <text>
        <r>
          <rPr>
            <b/>
            <sz val="9"/>
            <rFont val="宋体"/>
            <charset val="134"/>
          </rPr>
          <t>李俊赞:</t>
        </r>
        <r>
          <rPr>
            <sz val="9"/>
            <rFont val="宋体"/>
            <charset val="134"/>
          </rPr>
          <t xml:space="preserve">
复合助催化剂（CN）由氢氧化钠和氯化钙以1:1的质量比组成。本研究中使用的氢氧化钠和氯化钙都是化学纯的。</t>
        </r>
      </text>
    </comment>
    <comment ref="AK1" authorId="1">
      <text>
        <r>
          <rPr>
            <b/>
            <sz val="9"/>
            <rFont val="宋体"/>
            <charset val="134"/>
          </rPr>
          <t>李俊赞:</t>
        </r>
        <r>
          <rPr>
            <sz val="9"/>
            <rFont val="宋体"/>
            <charset val="134"/>
          </rPr>
          <t xml:space="preserve">
根据斯托克斯公式从土中提取的直径小于0.005mm的土颗粒
</t>
        </r>
      </text>
    </comment>
  </commentList>
</comments>
</file>

<file path=xl/sharedStrings.xml><?xml version="1.0" encoding="utf-8"?>
<sst xmlns="http://schemas.openxmlformats.org/spreadsheetml/2006/main" count="134" uniqueCount="130">
  <si>
    <r>
      <rPr>
        <sz val="11"/>
        <color theme="1"/>
        <rFont val="Times New Roman"/>
        <charset val="134"/>
      </rPr>
      <t>ω</t>
    </r>
    <r>
      <rPr>
        <vertAlign val="subscript"/>
        <sz val="11"/>
        <color theme="1"/>
        <rFont val="Times New Roman"/>
        <charset val="134"/>
      </rPr>
      <t>L</t>
    </r>
    <r>
      <rPr>
        <sz val="11"/>
        <color theme="1"/>
        <rFont val="Times New Roman"/>
        <charset val="134"/>
      </rPr>
      <t>(%)</t>
    </r>
  </si>
  <si>
    <t>PI(%)</t>
  </si>
  <si>
    <r>
      <rPr>
        <sz val="11"/>
        <color theme="1"/>
        <rFont val="Times New Roman"/>
        <charset val="134"/>
      </rPr>
      <t>w</t>
    </r>
    <r>
      <rPr>
        <vertAlign val="subscript"/>
        <sz val="11"/>
        <color theme="1"/>
        <rFont val="Times New Roman"/>
        <charset val="134"/>
      </rPr>
      <t>c</t>
    </r>
    <r>
      <rPr>
        <sz val="11"/>
        <color theme="1"/>
        <rFont val="Times New Roman"/>
        <charset val="134"/>
      </rPr>
      <t>(%)</t>
    </r>
  </si>
  <si>
    <r>
      <rPr>
        <sz val="11"/>
        <color theme="1"/>
        <rFont val="Times New Roman"/>
        <charset val="134"/>
      </rPr>
      <t>ρ</t>
    </r>
    <r>
      <rPr>
        <vertAlign val="subscript"/>
        <sz val="11"/>
        <color theme="1"/>
        <rFont val="Times New Roman"/>
        <charset val="134"/>
      </rPr>
      <t>d</t>
    </r>
    <r>
      <rPr>
        <sz val="11"/>
        <color theme="1"/>
        <rFont val="Times New Roman"/>
        <charset val="134"/>
      </rPr>
      <t>(g/cm</t>
    </r>
    <r>
      <rPr>
        <vertAlign val="superscript"/>
        <sz val="11"/>
        <color theme="1"/>
        <rFont val="Times New Roman"/>
        <charset val="134"/>
      </rPr>
      <t>3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</si>
  <si>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w</t>
    </r>
    <r>
      <rPr>
        <vertAlign val="subscript"/>
        <sz val="11"/>
        <color theme="1"/>
        <rFont val="Times New Roman"/>
        <charset val="134"/>
      </rPr>
      <t>c</t>
    </r>
    <r>
      <rPr>
        <sz val="11"/>
        <color theme="1"/>
        <rFont val="Times New Roman"/>
        <charset val="134"/>
      </rPr>
      <t>/C</t>
    </r>
  </si>
  <si>
    <t>OPC(MPa)</t>
  </si>
  <si>
    <t>CC(%)</t>
  </si>
  <si>
    <t>n(OPC)(%)</t>
  </si>
  <si>
    <t>GGBS(%)</t>
  </si>
  <si>
    <t>FA(%)</t>
  </si>
  <si>
    <r>
      <rPr>
        <sz val="11"/>
        <color theme="1"/>
        <rFont val="Times New Roman"/>
        <charset val="134"/>
      </rPr>
      <t>Na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SiO</t>
    </r>
    <r>
      <rPr>
        <vertAlign val="subscript"/>
        <sz val="11"/>
        <color theme="1"/>
        <rFont val="Times New Roman"/>
        <charset val="134"/>
      </rPr>
      <t>3</t>
    </r>
    <r>
      <rPr>
        <sz val="11"/>
        <color theme="1"/>
        <rFont val="Times New Roman"/>
        <charset val="134"/>
      </rPr>
      <t xml:space="preserve"> (%)</t>
    </r>
  </si>
  <si>
    <t>NaOH(%)</t>
  </si>
  <si>
    <t>day</t>
  </si>
  <si>
    <t>UCS(MPa)</t>
  </si>
  <si>
    <t>Name</t>
  </si>
  <si>
    <t>Num</t>
  </si>
  <si>
    <t>100% of the soil
with particle size less than(mm)</t>
  </si>
  <si>
    <t>80% of the soil
with particle size less than(mm)</t>
  </si>
  <si>
    <t>e</t>
  </si>
  <si>
    <t>specific gravity</t>
  </si>
  <si>
    <r>
      <rPr>
        <sz val="11"/>
        <rFont val="Times New Roman"/>
        <charset val="134"/>
      </rPr>
      <t>d</t>
    </r>
    <r>
      <rPr>
        <vertAlign val="subscript"/>
        <sz val="11"/>
        <rFont val="Times New Roman"/>
        <charset val="134"/>
      </rPr>
      <t>s</t>
    </r>
  </si>
  <si>
    <r>
      <rPr>
        <sz val="11"/>
        <rFont val="Times New Roman"/>
        <charset val="134"/>
      </rPr>
      <t>ω</t>
    </r>
    <r>
      <rPr>
        <vertAlign val="subscript"/>
        <sz val="11"/>
        <rFont val="Times New Roman"/>
        <charset val="134"/>
      </rPr>
      <t>L</t>
    </r>
    <r>
      <rPr>
        <sz val="11"/>
        <rFont val="Times New Roman"/>
        <charset val="134"/>
      </rPr>
      <t>/%</t>
    </r>
  </si>
  <si>
    <r>
      <rPr>
        <sz val="11"/>
        <rFont val="Times New Roman"/>
        <charset val="134"/>
      </rPr>
      <t>ω</t>
    </r>
    <r>
      <rPr>
        <vertAlign val="subscript"/>
        <sz val="11"/>
        <rFont val="Times New Roman"/>
        <charset val="134"/>
      </rPr>
      <t>P</t>
    </r>
    <r>
      <rPr>
        <sz val="11"/>
        <rFont val="Times New Roman"/>
        <charset val="134"/>
      </rPr>
      <t>/%</t>
    </r>
  </si>
  <si>
    <t>Plastic Index</t>
  </si>
  <si>
    <r>
      <rPr>
        <sz val="11"/>
        <rFont val="Times New Roman"/>
        <charset val="134"/>
      </rPr>
      <t xml:space="preserve">Optimal water content
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%</t>
    </r>
    <r>
      <rPr>
        <sz val="11"/>
        <rFont val="宋体"/>
        <charset val="134"/>
      </rPr>
      <t>）</t>
    </r>
  </si>
  <si>
    <t>natural water content
(%)</t>
  </si>
  <si>
    <r>
      <rPr>
        <sz val="11"/>
        <rFont val="Times New Roman"/>
        <charset val="134"/>
      </rPr>
      <t>shrinkage limit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%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</si>
  <si>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w</t>
    </r>
    <r>
      <rPr>
        <vertAlign val="subscript"/>
        <sz val="11"/>
        <rFont val="Times New Roman"/>
        <charset val="134"/>
      </rPr>
      <t>c</t>
    </r>
    <r>
      <rPr>
        <sz val="11"/>
        <rFont val="Times New Roman"/>
        <charset val="134"/>
      </rPr>
      <t xml:space="preserve"> (%)</t>
    </r>
  </si>
  <si>
    <t xml:space="preserve">PH
</t>
  </si>
  <si>
    <t>ρ(g/cm3)</t>
  </si>
  <si>
    <r>
      <rPr>
        <sz val="11"/>
        <rFont val="Times New Roman"/>
        <charset val="134"/>
      </rPr>
      <t>ρ</t>
    </r>
    <r>
      <rPr>
        <vertAlign val="subscript"/>
        <sz val="11"/>
        <rFont val="Times New Roman"/>
        <charset val="134"/>
      </rPr>
      <t>d</t>
    </r>
    <r>
      <rPr>
        <sz val="11"/>
        <rFont val="Times New Roman"/>
        <charset val="134"/>
      </rPr>
      <t>(g/cm3)</t>
    </r>
  </si>
  <si>
    <r>
      <rPr>
        <sz val="11"/>
        <rFont val="Times New Roman"/>
        <charset val="134"/>
      </rPr>
      <t>max ρd(g/cm</t>
    </r>
    <r>
      <rPr>
        <vertAlign val="superscript"/>
        <sz val="11"/>
        <rFont val="Times New Roman"/>
        <charset val="134"/>
      </rPr>
      <t>3</t>
    </r>
    <r>
      <rPr>
        <sz val="11"/>
        <rFont val="Times New Roman"/>
        <charset val="134"/>
      </rPr>
      <t>)</t>
    </r>
  </si>
  <si>
    <r>
      <rPr>
        <sz val="11"/>
        <rFont val="Times New Roman"/>
        <charset val="134"/>
      </rPr>
      <t>w</t>
    </r>
    <r>
      <rPr>
        <vertAlign val="subscript"/>
        <sz val="11"/>
        <rFont val="Times New Roman"/>
        <charset val="134"/>
      </rPr>
      <t>c</t>
    </r>
    <r>
      <rPr>
        <sz val="11"/>
        <rFont val="Times New Roman"/>
        <charset val="134"/>
      </rPr>
      <t>/C</t>
    </r>
  </si>
  <si>
    <t xml:space="preserve">sodium silicate modules
</t>
  </si>
  <si>
    <t>OPC grade
(Mpa)</t>
  </si>
  <si>
    <t>n(OPC)
%</t>
  </si>
  <si>
    <t>metakaolin(%)</t>
  </si>
  <si>
    <t>Fly Ash
(%)</t>
  </si>
  <si>
    <t>humic acid
(%)</t>
  </si>
  <si>
    <t>gypsum
(%)</t>
  </si>
  <si>
    <t>hydrated lime
(%)</t>
  </si>
  <si>
    <t>steel slag
(%)</t>
  </si>
  <si>
    <t>GBFS(%)</t>
  </si>
  <si>
    <r>
      <rPr>
        <sz val="11"/>
        <rFont val="Times New Roman"/>
        <charset val="134"/>
      </rPr>
      <t>Na</t>
    </r>
    <r>
      <rPr>
        <vertAlign val="subscript"/>
        <sz val="11"/>
        <rFont val="Times New Roman"/>
        <charset val="134"/>
      </rPr>
      <t>2</t>
    </r>
    <r>
      <rPr>
        <sz val="11"/>
        <rFont val="Times New Roman"/>
        <charset val="134"/>
      </rPr>
      <t>SO</t>
    </r>
    <r>
      <rPr>
        <vertAlign val="subscript"/>
        <sz val="11"/>
        <rFont val="Times New Roman"/>
        <charset val="134"/>
      </rPr>
      <t>4</t>
    </r>
    <r>
      <rPr>
        <sz val="11"/>
        <rFont val="Times New Roman"/>
        <charset val="134"/>
      </rPr>
      <t>(%)</t>
    </r>
  </si>
  <si>
    <r>
      <rPr>
        <sz val="11"/>
        <rFont val="Times New Roman"/>
        <charset val="134"/>
      </rPr>
      <t>Na</t>
    </r>
    <r>
      <rPr>
        <vertAlign val="subscript"/>
        <sz val="11"/>
        <rFont val="Times New Roman"/>
        <charset val="134"/>
      </rPr>
      <t>2</t>
    </r>
    <r>
      <rPr>
        <sz val="11"/>
        <rFont val="Times New Roman"/>
        <charset val="134"/>
      </rPr>
      <t>SiO</t>
    </r>
    <r>
      <rPr>
        <vertAlign val="subscript"/>
        <sz val="11"/>
        <rFont val="Times New Roman"/>
        <charset val="134"/>
      </rPr>
      <t>3</t>
    </r>
    <r>
      <rPr>
        <sz val="11"/>
        <rFont val="Times New Roman"/>
        <charset val="134"/>
      </rPr>
      <t>(%)</t>
    </r>
  </si>
  <si>
    <t>naphthalene-based superplasticizer(%)</t>
  </si>
  <si>
    <t>Composite catalyst modifierCN (%)</t>
  </si>
  <si>
    <t>clay particle(%)</t>
  </si>
  <si>
    <t>UCS-0d(KPa)</t>
  </si>
  <si>
    <t>UCS-1d(KPa)</t>
  </si>
  <si>
    <t>UCS-3d(KPa)</t>
  </si>
  <si>
    <t>UCS-7d(KPa)</t>
  </si>
  <si>
    <t>UCS-14d(KPa)</t>
  </si>
  <si>
    <t>UCS-15d(KPa)</t>
  </si>
  <si>
    <t>UCS-(28d)(KPa)</t>
  </si>
  <si>
    <t>UCS-(60d)(KPa)</t>
  </si>
  <si>
    <t>UCS-(90d)(KPa)</t>
  </si>
  <si>
    <t>UCS-(120d)(KPa)</t>
  </si>
  <si>
    <t>UCS-(180d)(KPa)</t>
  </si>
  <si>
    <t>Prediction of unconfined compressive strength of cement–fly ash stabilized soil using support vector machines</t>
  </si>
  <si>
    <t>Effect of Ground Granulated Blast Furnace  Slag and Metakaolin on Geotechnical  Properties of Clayey Soil</t>
  </si>
  <si>
    <t>Experimental investigation on the stabilization of soft clay using granulated blast furnace slag</t>
  </si>
  <si>
    <t>Ground granulated blast furnace slag as a soil stabilizer for road construction</t>
  </si>
  <si>
    <t>G</t>
  </si>
  <si>
    <t>5G95S</t>
  </si>
  <si>
    <t>10G90S</t>
  </si>
  <si>
    <t>15G85S</t>
  </si>
  <si>
    <t>20G80S</t>
  </si>
  <si>
    <t>25G75S</t>
  </si>
  <si>
    <t>30G70S</t>
  </si>
  <si>
    <t>S</t>
  </si>
  <si>
    <t>23G75S2C</t>
  </si>
  <si>
    <t>21G75S4C</t>
  </si>
  <si>
    <t>19G75S6C</t>
  </si>
  <si>
    <t>16G75S9C</t>
  </si>
  <si>
    <t>Study on the engineering properties of Nansha organic soil solidified with cement - based admixtures</t>
  </si>
  <si>
    <t>Experimental study on the influence of different types and dosages of admixtures on the strength of cement solidified South China coastal organic soil. Guangdong</t>
  </si>
  <si>
    <t>Experimental study on solidification of Nansha soft soil with slag and cement</t>
  </si>
  <si>
    <t>Experimental study on solidification of Guangzhou Nansha soft soil with slag and cement</t>
  </si>
  <si>
    <t>Experimental study on strength model of cement soil with slag and its mix design optimization</t>
  </si>
  <si>
    <t>Experimental and Analytical Study on the New Material of Powder Jet Grouting Reinforcing Agent</t>
  </si>
  <si>
    <r>
      <rPr>
        <sz val="11"/>
        <rFont val="宋体"/>
        <charset val="134"/>
      </rPr>
      <t>纯水泥</t>
    </r>
    <r>
      <rPr>
        <sz val="11"/>
        <rFont val="Times New Roman"/>
        <charset val="134"/>
      </rPr>
      <t>1</t>
    </r>
  </si>
  <si>
    <r>
      <rPr>
        <sz val="11"/>
        <rFont val="宋体"/>
        <charset val="134"/>
      </rPr>
      <t>纯水泥</t>
    </r>
    <r>
      <rPr>
        <sz val="11"/>
        <rFont val="Times New Roman"/>
        <charset val="134"/>
      </rPr>
      <t>2</t>
    </r>
  </si>
  <si>
    <r>
      <rPr>
        <sz val="11"/>
        <rFont val="宋体"/>
        <charset val="134"/>
      </rPr>
      <t>纯水泥</t>
    </r>
    <r>
      <rPr>
        <sz val="11"/>
        <rFont val="Times New Roman"/>
        <charset val="134"/>
      </rPr>
      <t>3</t>
    </r>
  </si>
  <si>
    <r>
      <rPr>
        <sz val="11"/>
        <rFont val="宋体"/>
        <charset val="134"/>
      </rPr>
      <t>纯水泥</t>
    </r>
    <r>
      <rPr>
        <sz val="11"/>
        <rFont val="Times New Roman"/>
        <charset val="134"/>
      </rPr>
      <t>4</t>
    </r>
  </si>
  <si>
    <r>
      <rPr>
        <sz val="11"/>
        <rFont val="宋体"/>
        <charset val="134"/>
      </rPr>
      <t>纯水泥</t>
    </r>
    <r>
      <rPr>
        <sz val="11"/>
        <rFont val="Times New Roman"/>
        <charset val="134"/>
      </rPr>
      <t>5</t>
    </r>
  </si>
  <si>
    <r>
      <rPr>
        <sz val="11"/>
        <rFont val="宋体"/>
        <charset val="134"/>
      </rPr>
      <t>纯水泥</t>
    </r>
    <r>
      <rPr>
        <sz val="11"/>
        <rFont val="Times New Roman"/>
        <charset val="134"/>
      </rPr>
      <t>6</t>
    </r>
  </si>
  <si>
    <r>
      <rPr>
        <sz val="11"/>
        <rFont val="宋体"/>
        <charset val="134"/>
      </rPr>
      <t>矿渣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水泥</t>
    </r>
    <r>
      <rPr>
        <sz val="11"/>
        <rFont val="Times New Roman"/>
        <charset val="134"/>
      </rPr>
      <t>2</t>
    </r>
  </si>
  <si>
    <r>
      <rPr>
        <sz val="11"/>
        <rFont val="宋体"/>
        <charset val="134"/>
      </rPr>
      <t>矿渣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水泥</t>
    </r>
    <r>
      <rPr>
        <sz val="11"/>
        <rFont val="Times New Roman"/>
        <charset val="134"/>
      </rPr>
      <t>3</t>
    </r>
  </si>
  <si>
    <r>
      <rPr>
        <sz val="11"/>
        <rFont val="宋体"/>
        <charset val="134"/>
      </rPr>
      <t>矿渣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水泥</t>
    </r>
    <r>
      <rPr>
        <sz val="11"/>
        <rFont val="Times New Roman"/>
        <charset val="134"/>
      </rPr>
      <t>4</t>
    </r>
  </si>
  <si>
    <r>
      <rPr>
        <sz val="11"/>
        <rFont val="宋体"/>
        <charset val="134"/>
      </rPr>
      <t>矿渣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水泥</t>
    </r>
    <r>
      <rPr>
        <sz val="11"/>
        <rFont val="Times New Roman"/>
        <charset val="134"/>
      </rPr>
      <t>5</t>
    </r>
  </si>
  <si>
    <r>
      <rPr>
        <sz val="11"/>
        <rFont val="宋体"/>
        <charset val="134"/>
      </rPr>
      <t>矿渣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水泥</t>
    </r>
    <r>
      <rPr>
        <sz val="11"/>
        <rFont val="Times New Roman"/>
        <charset val="134"/>
      </rPr>
      <t>6</t>
    </r>
  </si>
  <si>
    <r>
      <rPr>
        <sz val="11"/>
        <rFont val="宋体"/>
        <charset val="134"/>
      </rPr>
      <t>矿渣</t>
    </r>
    <r>
      <rPr>
        <sz val="11"/>
        <rFont val="Times New Roman"/>
        <charset val="134"/>
      </rPr>
      <t>+</t>
    </r>
    <r>
      <rPr>
        <sz val="11"/>
        <rFont val="宋体"/>
        <charset val="134"/>
      </rPr>
      <t>水泥</t>
    </r>
    <r>
      <rPr>
        <sz val="11"/>
        <rFont val="Times New Roman"/>
        <charset val="134"/>
      </rPr>
      <t>7</t>
    </r>
  </si>
  <si>
    <t>Design of soil solidifier mix proportion based on solid waste and study on the road performance of solidified soil</t>
  </si>
  <si>
    <t>B3</t>
  </si>
  <si>
    <t>D3</t>
  </si>
  <si>
    <t>C3</t>
  </si>
  <si>
    <t>Experimental study on the strength of cement solidified sandy silt and its mechanism</t>
  </si>
  <si>
    <t>S11</t>
  </si>
  <si>
    <t>SS2</t>
  </si>
  <si>
    <t>SS3</t>
  </si>
  <si>
    <t>SS4</t>
  </si>
  <si>
    <t>SN2</t>
  </si>
  <si>
    <t>SN3</t>
  </si>
  <si>
    <t>SN4</t>
  </si>
  <si>
    <t>SH2</t>
  </si>
  <si>
    <t>SH3</t>
  </si>
  <si>
    <t>SH4</t>
  </si>
  <si>
    <t>SF2</t>
  </si>
  <si>
    <t>SF3</t>
  </si>
  <si>
    <t>SF4</t>
  </si>
  <si>
    <t>Preparation and properties of fly ash - based geopolymers for loess solidification</t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</si>
  <si>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1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</si>
  <si>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2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</si>
  <si>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3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</si>
  <si>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4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</si>
  <si>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5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</si>
  <si>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6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</si>
  <si>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7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</si>
  <si>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8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</si>
  <si>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9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</si>
  <si>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10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</si>
  <si>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11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</si>
  <si>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12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</si>
  <si>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13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</si>
  <si>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14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</si>
  <si>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15</t>
    </r>
  </si>
  <si>
    <r>
      <rPr>
        <sz val="11"/>
        <rFont val="宋体"/>
        <charset val="134"/>
      </rPr>
      <t>正交</t>
    </r>
    <r>
      <rPr>
        <sz val="11"/>
        <rFont val="Times New Roman"/>
        <charset val="134"/>
      </rPr>
      <t>16</t>
    </r>
  </si>
  <si>
    <t>Prediction of Compaction and Strength Properties of Amended Soil Using Machine Learning</t>
  </si>
  <si>
    <t>Prediction of unconfined compressive strength of geopolymer stabilized clayey soil using Artificial Neural Network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</si>
</sst>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_ "/>
    <numFmt numFmtId="178" formatCode="0.00_ "/>
  </numFmts>
  <fonts count="33">
    <font>
      <sz val="11"/>
      <color theme="1"/>
      <name val="等线"/>
      <charset val="134"/>
      <scheme val="minor"/>
    </font>
    <font>
      <sz val="11"/>
      <name val="Times New Roman"/>
      <charset val="134"/>
    </font>
    <font>
      <b/>
      <sz val="11"/>
      <name val="Times New Roman"/>
      <charset val="134"/>
    </font>
    <font>
      <sz val="10"/>
      <name val="Times New Roman"/>
      <charset val="134"/>
    </font>
    <font>
      <sz val="11"/>
      <color rgb="FF002060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宋体"/>
      <charset val="134"/>
    </font>
    <font>
      <vertAlign val="subscript"/>
      <sz val="11"/>
      <name val="Times New Roman"/>
      <charset val="134"/>
    </font>
    <font>
      <vertAlign val="subscript"/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  <font>
      <vertAlign val="superscript"/>
      <sz val="11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" applyNumberFormat="0" applyAlignment="0" applyProtection="0">
      <alignment vertical="center"/>
    </xf>
    <xf numFmtId="0" fontId="16" fillId="4" borderId="2" applyNumberFormat="0" applyAlignment="0" applyProtection="0">
      <alignment vertical="center"/>
    </xf>
    <xf numFmtId="0" fontId="17" fillId="4" borderId="1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15" applyFont="1" applyAlignment="1">
      <alignment horizontal="center" vertical="center"/>
    </xf>
    <xf numFmtId="0" fontId="1" fillId="3" borderId="1" xfId="16" applyFont="1" applyFill="1" applyAlignment="1">
      <alignment horizontal="center" vertical="center"/>
    </xf>
    <xf numFmtId="0" fontId="2" fillId="4" borderId="2" xfId="17" applyFont="1" applyFill="1" applyAlignment="1">
      <alignment horizontal="center" vertical="center"/>
    </xf>
    <xf numFmtId="0" fontId="1" fillId="0" borderId="0" xfId="0" applyFont="1"/>
    <xf numFmtId="0" fontId="1" fillId="5" borderId="3" xfId="8" applyFont="1" applyAlignment="1">
      <alignment horizontal="center" vertical="center"/>
    </xf>
    <xf numFmtId="9" fontId="1" fillId="5" borderId="3" xfId="8" applyNumberFormat="1" applyFont="1" applyAlignment="1">
      <alignment horizontal="center" vertical="center" wrapText="1"/>
    </xf>
    <xf numFmtId="0" fontId="1" fillId="5" borderId="3" xfId="8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/>
    <xf numFmtId="0" fontId="1" fillId="2" borderId="3" xfId="8" applyFont="1" applyFill="1" applyAlignment="1">
      <alignment horizontal="center" vertical="center"/>
    </xf>
    <xf numFmtId="0" fontId="2" fillId="7" borderId="3" xfId="15" applyFont="1" applyFill="1" applyBorder="1" applyAlignment="1">
      <alignment horizontal="center" vertical="center" wrapText="1"/>
    </xf>
    <xf numFmtId="0" fontId="1" fillId="3" borderId="1" xfId="16" applyFont="1" applyFill="1" applyAlignment="1">
      <alignment horizontal="center" vertical="center" wrapText="1"/>
    </xf>
    <xf numFmtId="0" fontId="2" fillId="6" borderId="0" xfId="15" applyFont="1" applyFill="1" applyAlignment="1">
      <alignment horizontal="center" vertical="center"/>
    </xf>
    <xf numFmtId="0" fontId="1" fillId="6" borderId="1" xfId="16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6" borderId="1" xfId="16" applyNumberFormat="1" applyFont="1" applyFill="1" applyAlignment="1">
      <alignment horizontal="center" vertical="center"/>
    </xf>
    <xf numFmtId="0" fontId="2" fillId="6" borderId="2" xfId="17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76" fontId="1" fillId="3" borderId="1" xfId="16" applyNumberFormat="1" applyFont="1" applyFill="1" applyAlignment="1">
      <alignment horizontal="center" vertical="center"/>
    </xf>
    <xf numFmtId="0" fontId="4" fillId="0" borderId="0" xfId="8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3"/>
  <sheetViews>
    <sheetView tabSelected="1" zoomScale="115" zoomScaleNormal="115" workbookViewId="0">
      <pane xSplit="1" ySplit="1" topLeftCell="C606" activePane="bottomRight" state="frozen"/>
      <selection/>
      <selection pane="topRight"/>
      <selection pane="bottomLeft"/>
      <selection pane="bottomRight" activeCell="A1" sqref="A$1:A$1048576"/>
    </sheetView>
  </sheetViews>
  <sheetFormatPr defaultColWidth="9.23333333333333" defaultRowHeight="15"/>
  <cols>
    <col min="1" max="3" width="9.23333333333333" style="27"/>
    <col min="4" max="4" width="9.23333333333333" style="28"/>
    <col min="5" max="6" width="9.23333333333333" style="25"/>
    <col min="7" max="7" width="11.125" style="25"/>
    <col min="8" max="8" width="9.375" style="25"/>
    <col min="9" max="9" width="11.125" style="25"/>
    <col min="10" max="10" width="9.375" style="25"/>
    <col min="11" max="11" width="10.25" style="25"/>
    <col min="12" max="12" width="11.125" style="25"/>
    <col min="13" max="13" width="9.23333333333333" style="25"/>
    <col min="14" max="14" width="9.23333333333333" style="28"/>
    <col min="15" max="16384" width="9.23333333333333" style="25"/>
  </cols>
  <sheetData>
    <row r="1" s="24" customFormat="1" ht="18.75" spans="1:14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</row>
    <row r="2" s="25" customFormat="1" spans="1:14">
      <c r="A2" s="27">
        <v>35.5</v>
      </c>
      <c r="B2" s="27">
        <v>21.2</v>
      </c>
      <c r="C2" s="27">
        <v>22.8</v>
      </c>
      <c r="D2" s="28">
        <v>1.549</v>
      </c>
      <c r="E2" s="25">
        <v>0</v>
      </c>
      <c r="F2" s="25">
        <v>43</v>
      </c>
      <c r="G2" s="25">
        <f>100-SUM(H2:L2)</f>
        <v>100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7</v>
      </c>
      <c r="N2" s="28">
        <v>0.0477</v>
      </c>
    </row>
    <row r="3" s="25" customFormat="1" spans="1:14">
      <c r="A3" s="27">
        <v>35.5</v>
      </c>
      <c r="B3" s="27">
        <v>21.2</v>
      </c>
      <c r="C3" s="27">
        <v>22.8</v>
      </c>
      <c r="D3" s="28">
        <v>1.549</v>
      </c>
      <c r="E3" s="25">
        <v>0</v>
      </c>
      <c r="F3" s="25">
        <v>43</v>
      </c>
      <c r="G3" s="25">
        <f t="shared" ref="G3:G66" si="0">100-SUM(H3:L3)</f>
        <v>94</v>
      </c>
      <c r="H3" s="25">
        <v>2</v>
      </c>
      <c r="I3" s="25">
        <v>0</v>
      </c>
      <c r="J3" s="25">
        <v>4</v>
      </c>
      <c r="K3" s="25">
        <v>0</v>
      </c>
      <c r="L3" s="25">
        <v>0</v>
      </c>
      <c r="M3" s="25">
        <v>7</v>
      </c>
      <c r="N3" s="28">
        <v>0.095</v>
      </c>
    </row>
    <row r="4" s="25" customFormat="1" spans="1:14">
      <c r="A4" s="27">
        <v>35.5</v>
      </c>
      <c r="B4" s="27">
        <v>21.2</v>
      </c>
      <c r="C4" s="27">
        <v>22.8</v>
      </c>
      <c r="D4" s="28">
        <v>1.549</v>
      </c>
      <c r="E4" s="25">
        <v>0</v>
      </c>
      <c r="F4" s="25">
        <v>43</v>
      </c>
      <c r="G4" s="25">
        <f t="shared" si="0"/>
        <v>88</v>
      </c>
      <c r="H4" s="25">
        <v>4</v>
      </c>
      <c r="I4" s="25">
        <v>0</v>
      </c>
      <c r="J4" s="25">
        <v>8</v>
      </c>
      <c r="K4" s="25">
        <v>0</v>
      </c>
      <c r="L4" s="25">
        <v>0</v>
      </c>
      <c r="M4" s="25">
        <v>7</v>
      </c>
      <c r="N4" s="28">
        <v>0.087</v>
      </c>
    </row>
    <row r="5" s="25" customFormat="1" spans="1:14">
      <c r="A5" s="27">
        <v>35.5</v>
      </c>
      <c r="B5" s="27">
        <v>21.2</v>
      </c>
      <c r="C5" s="27">
        <v>22.8</v>
      </c>
      <c r="D5" s="28">
        <v>1.549</v>
      </c>
      <c r="E5" s="25">
        <v>0</v>
      </c>
      <c r="F5" s="25">
        <v>43</v>
      </c>
      <c r="G5" s="25">
        <f t="shared" si="0"/>
        <v>82</v>
      </c>
      <c r="H5" s="25">
        <v>6</v>
      </c>
      <c r="I5" s="25">
        <v>0</v>
      </c>
      <c r="J5" s="25">
        <v>12</v>
      </c>
      <c r="K5" s="25">
        <v>0</v>
      </c>
      <c r="L5" s="25">
        <v>0</v>
      </c>
      <c r="M5" s="25">
        <v>7</v>
      </c>
      <c r="N5" s="28">
        <v>0.127</v>
      </c>
    </row>
    <row r="6" s="25" customFormat="1" spans="1:14">
      <c r="A6" s="27">
        <v>35.5</v>
      </c>
      <c r="B6" s="27">
        <v>21.2</v>
      </c>
      <c r="C6" s="27">
        <v>22.8</v>
      </c>
      <c r="D6" s="28">
        <v>1.549</v>
      </c>
      <c r="E6" s="25">
        <v>0</v>
      </c>
      <c r="F6" s="25">
        <v>43</v>
      </c>
      <c r="G6" s="25">
        <f t="shared" si="0"/>
        <v>76</v>
      </c>
      <c r="H6" s="25">
        <v>8</v>
      </c>
      <c r="I6" s="25">
        <v>0</v>
      </c>
      <c r="J6" s="25">
        <v>16</v>
      </c>
      <c r="K6" s="25">
        <v>0</v>
      </c>
      <c r="L6" s="25">
        <v>0</v>
      </c>
      <c r="M6" s="25">
        <v>7</v>
      </c>
      <c r="N6" s="28">
        <v>0.173</v>
      </c>
    </row>
    <row r="7" s="25" customFormat="1" spans="1:14">
      <c r="A7" s="27">
        <v>35.5</v>
      </c>
      <c r="B7" s="27">
        <v>21.2</v>
      </c>
      <c r="C7" s="27">
        <v>22.8</v>
      </c>
      <c r="D7" s="28">
        <v>1.549</v>
      </c>
      <c r="E7" s="25">
        <v>0</v>
      </c>
      <c r="F7" s="25">
        <v>43</v>
      </c>
      <c r="G7" s="25">
        <f t="shared" si="0"/>
        <v>80</v>
      </c>
      <c r="H7" s="25">
        <v>4</v>
      </c>
      <c r="I7" s="25">
        <v>0</v>
      </c>
      <c r="J7" s="25">
        <v>16</v>
      </c>
      <c r="K7" s="25">
        <v>0</v>
      </c>
      <c r="L7" s="25">
        <v>0</v>
      </c>
      <c r="M7" s="25">
        <v>7</v>
      </c>
      <c r="N7" s="28">
        <v>0.102</v>
      </c>
    </row>
    <row r="8" s="25" customFormat="1" spans="1:14">
      <c r="A8" s="27">
        <v>35.5</v>
      </c>
      <c r="B8" s="27">
        <v>21.2</v>
      </c>
      <c r="C8" s="27">
        <v>22.8</v>
      </c>
      <c r="D8" s="28">
        <v>1.549</v>
      </c>
      <c r="E8" s="25">
        <v>0</v>
      </c>
      <c r="F8" s="25">
        <v>43</v>
      </c>
      <c r="G8" s="25">
        <f t="shared" si="0"/>
        <v>75</v>
      </c>
      <c r="H8" s="25">
        <v>5</v>
      </c>
      <c r="I8" s="25">
        <v>0</v>
      </c>
      <c r="J8" s="25">
        <v>20</v>
      </c>
      <c r="K8" s="25">
        <v>0</v>
      </c>
      <c r="L8" s="25">
        <v>0</v>
      </c>
      <c r="M8" s="25">
        <v>7</v>
      </c>
      <c r="N8" s="28">
        <v>0.142</v>
      </c>
    </row>
    <row r="9" s="25" customFormat="1" spans="1:14">
      <c r="A9" s="27">
        <v>35.5</v>
      </c>
      <c r="B9" s="27">
        <v>21.2</v>
      </c>
      <c r="C9" s="27">
        <v>22.8</v>
      </c>
      <c r="D9" s="28">
        <v>1.549</v>
      </c>
      <c r="E9" s="25">
        <v>0</v>
      </c>
      <c r="F9" s="25">
        <v>43</v>
      </c>
      <c r="G9" s="25">
        <f t="shared" si="0"/>
        <v>70</v>
      </c>
      <c r="H9" s="25">
        <v>6</v>
      </c>
      <c r="I9" s="25">
        <v>0</v>
      </c>
      <c r="J9" s="25">
        <v>24</v>
      </c>
      <c r="K9" s="25">
        <v>0</v>
      </c>
      <c r="L9" s="25">
        <v>0</v>
      </c>
      <c r="M9" s="25">
        <v>7</v>
      </c>
      <c r="N9" s="28">
        <v>0.173</v>
      </c>
    </row>
    <row r="10" s="25" customFormat="1" spans="1:14">
      <c r="A10" s="27">
        <v>35.5</v>
      </c>
      <c r="B10" s="27">
        <v>21.2</v>
      </c>
      <c r="C10" s="27">
        <v>22.8</v>
      </c>
      <c r="D10" s="28">
        <v>1.549</v>
      </c>
      <c r="E10" s="25">
        <v>0</v>
      </c>
      <c r="F10" s="25">
        <v>43</v>
      </c>
      <c r="G10" s="25">
        <f t="shared" si="0"/>
        <v>60</v>
      </c>
      <c r="H10" s="25">
        <v>8</v>
      </c>
      <c r="I10" s="25">
        <v>0</v>
      </c>
      <c r="J10" s="25">
        <v>32</v>
      </c>
      <c r="K10" s="25">
        <v>0</v>
      </c>
      <c r="L10" s="25">
        <v>0</v>
      </c>
      <c r="M10" s="25">
        <v>7</v>
      </c>
      <c r="N10" s="28">
        <v>0.186</v>
      </c>
    </row>
    <row r="11" s="25" customFormat="1" spans="1:14">
      <c r="A11" s="27">
        <v>35.5</v>
      </c>
      <c r="B11" s="27">
        <v>21.2</v>
      </c>
      <c r="C11" s="27">
        <v>21.57</v>
      </c>
      <c r="D11" s="28">
        <v>1.696</v>
      </c>
      <c r="E11" s="25">
        <v>0</v>
      </c>
      <c r="F11" s="25">
        <v>43</v>
      </c>
      <c r="G11" s="25">
        <f t="shared" si="0"/>
        <v>100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7</v>
      </c>
      <c r="N11" s="28">
        <v>0.164</v>
      </c>
    </row>
    <row r="12" s="25" customFormat="1" spans="1:14">
      <c r="A12" s="27">
        <v>35.5</v>
      </c>
      <c r="B12" s="27">
        <v>21.2</v>
      </c>
      <c r="C12" s="27">
        <v>21.57</v>
      </c>
      <c r="D12" s="28">
        <v>1.696</v>
      </c>
      <c r="E12" s="25">
        <v>0</v>
      </c>
      <c r="F12" s="25">
        <v>43</v>
      </c>
      <c r="G12" s="25">
        <f t="shared" si="0"/>
        <v>94</v>
      </c>
      <c r="H12" s="25">
        <v>2</v>
      </c>
      <c r="I12" s="25">
        <v>0</v>
      </c>
      <c r="J12" s="25">
        <v>4</v>
      </c>
      <c r="K12" s="25">
        <v>0</v>
      </c>
      <c r="L12" s="25">
        <v>0</v>
      </c>
      <c r="M12" s="25">
        <v>7</v>
      </c>
      <c r="N12" s="28">
        <v>1.193</v>
      </c>
    </row>
    <row r="13" s="25" customFormat="1" spans="1:14">
      <c r="A13" s="27">
        <v>35.5</v>
      </c>
      <c r="B13" s="27">
        <v>21.2</v>
      </c>
      <c r="C13" s="27">
        <v>21.57</v>
      </c>
      <c r="D13" s="28">
        <v>1.696</v>
      </c>
      <c r="E13" s="25">
        <v>0</v>
      </c>
      <c r="F13" s="25">
        <v>43</v>
      </c>
      <c r="G13" s="25">
        <f t="shared" si="0"/>
        <v>88</v>
      </c>
      <c r="H13" s="25">
        <v>4</v>
      </c>
      <c r="I13" s="25">
        <v>0</v>
      </c>
      <c r="J13" s="25">
        <v>8</v>
      </c>
      <c r="K13" s="25">
        <v>0</v>
      </c>
      <c r="L13" s="25">
        <v>0</v>
      </c>
      <c r="M13" s="25">
        <v>7</v>
      </c>
      <c r="N13" s="28">
        <v>1.247</v>
      </c>
    </row>
    <row r="14" s="25" customFormat="1" spans="1:14">
      <c r="A14" s="27">
        <v>35.5</v>
      </c>
      <c r="B14" s="27">
        <v>21.2</v>
      </c>
      <c r="C14" s="27">
        <v>21.57</v>
      </c>
      <c r="D14" s="28">
        <v>1.696</v>
      </c>
      <c r="E14" s="25">
        <v>0</v>
      </c>
      <c r="F14" s="25">
        <v>43</v>
      </c>
      <c r="G14" s="25">
        <f t="shared" si="0"/>
        <v>82</v>
      </c>
      <c r="H14" s="25">
        <v>6</v>
      </c>
      <c r="I14" s="25">
        <v>0</v>
      </c>
      <c r="J14" s="25">
        <v>12</v>
      </c>
      <c r="K14" s="25">
        <v>0</v>
      </c>
      <c r="L14" s="25">
        <v>0</v>
      </c>
      <c r="M14" s="25">
        <v>7</v>
      </c>
      <c r="N14" s="28">
        <v>1.503</v>
      </c>
    </row>
    <row r="15" s="25" customFormat="1" spans="1:14">
      <c r="A15" s="27">
        <v>35.5</v>
      </c>
      <c r="B15" s="27">
        <v>21.2</v>
      </c>
      <c r="C15" s="27">
        <v>21.57</v>
      </c>
      <c r="D15" s="28">
        <v>1.696</v>
      </c>
      <c r="E15" s="25">
        <v>0</v>
      </c>
      <c r="F15" s="25">
        <v>43</v>
      </c>
      <c r="G15" s="25">
        <f t="shared" si="0"/>
        <v>76</v>
      </c>
      <c r="H15" s="25">
        <v>8</v>
      </c>
      <c r="I15" s="25">
        <v>0</v>
      </c>
      <c r="J15" s="25">
        <v>16</v>
      </c>
      <c r="K15" s="25">
        <v>0</v>
      </c>
      <c r="L15" s="25">
        <v>0</v>
      </c>
      <c r="M15" s="25">
        <v>7</v>
      </c>
      <c r="N15" s="28">
        <v>1.913</v>
      </c>
    </row>
    <row r="16" s="25" customFormat="1" spans="1:14">
      <c r="A16" s="27">
        <v>35.5</v>
      </c>
      <c r="B16" s="27">
        <v>21.2</v>
      </c>
      <c r="C16" s="27">
        <v>21.57</v>
      </c>
      <c r="D16" s="28">
        <v>1.696</v>
      </c>
      <c r="E16" s="25">
        <v>0</v>
      </c>
      <c r="F16" s="25">
        <v>43</v>
      </c>
      <c r="G16" s="25">
        <f t="shared" si="0"/>
        <v>80</v>
      </c>
      <c r="H16" s="25">
        <v>4</v>
      </c>
      <c r="I16" s="25">
        <v>0</v>
      </c>
      <c r="J16" s="25">
        <v>16</v>
      </c>
      <c r="K16" s="25">
        <v>0</v>
      </c>
      <c r="L16" s="25">
        <v>0</v>
      </c>
      <c r="M16" s="25">
        <v>7</v>
      </c>
      <c r="N16" s="28">
        <v>1.239</v>
      </c>
    </row>
    <row r="17" s="25" customFormat="1" spans="1:14">
      <c r="A17" s="27">
        <v>35.5</v>
      </c>
      <c r="B17" s="27">
        <v>21.2</v>
      </c>
      <c r="C17" s="27">
        <v>21.57</v>
      </c>
      <c r="D17" s="28">
        <v>1.696</v>
      </c>
      <c r="E17" s="25">
        <v>0</v>
      </c>
      <c r="F17" s="25">
        <v>43</v>
      </c>
      <c r="G17" s="25">
        <f t="shared" si="0"/>
        <v>75</v>
      </c>
      <c r="H17" s="25">
        <v>5</v>
      </c>
      <c r="I17" s="25">
        <v>0</v>
      </c>
      <c r="J17" s="25">
        <v>20</v>
      </c>
      <c r="K17" s="25">
        <v>0</v>
      </c>
      <c r="L17" s="25">
        <v>0</v>
      </c>
      <c r="M17" s="25">
        <v>7</v>
      </c>
      <c r="N17" s="28">
        <v>1.661</v>
      </c>
    </row>
    <row r="18" s="25" customFormat="1" spans="1:14">
      <c r="A18" s="27">
        <v>35.5</v>
      </c>
      <c r="B18" s="27">
        <v>21.2</v>
      </c>
      <c r="C18" s="27">
        <v>21.57</v>
      </c>
      <c r="D18" s="28">
        <v>1.696</v>
      </c>
      <c r="E18" s="25">
        <v>0</v>
      </c>
      <c r="F18" s="25">
        <v>43</v>
      </c>
      <c r="G18" s="25">
        <f t="shared" si="0"/>
        <v>70</v>
      </c>
      <c r="H18" s="25">
        <v>6</v>
      </c>
      <c r="I18" s="25">
        <v>0</v>
      </c>
      <c r="J18" s="25">
        <v>24</v>
      </c>
      <c r="K18" s="25">
        <v>0</v>
      </c>
      <c r="L18" s="25">
        <v>0</v>
      </c>
      <c r="M18" s="25">
        <v>7</v>
      </c>
      <c r="N18" s="28">
        <v>1.926</v>
      </c>
    </row>
    <row r="19" s="25" customFormat="1" spans="1:14">
      <c r="A19" s="27">
        <v>35.5</v>
      </c>
      <c r="B19" s="27">
        <v>21.2</v>
      </c>
      <c r="C19" s="27">
        <v>21.57</v>
      </c>
      <c r="D19" s="28">
        <v>1.696</v>
      </c>
      <c r="E19" s="25">
        <v>0</v>
      </c>
      <c r="F19" s="25">
        <v>43</v>
      </c>
      <c r="G19" s="25">
        <f t="shared" si="0"/>
        <v>60</v>
      </c>
      <c r="H19" s="25">
        <v>8</v>
      </c>
      <c r="I19" s="25">
        <v>0</v>
      </c>
      <c r="J19" s="25">
        <v>32</v>
      </c>
      <c r="K19" s="25">
        <v>0</v>
      </c>
      <c r="L19" s="25">
        <v>0</v>
      </c>
      <c r="M19" s="25">
        <v>7</v>
      </c>
      <c r="N19" s="28">
        <v>2.063</v>
      </c>
    </row>
    <row r="20" s="25" customFormat="1" spans="1:14">
      <c r="A20" s="27">
        <v>35.5</v>
      </c>
      <c r="B20" s="27">
        <v>21.2</v>
      </c>
      <c r="C20" s="27">
        <v>22.8</v>
      </c>
      <c r="D20" s="28">
        <v>1.549</v>
      </c>
      <c r="E20" s="25">
        <v>0</v>
      </c>
      <c r="F20" s="25">
        <v>43</v>
      </c>
      <c r="G20" s="25">
        <f t="shared" si="0"/>
        <v>100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14</v>
      </c>
      <c r="N20" s="28">
        <v>0.0941</v>
      </c>
    </row>
    <row r="21" s="25" customFormat="1" spans="1:14">
      <c r="A21" s="27">
        <v>35.5</v>
      </c>
      <c r="B21" s="27">
        <v>21.2</v>
      </c>
      <c r="C21" s="27">
        <v>22.8</v>
      </c>
      <c r="D21" s="28">
        <v>1.549</v>
      </c>
      <c r="E21" s="25">
        <v>0</v>
      </c>
      <c r="F21" s="25">
        <v>43</v>
      </c>
      <c r="G21" s="25">
        <f t="shared" si="0"/>
        <v>94</v>
      </c>
      <c r="H21" s="25">
        <v>2</v>
      </c>
      <c r="I21" s="25">
        <v>0</v>
      </c>
      <c r="J21" s="25">
        <v>4</v>
      </c>
      <c r="K21" s="25">
        <v>0</v>
      </c>
      <c r="L21" s="25">
        <v>0</v>
      </c>
      <c r="M21" s="25">
        <v>14</v>
      </c>
      <c r="N21" s="28">
        <v>0.101</v>
      </c>
    </row>
    <row r="22" s="25" customFormat="1" spans="1:14">
      <c r="A22" s="27">
        <v>35.5</v>
      </c>
      <c r="B22" s="27">
        <v>21.2</v>
      </c>
      <c r="C22" s="27">
        <v>22.8</v>
      </c>
      <c r="D22" s="28">
        <v>1.549</v>
      </c>
      <c r="E22" s="25">
        <v>0</v>
      </c>
      <c r="F22" s="25">
        <v>43</v>
      </c>
      <c r="G22" s="25">
        <f t="shared" si="0"/>
        <v>88</v>
      </c>
      <c r="H22" s="25">
        <v>4</v>
      </c>
      <c r="I22" s="25">
        <v>0</v>
      </c>
      <c r="J22" s="25">
        <v>8</v>
      </c>
      <c r="K22" s="25">
        <v>0</v>
      </c>
      <c r="L22" s="25">
        <v>0</v>
      </c>
      <c r="M22" s="25">
        <v>14</v>
      </c>
      <c r="N22" s="28">
        <v>0.115</v>
      </c>
    </row>
    <row r="23" s="25" customFormat="1" spans="1:14">
      <c r="A23" s="27">
        <v>35.5</v>
      </c>
      <c r="B23" s="27">
        <v>21.2</v>
      </c>
      <c r="C23" s="27">
        <v>22.8</v>
      </c>
      <c r="D23" s="28">
        <v>1.549</v>
      </c>
      <c r="E23" s="25">
        <v>0</v>
      </c>
      <c r="F23" s="25">
        <v>43</v>
      </c>
      <c r="G23" s="25">
        <f t="shared" si="0"/>
        <v>82</v>
      </c>
      <c r="H23" s="25">
        <v>6</v>
      </c>
      <c r="I23" s="25">
        <v>0</v>
      </c>
      <c r="J23" s="25">
        <v>12</v>
      </c>
      <c r="K23" s="25">
        <v>0</v>
      </c>
      <c r="L23" s="25">
        <v>0</v>
      </c>
      <c r="M23" s="25">
        <v>14</v>
      </c>
      <c r="N23" s="28">
        <v>0.113</v>
      </c>
    </row>
    <row r="24" s="25" customFormat="1" spans="1:14">
      <c r="A24" s="27">
        <v>35.5</v>
      </c>
      <c r="B24" s="27">
        <v>21.2</v>
      </c>
      <c r="C24" s="27">
        <v>22.8</v>
      </c>
      <c r="D24" s="28">
        <v>1.549</v>
      </c>
      <c r="E24" s="25">
        <v>0</v>
      </c>
      <c r="F24" s="25">
        <v>43</v>
      </c>
      <c r="G24" s="25">
        <f t="shared" si="0"/>
        <v>76</v>
      </c>
      <c r="H24" s="25">
        <v>8</v>
      </c>
      <c r="I24" s="25">
        <v>0</v>
      </c>
      <c r="J24" s="25">
        <v>16</v>
      </c>
      <c r="K24" s="25">
        <v>0</v>
      </c>
      <c r="L24" s="25">
        <v>0</v>
      </c>
      <c r="M24" s="25">
        <v>14</v>
      </c>
      <c r="N24" s="28">
        <v>0.175</v>
      </c>
    </row>
    <row r="25" s="25" customFormat="1" spans="1:14">
      <c r="A25" s="27">
        <v>35.5</v>
      </c>
      <c r="B25" s="27">
        <v>21.2</v>
      </c>
      <c r="C25" s="27">
        <v>22.8</v>
      </c>
      <c r="D25" s="28">
        <v>1.549</v>
      </c>
      <c r="E25" s="25">
        <v>0</v>
      </c>
      <c r="F25" s="25">
        <v>43</v>
      </c>
      <c r="G25" s="25">
        <f t="shared" si="0"/>
        <v>80</v>
      </c>
      <c r="H25" s="25">
        <v>4</v>
      </c>
      <c r="I25" s="25">
        <v>0</v>
      </c>
      <c r="J25" s="25">
        <v>16</v>
      </c>
      <c r="K25" s="25">
        <v>0</v>
      </c>
      <c r="L25" s="25">
        <v>0</v>
      </c>
      <c r="M25" s="25">
        <v>14</v>
      </c>
      <c r="N25" s="28">
        <v>0.102</v>
      </c>
    </row>
    <row r="26" s="25" customFormat="1" spans="1:14">
      <c r="A26" s="27">
        <v>35.5</v>
      </c>
      <c r="B26" s="27">
        <v>21.2</v>
      </c>
      <c r="C26" s="27">
        <v>22.8</v>
      </c>
      <c r="D26" s="28">
        <v>1.549</v>
      </c>
      <c r="E26" s="25">
        <v>0</v>
      </c>
      <c r="F26" s="25">
        <v>43</v>
      </c>
      <c r="G26" s="25">
        <f t="shared" si="0"/>
        <v>75</v>
      </c>
      <c r="H26" s="25">
        <v>5</v>
      </c>
      <c r="I26" s="25">
        <v>0</v>
      </c>
      <c r="J26" s="25">
        <v>20</v>
      </c>
      <c r="K26" s="25">
        <v>0</v>
      </c>
      <c r="L26" s="25">
        <v>0</v>
      </c>
      <c r="M26" s="25">
        <v>14</v>
      </c>
      <c r="N26" s="28">
        <v>0.147</v>
      </c>
    </row>
    <row r="27" s="25" customFormat="1" spans="1:14">
      <c r="A27" s="27">
        <v>35.5</v>
      </c>
      <c r="B27" s="27">
        <v>21.2</v>
      </c>
      <c r="C27" s="27">
        <v>22.8</v>
      </c>
      <c r="D27" s="28">
        <v>1.549</v>
      </c>
      <c r="E27" s="25">
        <v>0</v>
      </c>
      <c r="F27" s="25">
        <v>43</v>
      </c>
      <c r="G27" s="25">
        <f t="shared" si="0"/>
        <v>70</v>
      </c>
      <c r="H27" s="25">
        <v>6</v>
      </c>
      <c r="I27" s="25">
        <v>0</v>
      </c>
      <c r="J27" s="25">
        <v>24</v>
      </c>
      <c r="K27" s="25">
        <v>0</v>
      </c>
      <c r="L27" s="25">
        <v>0</v>
      </c>
      <c r="M27" s="25">
        <v>14</v>
      </c>
      <c r="N27" s="28">
        <v>0.174</v>
      </c>
    </row>
    <row r="28" s="25" customFormat="1" spans="1:14">
      <c r="A28" s="27">
        <v>35.5</v>
      </c>
      <c r="B28" s="27">
        <v>21.2</v>
      </c>
      <c r="C28" s="27">
        <v>22.8</v>
      </c>
      <c r="D28" s="28">
        <v>1.549</v>
      </c>
      <c r="E28" s="25">
        <v>0</v>
      </c>
      <c r="F28" s="25">
        <v>43</v>
      </c>
      <c r="G28" s="25">
        <f t="shared" si="0"/>
        <v>60</v>
      </c>
      <c r="H28" s="25">
        <v>8</v>
      </c>
      <c r="I28" s="25">
        <v>0</v>
      </c>
      <c r="J28" s="25">
        <v>32</v>
      </c>
      <c r="K28" s="25">
        <v>0</v>
      </c>
      <c r="L28" s="25">
        <v>0</v>
      </c>
      <c r="M28" s="25">
        <v>14</v>
      </c>
      <c r="N28" s="28">
        <v>0.187</v>
      </c>
    </row>
    <row r="29" s="25" customFormat="1" spans="1:14">
      <c r="A29" s="27">
        <v>35.5</v>
      </c>
      <c r="B29" s="27">
        <v>21.2</v>
      </c>
      <c r="C29" s="27">
        <v>21.57</v>
      </c>
      <c r="D29" s="28">
        <v>1.696</v>
      </c>
      <c r="E29" s="25">
        <v>0</v>
      </c>
      <c r="F29" s="25">
        <v>43</v>
      </c>
      <c r="G29" s="25">
        <f t="shared" si="0"/>
        <v>100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14</v>
      </c>
      <c r="N29" s="28">
        <v>0.214</v>
      </c>
    </row>
    <row r="30" s="25" customFormat="1" spans="1:14">
      <c r="A30" s="27">
        <v>35.5</v>
      </c>
      <c r="B30" s="27">
        <v>21.2</v>
      </c>
      <c r="C30" s="27">
        <v>21.57</v>
      </c>
      <c r="D30" s="28">
        <v>1.696</v>
      </c>
      <c r="E30" s="25">
        <v>0</v>
      </c>
      <c r="F30" s="25">
        <v>43</v>
      </c>
      <c r="G30" s="25">
        <f t="shared" si="0"/>
        <v>94</v>
      </c>
      <c r="H30" s="25">
        <v>2</v>
      </c>
      <c r="I30" s="25">
        <v>0</v>
      </c>
      <c r="J30" s="25">
        <v>4</v>
      </c>
      <c r="K30" s="25">
        <v>0</v>
      </c>
      <c r="L30" s="25">
        <v>0</v>
      </c>
      <c r="M30" s="25">
        <v>14</v>
      </c>
      <c r="N30" s="28">
        <v>1.27</v>
      </c>
    </row>
    <row r="31" s="25" customFormat="1" spans="1:14">
      <c r="A31" s="27">
        <v>35.5</v>
      </c>
      <c r="B31" s="27">
        <v>21.2</v>
      </c>
      <c r="C31" s="27">
        <v>21.57</v>
      </c>
      <c r="D31" s="28">
        <v>1.696</v>
      </c>
      <c r="E31" s="25">
        <v>0</v>
      </c>
      <c r="F31" s="25">
        <v>43</v>
      </c>
      <c r="G31" s="25">
        <f t="shared" si="0"/>
        <v>88</v>
      </c>
      <c r="H31" s="25">
        <v>4</v>
      </c>
      <c r="I31" s="25">
        <v>0</v>
      </c>
      <c r="J31" s="25">
        <v>8</v>
      </c>
      <c r="K31" s="25">
        <v>0</v>
      </c>
      <c r="L31" s="25">
        <v>0</v>
      </c>
      <c r="M31" s="25">
        <v>14</v>
      </c>
      <c r="N31" s="28">
        <v>1.229</v>
      </c>
    </row>
    <row r="32" s="25" customFormat="1" spans="1:14">
      <c r="A32" s="27">
        <v>35.5</v>
      </c>
      <c r="B32" s="27">
        <v>21.2</v>
      </c>
      <c r="C32" s="27">
        <v>21.57</v>
      </c>
      <c r="D32" s="28">
        <v>1.696</v>
      </c>
      <c r="E32" s="25">
        <v>0</v>
      </c>
      <c r="F32" s="25">
        <v>43</v>
      </c>
      <c r="G32" s="25">
        <f t="shared" si="0"/>
        <v>82</v>
      </c>
      <c r="H32" s="25">
        <v>6</v>
      </c>
      <c r="I32" s="25">
        <v>0</v>
      </c>
      <c r="J32" s="25">
        <v>12</v>
      </c>
      <c r="K32" s="25">
        <v>0</v>
      </c>
      <c r="L32" s="25">
        <v>0</v>
      </c>
      <c r="M32" s="25">
        <v>14</v>
      </c>
      <c r="N32" s="28">
        <v>1.97</v>
      </c>
    </row>
    <row r="33" s="25" customFormat="1" spans="1:14">
      <c r="A33" s="27">
        <v>35.5</v>
      </c>
      <c r="B33" s="27">
        <v>21.2</v>
      </c>
      <c r="C33" s="27">
        <v>21.57</v>
      </c>
      <c r="D33" s="28">
        <v>1.696</v>
      </c>
      <c r="E33" s="25">
        <v>0</v>
      </c>
      <c r="F33" s="25">
        <v>43</v>
      </c>
      <c r="G33" s="25">
        <f t="shared" si="0"/>
        <v>76</v>
      </c>
      <c r="H33" s="25">
        <v>8</v>
      </c>
      <c r="I33" s="25">
        <v>0</v>
      </c>
      <c r="J33" s="25">
        <v>16</v>
      </c>
      <c r="K33" s="25">
        <v>0</v>
      </c>
      <c r="L33" s="25">
        <v>0</v>
      </c>
      <c r="M33" s="25">
        <v>14</v>
      </c>
      <c r="N33" s="28">
        <v>1.805</v>
      </c>
    </row>
    <row r="34" s="25" customFormat="1" spans="1:14">
      <c r="A34" s="27">
        <v>35.5</v>
      </c>
      <c r="B34" s="27">
        <v>21.2</v>
      </c>
      <c r="C34" s="27">
        <v>21.57</v>
      </c>
      <c r="D34" s="28">
        <v>1.696</v>
      </c>
      <c r="E34" s="25">
        <v>0</v>
      </c>
      <c r="F34" s="25">
        <v>43</v>
      </c>
      <c r="G34" s="25">
        <f t="shared" si="0"/>
        <v>80</v>
      </c>
      <c r="H34" s="25">
        <v>4</v>
      </c>
      <c r="I34" s="25">
        <v>0</v>
      </c>
      <c r="J34" s="25">
        <v>16</v>
      </c>
      <c r="K34" s="25">
        <v>0</v>
      </c>
      <c r="L34" s="25">
        <v>0</v>
      </c>
      <c r="M34" s="25">
        <v>14</v>
      </c>
      <c r="N34" s="28">
        <v>1.372</v>
      </c>
    </row>
    <row r="35" s="25" customFormat="1" spans="1:14">
      <c r="A35" s="27">
        <v>35.5</v>
      </c>
      <c r="B35" s="27">
        <v>21.2</v>
      </c>
      <c r="C35" s="27">
        <v>21.57</v>
      </c>
      <c r="D35" s="28">
        <v>1.696</v>
      </c>
      <c r="E35" s="25">
        <v>0</v>
      </c>
      <c r="F35" s="25">
        <v>43</v>
      </c>
      <c r="G35" s="25">
        <f t="shared" si="0"/>
        <v>75</v>
      </c>
      <c r="H35" s="25">
        <v>5</v>
      </c>
      <c r="I35" s="25">
        <v>0</v>
      </c>
      <c r="J35" s="25">
        <v>20</v>
      </c>
      <c r="K35" s="25">
        <v>0</v>
      </c>
      <c r="L35" s="25">
        <v>0</v>
      </c>
      <c r="M35" s="25">
        <v>14</v>
      </c>
      <c r="N35" s="28">
        <v>1.696</v>
      </c>
    </row>
    <row r="36" s="25" customFormat="1" spans="1:14">
      <c r="A36" s="27">
        <v>35.5</v>
      </c>
      <c r="B36" s="27">
        <v>21.2</v>
      </c>
      <c r="C36" s="27">
        <v>21.57</v>
      </c>
      <c r="D36" s="28">
        <v>1.696</v>
      </c>
      <c r="E36" s="25">
        <v>0</v>
      </c>
      <c r="F36" s="25">
        <v>43</v>
      </c>
      <c r="G36" s="25">
        <f t="shared" si="0"/>
        <v>70</v>
      </c>
      <c r="H36" s="25">
        <v>6</v>
      </c>
      <c r="I36" s="25">
        <v>0</v>
      </c>
      <c r="J36" s="25">
        <v>24</v>
      </c>
      <c r="K36" s="25">
        <v>0</v>
      </c>
      <c r="L36" s="25">
        <v>0</v>
      </c>
      <c r="M36" s="25">
        <v>14</v>
      </c>
      <c r="N36" s="28">
        <v>1.853</v>
      </c>
    </row>
    <row r="37" s="25" customFormat="1" spans="1:14">
      <c r="A37" s="27">
        <v>35.5</v>
      </c>
      <c r="B37" s="27">
        <v>21.2</v>
      </c>
      <c r="C37" s="27">
        <v>21.57</v>
      </c>
      <c r="D37" s="28">
        <v>1.696</v>
      </c>
      <c r="E37" s="25">
        <v>0</v>
      </c>
      <c r="F37" s="25">
        <v>43</v>
      </c>
      <c r="G37" s="25">
        <f t="shared" si="0"/>
        <v>60</v>
      </c>
      <c r="H37" s="25">
        <v>8</v>
      </c>
      <c r="I37" s="25">
        <v>0</v>
      </c>
      <c r="J37" s="25">
        <v>32</v>
      </c>
      <c r="K37" s="25">
        <v>0</v>
      </c>
      <c r="L37" s="25">
        <v>0</v>
      </c>
      <c r="M37" s="25">
        <v>14</v>
      </c>
      <c r="N37" s="28">
        <v>1.996</v>
      </c>
    </row>
    <row r="38" s="25" customFormat="1" spans="1:14">
      <c r="A38" s="27">
        <v>35.5</v>
      </c>
      <c r="B38" s="27">
        <v>21.2</v>
      </c>
      <c r="C38" s="27">
        <v>22.8</v>
      </c>
      <c r="D38" s="28">
        <v>1.549</v>
      </c>
      <c r="E38" s="25">
        <v>0</v>
      </c>
      <c r="F38" s="25">
        <v>43</v>
      </c>
      <c r="G38" s="25">
        <f t="shared" si="0"/>
        <v>100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28</v>
      </c>
      <c r="N38" s="28">
        <v>0.128</v>
      </c>
    </row>
    <row r="39" s="25" customFormat="1" spans="1:14">
      <c r="A39" s="27">
        <v>35.5</v>
      </c>
      <c r="B39" s="27">
        <v>21.2</v>
      </c>
      <c r="C39" s="27">
        <v>22.8</v>
      </c>
      <c r="D39" s="28">
        <v>1.549</v>
      </c>
      <c r="E39" s="25">
        <v>0</v>
      </c>
      <c r="F39" s="25">
        <v>43</v>
      </c>
      <c r="G39" s="25">
        <f t="shared" si="0"/>
        <v>94</v>
      </c>
      <c r="H39" s="25">
        <v>2</v>
      </c>
      <c r="I39" s="25">
        <v>0</v>
      </c>
      <c r="J39" s="25">
        <v>4</v>
      </c>
      <c r="K39" s="25">
        <v>0</v>
      </c>
      <c r="L39" s="25">
        <v>0</v>
      </c>
      <c r="M39" s="25">
        <v>28</v>
      </c>
      <c r="N39" s="28">
        <v>0.105</v>
      </c>
    </row>
    <row r="40" s="25" customFormat="1" spans="1:14">
      <c r="A40" s="27">
        <v>35.5</v>
      </c>
      <c r="B40" s="27">
        <v>21.2</v>
      </c>
      <c r="C40" s="27">
        <v>22.8</v>
      </c>
      <c r="D40" s="28">
        <v>1.549</v>
      </c>
      <c r="E40" s="25">
        <v>0</v>
      </c>
      <c r="F40" s="25">
        <v>43</v>
      </c>
      <c r="G40" s="25">
        <f t="shared" si="0"/>
        <v>88</v>
      </c>
      <c r="H40" s="25">
        <v>4</v>
      </c>
      <c r="I40" s="25">
        <v>0</v>
      </c>
      <c r="J40" s="25">
        <v>8</v>
      </c>
      <c r="K40" s="25">
        <v>0</v>
      </c>
      <c r="L40" s="25">
        <v>0</v>
      </c>
      <c r="M40" s="25">
        <v>28</v>
      </c>
      <c r="N40" s="28">
        <v>0.117</v>
      </c>
    </row>
    <row r="41" s="25" customFormat="1" spans="1:14">
      <c r="A41" s="27">
        <v>35.5</v>
      </c>
      <c r="B41" s="27">
        <v>21.2</v>
      </c>
      <c r="C41" s="27">
        <v>22.8</v>
      </c>
      <c r="D41" s="28">
        <v>1.549</v>
      </c>
      <c r="E41" s="25">
        <v>0</v>
      </c>
      <c r="F41" s="25">
        <v>43</v>
      </c>
      <c r="G41" s="25">
        <f t="shared" si="0"/>
        <v>82</v>
      </c>
      <c r="H41" s="25">
        <v>6</v>
      </c>
      <c r="I41" s="25">
        <v>0</v>
      </c>
      <c r="J41" s="25">
        <v>12</v>
      </c>
      <c r="K41" s="25">
        <v>0</v>
      </c>
      <c r="L41" s="25">
        <v>0</v>
      </c>
      <c r="M41" s="25">
        <v>28</v>
      </c>
      <c r="N41" s="28">
        <v>0.176</v>
      </c>
    </row>
    <row r="42" s="25" customFormat="1" spans="1:14">
      <c r="A42" s="27">
        <v>35.5</v>
      </c>
      <c r="B42" s="27">
        <v>21.2</v>
      </c>
      <c r="C42" s="27">
        <v>22.8</v>
      </c>
      <c r="D42" s="28">
        <v>1.549</v>
      </c>
      <c r="E42" s="25">
        <v>0</v>
      </c>
      <c r="F42" s="25">
        <v>43</v>
      </c>
      <c r="G42" s="25">
        <f t="shared" si="0"/>
        <v>76</v>
      </c>
      <c r="H42" s="25">
        <v>8</v>
      </c>
      <c r="I42" s="25">
        <v>0</v>
      </c>
      <c r="J42" s="25">
        <v>16</v>
      </c>
      <c r="K42" s="25">
        <v>0</v>
      </c>
      <c r="L42" s="25">
        <v>0</v>
      </c>
      <c r="M42" s="25">
        <v>28</v>
      </c>
      <c r="N42" s="28">
        <v>0.187</v>
      </c>
    </row>
    <row r="43" s="25" customFormat="1" spans="1:14">
      <c r="A43" s="27">
        <v>35.5</v>
      </c>
      <c r="B43" s="27">
        <v>21.2</v>
      </c>
      <c r="C43" s="27">
        <v>22.8</v>
      </c>
      <c r="D43" s="28">
        <v>1.549</v>
      </c>
      <c r="E43" s="25">
        <v>0</v>
      </c>
      <c r="F43" s="25">
        <v>43</v>
      </c>
      <c r="G43" s="25">
        <f t="shared" si="0"/>
        <v>80</v>
      </c>
      <c r="H43" s="25">
        <v>4</v>
      </c>
      <c r="I43" s="25">
        <v>0</v>
      </c>
      <c r="J43" s="25">
        <v>16</v>
      </c>
      <c r="K43" s="25">
        <v>0</v>
      </c>
      <c r="L43" s="25">
        <v>0</v>
      </c>
      <c r="M43" s="25">
        <v>28</v>
      </c>
      <c r="N43" s="28">
        <v>0.134</v>
      </c>
    </row>
    <row r="44" s="25" customFormat="1" spans="1:14">
      <c r="A44" s="27">
        <v>35.5</v>
      </c>
      <c r="B44" s="27">
        <v>21.2</v>
      </c>
      <c r="C44" s="27">
        <v>22.8</v>
      </c>
      <c r="D44" s="28">
        <v>1.549</v>
      </c>
      <c r="E44" s="25">
        <v>0</v>
      </c>
      <c r="F44" s="25">
        <v>43</v>
      </c>
      <c r="G44" s="25">
        <f t="shared" si="0"/>
        <v>75</v>
      </c>
      <c r="H44" s="25">
        <v>5</v>
      </c>
      <c r="I44" s="25">
        <v>0</v>
      </c>
      <c r="J44" s="25">
        <v>20</v>
      </c>
      <c r="K44" s="25">
        <v>0</v>
      </c>
      <c r="L44" s="25">
        <v>0</v>
      </c>
      <c r="M44" s="25">
        <v>28</v>
      </c>
      <c r="N44" s="28">
        <v>0.15</v>
      </c>
    </row>
    <row r="45" s="25" customFormat="1" spans="1:14">
      <c r="A45" s="27">
        <v>35.5</v>
      </c>
      <c r="B45" s="27">
        <v>21.2</v>
      </c>
      <c r="C45" s="27">
        <v>22.8</v>
      </c>
      <c r="D45" s="28">
        <v>1.549</v>
      </c>
      <c r="E45" s="25">
        <v>0</v>
      </c>
      <c r="F45" s="25">
        <v>43</v>
      </c>
      <c r="G45" s="25">
        <f t="shared" si="0"/>
        <v>70</v>
      </c>
      <c r="H45" s="25">
        <v>6</v>
      </c>
      <c r="I45" s="25">
        <v>0</v>
      </c>
      <c r="J45" s="25">
        <v>24</v>
      </c>
      <c r="K45" s="25">
        <v>0</v>
      </c>
      <c r="L45" s="25">
        <v>0</v>
      </c>
      <c r="M45" s="25">
        <v>28</v>
      </c>
      <c r="N45" s="28">
        <v>0.175</v>
      </c>
    </row>
    <row r="46" s="25" customFormat="1" spans="1:14">
      <c r="A46" s="27">
        <v>35.5</v>
      </c>
      <c r="B46" s="27">
        <v>21.2</v>
      </c>
      <c r="C46" s="27">
        <v>22.8</v>
      </c>
      <c r="D46" s="28">
        <v>1.549</v>
      </c>
      <c r="E46" s="25">
        <v>0</v>
      </c>
      <c r="F46" s="25">
        <v>43</v>
      </c>
      <c r="G46" s="25">
        <f t="shared" si="0"/>
        <v>60</v>
      </c>
      <c r="H46" s="25">
        <v>8</v>
      </c>
      <c r="I46" s="25">
        <v>0</v>
      </c>
      <c r="J46" s="25">
        <v>32</v>
      </c>
      <c r="K46" s="25">
        <v>0</v>
      </c>
      <c r="L46" s="25">
        <v>0</v>
      </c>
      <c r="M46" s="25">
        <v>28</v>
      </c>
      <c r="N46" s="28">
        <v>0.192</v>
      </c>
    </row>
    <row r="47" s="25" customFormat="1" spans="1:14">
      <c r="A47" s="27">
        <v>35.5</v>
      </c>
      <c r="B47" s="27">
        <v>21.2</v>
      </c>
      <c r="C47" s="27">
        <v>21.57</v>
      </c>
      <c r="D47" s="28">
        <v>1.696</v>
      </c>
      <c r="E47" s="25">
        <v>0</v>
      </c>
      <c r="F47" s="25">
        <v>43</v>
      </c>
      <c r="G47" s="25">
        <f t="shared" si="0"/>
        <v>100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28</v>
      </c>
      <c r="N47" s="28">
        <v>0.196</v>
      </c>
    </row>
    <row r="48" s="25" customFormat="1" spans="1:14">
      <c r="A48" s="27">
        <v>35.5</v>
      </c>
      <c r="B48" s="27">
        <v>21.2</v>
      </c>
      <c r="C48" s="27">
        <v>21.57</v>
      </c>
      <c r="D48" s="28">
        <v>1.696</v>
      </c>
      <c r="E48" s="25">
        <v>0</v>
      </c>
      <c r="F48" s="25">
        <v>43</v>
      </c>
      <c r="G48" s="25">
        <f t="shared" si="0"/>
        <v>94</v>
      </c>
      <c r="H48" s="25">
        <v>2</v>
      </c>
      <c r="I48" s="25">
        <v>0</v>
      </c>
      <c r="J48" s="25">
        <v>4</v>
      </c>
      <c r="K48" s="25">
        <v>0</v>
      </c>
      <c r="L48" s="25">
        <v>0</v>
      </c>
      <c r="M48" s="25">
        <v>28</v>
      </c>
      <c r="N48" s="28">
        <v>1.357</v>
      </c>
    </row>
    <row r="49" s="25" customFormat="1" spans="1:14">
      <c r="A49" s="27">
        <v>35.5</v>
      </c>
      <c r="B49" s="27">
        <v>21.2</v>
      </c>
      <c r="C49" s="27">
        <v>21.57</v>
      </c>
      <c r="D49" s="28">
        <v>1.696</v>
      </c>
      <c r="E49" s="25">
        <v>0</v>
      </c>
      <c r="F49" s="25">
        <v>43</v>
      </c>
      <c r="G49" s="25">
        <f t="shared" si="0"/>
        <v>88</v>
      </c>
      <c r="H49" s="25">
        <v>4</v>
      </c>
      <c r="I49" s="25">
        <v>0</v>
      </c>
      <c r="J49" s="25">
        <v>8</v>
      </c>
      <c r="K49" s="25">
        <v>0</v>
      </c>
      <c r="L49" s="25">
        <v>0</v>
      </c>
      <c r="M49" s="25">
        <v>28</v>
      </c>
      <c r="N49" s="28">
        <v>1.366</v>
      </c>
    </row>
    <row r="50" s="25" customFormat="1" spans="1:14">
      <c r="A50" s="27">
        <v>35.5</v>
      </c>
      <c r="B50" s="27">
        <v>21.2</v>
      </c>
      <c r="C50" s="27">
        <v>21.57</v>
      </c>
      <c r="D50" s="28">
        <v>1.696</v>
      </c>
      <c r="E50" s="25">
        <v>0</v>
      </c>
      <c r="F50" s="25">
        <v>43</v>
      </c>
      <c r="G50" s="25">
        <f t="shared" si="0"/>
        <v>82</v>
      </c>
      <c r="H50" s="25">
        <v>6</v>
      </c>
      <c r="I50" s="25">
        <v>0</v>
      </c>
      <c r="J50" s="25">
        <v>12</v>
      </c>
      <c r="K50" s="25">
        <v>0</v>
      </c>
      <c r="L50" s="25">
        <v>0</v>
      </c>
      <c r="M50" s="25">
        <v>28</v>
      </c>
      <c r="N50" s="28">
        <v>1.826</v>
      </c>
    </row>
    <row r="51" s="25" customFormat="1" spans="1:14">
      <c r="A51" s="27">
        <v>35.5</v>
      </c>
      <c r="B51" s="27">
        <v>21.2</v>
      </c>
      <c r="C51" s="27">
        <v>21.57</v>
      </c>
      <c r="D51" s="28">
        <v>1.696</v>
      </c>
      <c r="E51" s="25">
        <v>0</v>
      </c>
      <c r="F51" s="25">
        <v>43</v>
      </c>
      <c r="G51" s="25">
        <f t="shared" si="0"/>
        <v>76</v>
      </c>
      <c r="H51" s="25">
        <v>8</v>
      </c>
      <c r="I51" s="25">
        <v>0</v>
      </c>
      <c r="J51" s="25">
        <v>16</v>
      </c>
      <c r="K51" s="25">
        <v>0</v>
      </c>
      <c r="L51" s="25">
        <v>0</v>
      </c>
      <c r="M51" s="25">
        <v>28</v>
      </c>
      <c r="N51" s="28">
        <v>1.961</v>
      </c>
    </row>
    <row r="52" s="25" customFormat="1" spans="1:14">
      <c r="A52" s="27">
        <v>35.5</v>
      </c>
      <c r="B52" s="27">
        <v>21.2</v>
      </c>
      <c r="C52" s="27">
        <v>21.57</v>
      </c>
      <c r="D52" s="28">
        <v>1.696</v>
      </c>
      <c r="E52" s="25">
        <v>0</v>
      </c>
      <c r="F52" s="25">
        <v>43</v>
      </c>
      <c r="G52" s="25">
        <f t="shared" si="0"/>
        <v>80</v>
      </c>
      <c r="H52" s="25">
        <v>4</v>
      </c>
      <c r="I52" s="25">
        <v>0</v>
      </c>
      <c r="J52" s="25">
        <v>16</v>
      </c>
      <c r="K52" s="25">
        <v>0</v>
      </c>
      <c r="L52" s="25">
        <v>0</v>
      </c>
      <c r="M52" s="25">
        <v>28</v>
      </c>
      <c r="N52" s="28">
        <v>1.21</v>
      </c>
    </row>
    <row r="53" s="25" customFormat="1" spans="1:14">
      <c r="A53" s="27">
        <v>35.5</v>
      </c>
      <c r="B53" s="27">
        <v>21.2</v>
      </c>
      <c r="C53" s="27">
        <v>21.57</v>
      </c>
      <c r="D53" s="28">
        <v>1.696</v>
      </c>
      <c r="E53" s="25">
        <v>0</v>
      </c>
      <c r="F53" s="25">
        <v>43</v>
      </c>
      <c r="G53" s="25">
        <f t="shared" si="0"/>
        <v>75</v>
      </c>
      <c r="H53" s="25">
        <v>5</v>
      </c>
      <c r="I53" s="25">
        <v>0</v>
      </c>
      <c r="J53" s="25">
        <v>20</v>
      </c>
      <c r="K53" s="25">
        <v>0</v>
      </c>
      <c r="L53" s="25">
        <v>0</v>
      </c>
      <c r="M53" s="25">
        <v>28</v>
      </c>
      <c r="N53" s="28">
        <v>1.796</v>
      </c>
    </row>
    <row r="54" s="25" customFormat="1" spans="1:14">
      <c r="A54" s="27">
        <v>35.5</v>
      </c>
      <c r="B54" s="27">
        <v>21.2</v>
      </c>
      <c r="C54" s="27">
        <v>21.57</v>
      </c>
      <c r="D54" s="28">
        <v>1.696</v>
      </c>
      <c r="E54" s="25">
        <v>0</v>
      </c>
      <c r="F54" s="25">
        <v>43</v>
      </c>
      <c r="G54" s="25">
        <f t="shared" si="0"/>
        <v>70</v>
      </c>
      <c r="H54" s="25">
        <v>6</v>
      </c>
      <c r="I54" s="25">
        <v>0</v>
      </c>
      <c r="J54" s="25">
        <v>24</v>
      </c>
      <c r="K54" s="25">
        <v>0</v>
      </c>
      <c r="L54" s="25">
        <v>0</v>
      </c>
      <c r="M54" s="25">
        <v>28</v>
      </c>
      <c r="N54" s="28">
        <v>2.054</v>
      </c>
    </row>
    <row r="55" s="25" customFormat="1" spans="1:14">
      <c r="A55" s="27">
        <v>35.5</v>
      </c>
      <c r="B55" s="27">
        <v>21.2</v>
      </c>
      <c r="C55" s="27">
        <v>21.57</v>
      </c>
      <c r="D55" s="28">
        <v>1.696</v>
      </c>
      <c r="E55" s="25">
        <v>0</v>
      </c>
      <c r="F55" s="25">
        <v>43</v>
      </c>
      <c r="G55" s="25">
        <f t="shared" si="0"/>
        <v>60</v>
      </c>
      <c r="H55" s="25">
        <v>8</v>
      </c>
      <c r="I55" s="25">
        <v>0</v>
      </c>
      <c r="J55" s="25">
        <v>32</v>
      </c>
      <c r="K55" s="25">
        <v>0</v>
      </c>
      <c r="L55" s="25">
        <v>0</v>
      </c>
      <c r="M55" s="25">
        <v>28</v>
      </c>
      <c r="N55" s="28">
        <v>2.081</v>
      </c>
    </row>
    <row r="56" s="25" customFormat="1" spans="1:14">
      <c r="A56" s="27">
        <v>35.5</v>
      </c>
      <c r="B56" s="27">
        <v>21.2</v>
      </c>
      <c r="C56" s="27">
        <v>22.8</v>
      </c>
      <c r="D56" s="28">
        <v>1.549</v>
      </c>
      <c r="E56" s="25">
        <v>0</v>
      </c>
      <c r="F56" s="25">
        <v>43</v>
      </c>
      <c r="G56" s="25">
        <f t="shared" si="0"/>
        <v>100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90</v>
      </c>
      <c r="N56" s="28">
        <v>0.12</v>
      </c>
    </row>
    <row r="57" s="25" customFormat="1" spans="1:14">
      <c r="A57" s="27">
        <v>35.5</v>
      </c>
      <c r="B57" s="27">
        <v>21.2</v>
      </c>
      <c r="C57" s="27">
        <v>22.8</v>
      </c>
      <c r="D57" s="28">
        <v>1.549</v>
      </c>
      <c r="E57" s="25">
        <v>0</v>
      </c>
      <c r="F57" s="25">
        <v>43</v>
      </c>
      <c r="G57" s="25">
        <f t="shared" si="0"/>
        <v>94</v>
      </c>
      <c r="H57" s="25">
        <v>2</v>
      </c>
      <c r="I57" s="25">
        <v>0</v>
      </c>
      <c r="J57" s="25">
        <v>4</v>
      </c>
      <c r="K57" s="25">
        <v>0</v>
      </c>
      <c r="L57" s="25">
        <v>0</v>
      </c>
      <c r="M57" s="25">
        <v>90</v>
      </c>
      <c r="N57" s="28">
        <v>0.145</v>
      </c>
    </row>
    <row r="58" s="25" customFormat="1" spans="1:14">
      <c r="A58" s="27">
        <v>35.5</v>
      </c>
      <c r="B58" s="27">
        <v>21.2</v>
      </c>
      <c r="C58" s="27">
        <v>22.8</v>
      </c>
      <c r="D58" s="28">
        <v>1.549</v>
      </c>
      <c r="E58" s="25">
        <v>0</v>
      </c>
      <c r="F58" s="25">
        <v>43</v>
      </c>
      <c r="G58" s="25">
        <f t="shared" si="0"/>
        <v>88</v>
      </c>
      <c r="H58" s="25">
        <v>4</v>
      </c>
      <c r="I58" s="25">
        <v>0</v>
      </c>
      <c r="J58" s="25">
        <v>8</v>
      </c>
      <c r="K58" s="25">
        <v>0</v>
      </c>
      <c r="L58" s="25">
        <v>0</v>
      </c>
      <c r="M58" s="25">
        <v>90</v>
      </c>
      <c r="N58" s="28">
        <v>0.146</v>
      </c>
    </row>
    <row r="59" s="25" customFormat="1" spans="1:14">
      <c r="A59" s="27">
        <v>35.5</v>
      </c>
      <c r="B59" s="27">
        <v>21.2</v>
      </c>
      <c r="C59" s="27">
        <v>22.8</v>
      </c>
      <c r="D59" s="28">
        <v>1.549</v>
      </c>
      <c r="E59" s="25">
        <v>0</v>
      </c>
      <c r="F59" s="25">
        <v>43</v>
      </c>
      <c r="G59" s="25">
        <f t="shared" si="0"/>
        <v>82</v>
      </c>
      <c r="H59" s="25">
        <v>6</v>
      </c>
      <c r="I59" s="25">
        <v>0</v>
      </c>
      <c r="J59" s="25">
        <v>12</v>
      </c>
      <c r="K59" s="25">
        <v>0</v>
      </c>
      <c r="L59" s="25">
        <v>0</v>
      </c>
      <c r="M59" s="25">
        <v>90</v>
      </c>
      <c r="N59" s="28">
        <v>0.184</v>
      </c>
    </row>
    <row r="60" s="25" customFormat="1" spans="1:14">
      <c r="A60" s="27">
        <v>35.5</v>
      </c>
      <c r="B60" s="27">
        <v>21.2</v>
      </c>
      <c r="C60" s="27">
        <v>22.8</v>
      </c>
      <c r="D60" s="28">
        <v>1.549</v>
      </c>
      <c r="E60" s="25">
        <v>0</v>
      </c>
      <c r="F60" s="25">
        <v>43</v>
      </c>
      <c r="G60" s="25">
        <f t="shared" si="0"/>
        <v>76</v>
      </c>
      <c r="H60" s="25">
        <v>8</v>
      </c>
      <c r="I60" s="25">
        <v>0</v>
      </c>
      <c r="J60" s="25">
        <v>16</v>
      </c>
      <c r="K60" s="25">
        <v>0</v>
      </c>
      <c r="L60" s="25">
        <v>0</v>
      </c>
      <c r="M60" s="25">
        <v>90</v>
      </c>
      <c r="N60" s="28">
        <v>0.187</v>
      </c>
    </row>
    <row r="61" s="25" customFormat="1" spans="1:14">
      <c r="A61" s="27">
        <v>35.5</v>
      </c>
      <c r="B61" s="27">
        <v>21.2</v>
      </c>
      <c r="C61" s="27">
        <v>22.8</v>
      </c>
      <c r="D61" s="28">
        <v>1.549</v>
      </c>
      <c r="E61" s="25">
        <v>0</v>
      </c>
      <c r="F61" s="25">
        <v>43</v>
      </c>
      <c r="G61" s="25">
        <f t="shared" si="0"/>
        <v>80</v>
      </c>
      <c r="H61" s="25">
        <v>4</v>
      </c>
      <c r="I61" s="25">
        <v>0</v>
      </c>
      <c r="J61" s="25">
        <v>16</v>
      </c>
      <c r="K61" s="25">
        <v>0</v>
      </c>
      <c r="L61" s="25">
        <v>0</v>
      </c>
      <c r="M61" s="25">
        <v>90</v>
      </c>
      <c r="N61" s="28">
        <v>0.105</v>
      </c>
    </row>
    <row r="62" s="25" customFormat="1" spans="1:14">
      <c r="A62" s="27">
        <v>35.5</v>
      </c>
      <c r="B62" s="27">
        <v>21.2</v>
      </c>
      <c r="C62" s="27">
        <v>22.8</v>
      </c>
      <c r="D62" s="28">
        <v>1.549</v>
      </c>
      <c r="E62" s="25">
        <v>0</v>
      </c>
      <c r="F62" s="25">
        <v>43</v>
      </c>
      <c r="G62" s="25">
        <f t="shared" si="0"/>
        <v>75</v>
      </c>
      <c r="H62" s="25">
        <v>5</v>
      </c>
      <c r="I62" s="25">
        <v>0</v>
      </c>
      <c r="J62" s="25">
        <v>20</v>
      </c>
      <c r="K62" s="25">
        <v>0</v>
      </c>
      <c r="L62" s="25">
        <v>0</v>
      </c>
      <c r="M62" s="25">
        <v>90</v>
      </c>
      <c r="N62" s="28">
        <v>0.166</v>
      </c>
    </row>
    <row r="63" s="25" customFormat="1" spans="1:14">
      <c r="A63" s="27">
        <v>35.5</v>
      </c>
      <c r="B63" s="27">
        <v>21.2</v>
      </c>
      <c r="C63" s="27">
        <v>22.8</v>
      </c>
      <c r="D63" s="28">
        <v>1.549</v>
      </c>
      <c r="E63" s="25">
        <v>0</v>
      </c>
      <c r="F63" s="25">
        <v>43</v>
      </c>
      <c r="G63" s="25">
        <f t="shared" si="0"/>
        <v>70</v>
      </c>
      <c r="H63" s="25">
        <v>6</v>
      </c>
      <c r="I63" s="25">
        <v>0</v>
      </c>
      <c r="J63" s="25">
        <v>24</v>
      </c>
      <c r="K63" s="25">
        <v>0</v>
      </c>
      <c r="L63" s="25">
        <v>0</v>
      </c>
      <c r="M63" s="25">
        <v>90</v>
      </c>
      <c r="N63" s="28">
        <v>0.19</v>
      </c>
    </row>
    <row r="64" s="25" customFormat="1" spans="1:14">
      <c r="A64" s="27">
        <v>35.5</v>
      </c>
      <c r="B64" s="27">
        <v>21.2</v>
      </c>
      <c r="C64" s="27">
        <v>22.8</v>
      </c>
      <c r="D64" s="28">
        <v>1.549</v>
      </c>
      <c r="E64" s="25">
        <v>0</v>
      </c>
      <c r="F64" s="25">
        <v>43</v>
      </c>
      <c r="G64" s="25">
        <f t="shared" si="0"/>
        <v>60</v>
      </c>
      <c r="H64" s="25">
        <v>8</v>
      </c>
      <c r="I64" s="25">
        <v>0</v>
      </c>
      <c r="J64" s="25">
        <v>32</v>
      </c>
      <c r="K64" s="25">
        <v>0</v>
      </c>
      <c r="L64" s="25">
        <v>0</v>
      </c>
      <c r="M64" s="25">
        <v>90</v>
      </c>
      <c r="N64" s="28">
        <v>0.194</v>
      </c>
    </row>
    <row r="65" s="25" customFormat="1" spans="1:14">
      <c r="A65" s="27">
        <v>35.5</v>
      </c>
      <c r="B65" s="27">
        <v>21.2</v>
      </c>
      <c r="C65" s="27">
        <v>21.57</v>
      </c>
      <c r="D65" s="28">
        <v>1.696</v>
      </c>
      <c r="E65" s="25">
        <v>0</v>
      </c>
      <c r="F65" s="25">
        <v>43</v>
      </c>
      <c r="G65" s="25">
        <f t="shared" si="0"/>
        <v>100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90</v>
      </c>
      <c r="N65" s="28">
        <v>0.221</v>
      </c>
    </row>
    <row r="66" s="25" customFormat="1" spans="1:14">
      <c r="A66" s="27">
        <v>35.5</v>
      </c>
      <c r="B66" s="27">
        <v>21.2</v>
      </c>
      <c r="C66" s="27">
        <v>21.57</v>
      </c>
      <c r="D66" s="28">
        <v>1.696</v>
      </c>
      <c r="E66" s="25">
        <v>0</v>
      </c>
      <c r="F66" s="25">
        <v>43</v>
      </c>
      <c r="G66" s="25">
        <f t="shared" si="0"/>
        <v>94</v>
      </c>
      <c r="H66" s="25">
        <v>2</v>
      </c>
      <c r="I66" s="25">
        <v>0</v>
      </c>
      <c r="J66" s="25">
        <v>4</v>
      </c>
      <c r="K66" s="25">
        <v>0</v>
      </c>
      <c r="L66" s="25">
        <v>0</v>
      </c>
      <c r="M66" s="25">
        <v>90</v>
      </c>
      <c r="N66" s="28">
        <v>1.525</v>
      </c>
    </row>
    <row r="67" s="25" customFormat="1" spans="1:14">
      <c r="A67" s="27">
        <v>35.5</v>
      </c>
      <c r="B67" s="27">
        <v>21.2</v>
      </c>
      <c r="C67" s="27">
        <v>21.57</v>
      </c>
      <c r="D67" s="28">
        <v>1.696</v>
      </c>
      <c r="E67" s="25">
        <v>0</v>
      </c>
      <c r="F67" s="25">
        <v>43</v>
      </c>
      <c r="G67" s="25">
        <f t="shared" ref="G67:G130" si="1">100-SUM(H67:L67)</f>
        <v>88</v>
      </c>
      <c r="H67" s="25">
        <v>4</v>
      </c>
      <c r="I67" s="25">
        <v>0</v>
      </c>
      <c r="J67" s="25">
        <v>8</v>
      </c>
      <c r="K67" s="25">
        <v>0</v>
      </c>
      <c r="L67" s="25">
        <v>0</v>
      </c>
      <c r="M67" s="25">
        <v>90</v>
      </c>
      <c r="N67" s="28">
        <v>1.48</v>
      </c>
    </row>
    <row r="68" s="25" customFormat="1" spans="1:14">
      <c r="A68" s="27">
        <v>35.5</v>
      </c>
      <c r="B68" s="27">
        <v>21.2</v>
      </c>
      <c r="C68" s="27">
        <v>21.57</v>
      </c>
      <c r="D68" s="28">
        <v>1.696</v>
      </c>
      <c r="E68" s="25">
        <v>0</v>
      </c>
      <c r="F68" s="25">
        <v>43</v>
      </c>
      <c r="G68" s="25">
        <f t="shared" si="1"/>
        <v>82</v>
      </c>
      <c r="H68" s="25">
        <v>6</v>
      </c>
      <c r="I68" s="25">
        <v>0</v>
      </c>
      <c r="J68" s="25">
        <v>12</v>
      </c>
      <c r="K68" s="25">
        <v>0</v>
      </c>
      <c r="L68" s="25">
        <v>0</v>
      </c>
      <c r="M68" s="25">
        <v>90</v>
      </c>
      <c r="N68" s="28">
        <v>1.934</v>
      </c>
    </row>
    <row r="69" s="25" customFormat="1" spans="1:14">
      <c r="A69" s="27">
        <v>35.5</v>
      </c>
      <c r="B69" s="27">
        <v>21.2</v>
      </c>
      <c r="C69" s="27">
        <v>21.57</v>
      </c>
      <c r="D69" s="28">
        <v>1.696</v>
      </c>
      <c r="E69" s="25">
        <v>0</v>
      </c>
      <c r="F69" s="25">
        <v>43</v>
      </c>
      <c r="G69" s="25">
        <f t="shared" si="1"/>
        <v>76</v>
      </c>
      <c r="H69" s="25">
        <v>8</v>
      </c>
      <c r="I69" s="25">
        <v>0</v>
      </c>
      <c r="J69" s="25">
        <v>16</v>
      </c>
      <c r="K69" s="25">
        <v>0</v>
      </c>
      <c r="L69" s="25">
        <v>0</v>
      </c>
      <c r="M69" s="25">
        <v>90</v>
      </c>
      <c r="N69" s="28">
        <v>2.054</v>
      </c>
    </row>
    <row r="70" s="25" customFormat="1" spans="1:14">
      <c r="A70" s="27">
        <v>35.5</v>
      </c>
      <c r="B70" s="27">
        <v>21.2</v>
      </c>
      <c r="C70" s="27">
        <v>21.57</v>
      </c>
      <c r="D70" s="28">
        <v>1.696</v>
      </c>
      <c r="E70" s="25">
        <v>0</v>
      </c>
      <c r="F70" s="25">
        <v>43</v>
      </c>
      <c r="G70" s="25">
        <f t="shared" si="1"/>
        <v>80</v>
      </c>
      <c r="H70" s="25">
        <v>4</v>
      </c>
      <c r="I70" s="25">
        <v>0</v>
      </c>
      <c r="J70" s="25">
        <v>16</v>
      </c>
      <c r="K70" s="25">
        <v>0</v>
      </c>
      <c r="L70" s="25">
        <v>0</v>
      </c>
      <c r="M70" s="25">
        <v>90</v>
      </c>
      <c r="N70" s="28">
        <v>1.394</v>
      </c>
    </row>
    <row r="71" s="25" customFormat="1" spans="1:14">
      <c r="A71" s="27">
        <v>35.5</v>
      </c>
      <c r="B71" s="27">
        <v>21.2</v>
      </c>
      <c r="C71" s="27">
        <v>21.57</v>
      </c>
      <c r="D71" s="28">
        <v>1.696</v>
      </c>
      <c r="E71" s="25">
        <v>0</v>
      </c>
      <c r="F71" s="25">
        <v>43</v>
      </c>
      <c r="G71" s="25">
        <f t="shared" si="1"/>
        <v>75</v>
      </c>
      <c r="H71" s="25">
        <v>5</v>
      </c>
      <c r="I71" s="25">
        <v>0</v>
      </c>
      <c r="J71" s="25">
        <v>20</v>
      </c>
      <c r="K71" s="25">
        <v>0</v>
      </c>
      <c r="L71" s="25">
        <v>0</v>
      </c>
      <c r="M71" s="25">
        <v>90</v>
      </c>
      <c r="N71" s="28">
        <v>1.83</v>
      </c>
    </row>
    <row r="72" s="25" customFormat="1" spans="1:14">
      <c r="A72" s="27">
        <v>35.5</v>
      </c>
      <c r="B72" s="27">
        <v>21.2</v>
      </c>
      <c r="C72" s="27">
        <v>21.57</v>
      </c>
      <c r="D72" s="28">
        <v>1.696</v>
      </c>
      <c r="E72" s="25">
        <v>0</v>
      </c>
      <c r="F72" s="25">
        <v>43</v>
      </c>
      <c r="G72" s="25">
        <f t="shared" si="1"/>
        <v>70</v>
      </c>
      <c r="H72" s="25">
        <v>6</v>
      </c>
      <c r="I72" s="25">
        <v>0</v>
      </c>
      <c r="J72" s="25">
        <v>24</v>
      </c>
      <c r="K72" s="25">
        <v>0</v>
      </c>
      <c r="L72" s="25">
        <v>0</v>
      </c>
      <c r="M72" s="25">
        <v>90</v>
      </c>
      <c r="N72" s="28">
        <v>2.083</v>
      </c>
    </row>
    <row r="73" s="25" customFormat="1" spans="1:14">
      <c r="A73" s="27">
        <v>35.5</v>
      </c>
      <c r="B73" s="27">
        <v>21.2</v>
      </c>
      <c r="C73" s="27">
        <v>21.57</v>
      </c>
      <c r="D73" s="28">
        <v>1.696</v>
      </c>
      <c r="E73" s="25">
        <v>0</v>
      </c>
      <c r="F73" s="25">
        <v>43</v>
      </c>
      <c r="G73" s="25">
        <f t="shared" si="1"/>
        <v>60</v>
      </c>
      <c r="H73" s="25">
        <v>8</v>
      </c>
      <c r="I73" s="25">
        <v>0</v>
      </c>
      <c r="J73" s="25">
        <v>32</v>
      </c>
      <c r="K73" s="25">
        <v>0</v>
      </c>
      <c r="L73" s="25">
        <v>0</v>
      </c>
      <c r="M73" s="25">
        <v>90</v>
      </c>
      <c r="N73" s="28">
        <v>2.163</v>
      </c>
    </row>
    <row r="74" s="25" customFormat="1" spans="1:14">
      <c r="A74" s="27">
        <v>35.5</v>
      </c>
      <c r="B74" s="27">
        <v>21.2</v>
      </c>
      <c r="C74" s="27">
        <v>22.8</v>
      </c>
      <c r="D74" s="28">
        <v>1.549</v>
      </c>
      <c r="E74" s="25">
        <v>0</v>
      </c>
      <c r="F74" s="25">
        <v>43</v>
      </c>
      <c r="G74" s="25">
        <f t="shared" si="1"/>
        <v>100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120</v>
      </c>
      <c r="N74" s="28">
        <v>0.21</v>
      </c>
    </row>
    <row r="75" s="25" customFormat="1" spans="1:14">
      <c r="A75" s="27">
        <v>35.5</v>
      </c>
      <c r="B75" s="27">
        <v>21.2</v>
      </c>
      <c r="C75" s="27">
        <v>22.8</v>
      </c>
      <c r="D75" s="28">
        <v>1.549</v>
      </c>
      <c r="E75" s="25">
        <v>0</v>
      </c>
      <c r="F75" s="25">
        <v>43</v>
      </c>
      <c r="G75" s="25">
        <f t="shared" si="1"/>
        <v>94</v>
      </c>
      <c r="H75" s="25">
        <v>2</v>
      </c>
      <c r="I75" s="25">
        <v>0</v>
      </c>
      <c r="J75" s="25">
        <v>4</v>
      </c>
      <c r="K75" s="25">
        <v>0</v>
      </c>
      <c r="L75" s="25">
        <v>0</v>
      </c>
      <c r="M75" s="25">
        <v>120</v>
      </c>
      <c r="N75" s="28">
        <v>0.15</v>
      </c>
    </row>
    <row r="76" s="25" customFormat="1" spans="1:14">
      <c r="A76" s="27">
        <v>35.5</v>
      </c>
      <c r="B76" s="27">
        <v>21.2</v>
      </c>
      <c r="C76" s="27">
        <v>22.8</v>
      </c>
      <c r="D76" s="28">
        <v>1.549</v>
      </c>
      <c r="E76" s="25">
        <v>0</v>
      </c>
      <c r="F76" s="25">
        <v>43</v>
      </c>
      <c r="G76" s="25">
        <f t="shared" si="1"/>
        <v>88</v>
      </c>
      <c r="H76" s="25">
        <v>4</v>
      </c>
      <c r="I76" s="25">
        <v>0</v>
      </c>
      <c r="J76" s="25">
        <v>8</v>
      </c>
      <c r="K76" s="25">
        <v>0</v>
      </c>
      <c r="L76" s="25">
        <v>0</v>
      </c>
      <c r="M76" s="25">
        <v>120</v>
      </c>
      <c r="N76" s="28">
        <v>0.156</v>
      </c>
    </row>
    <row r="77" s="25" customFormat="1" spans="1:14">
      <c r="A77" s="27">
        <v>35.5</v>
      </c>
      <c r="B77" s="27">
        <v>21.2</v>
      </c>
      <c r="C77" s="27">
        <v>22.8</v>
      </c>
      <c r="D77" s="28">
        <v>1.549</v>
      </c>
      <c r="E77" s="25">
        <v>0</v>
      </c>
      <c r="F77" s="25">
        <v>43</v>
      </c>
      <c r="G77" s="25">
        <f t="shared" si="1"/>
        <v>82</v>
      </c>
      <c r="H77" s="25">
        <v>6</v>
      </c>
      <c r="I77" s="25">
        <v>0</v>
      </c>
      <c r="J77" s="25">
        <v>12</v>
      </c>
      <c r="K77" s="25">
        <v>0</v>
      </c>
      <c r="L77" s="25">
        <v>0</v>
      </c>
      <c r="M77" s="25">
        <v>120</v>
      </c>
      <c r="N77" s="28">
        <v>0.182</v>
      </c>
    </row>
    <row r="78" s="25" customFormat="1" spans="1:14">
      <c r="A78" s="27">
        <v>35.5</v>
      </c>
      <c r="B78" s="27">
        <v>21.2</v>
      </c>
      <c r="C78" s="27">
        <v>22.8</v>
      </c>
      <c r="D78" s="28">
        <v>1.549</v>
      </c>
      <c r="E78" s="25">
        <v>0</v>
      </c>
      <c r="F78" s="25">
        <v>43</v>
      </c>
      <c r="G78" s="25">
        <f t="shared" si="1"/>
        <v>76</v>
      </c>
      <c r="H78" s="25">
        <v>8</v>
      </c>
      <c r="I78" s="25">
        <v>0</v>
      </c>
      <c r="J78" s="25">
        <v>16</v>
      </c>
      <c r="K78" s="25">
        <v>0</v>
      </c>
      <c r="L78" s="25">
        <v>0</v>
      </c>
      <c r="M78" s="25">
        <v>120</v>
      </c>
      <c r="N78" s="28">
        <v>0.191</v>
      </c>
    </row>
    <row r="79" s="25" customFormat="1" spans="1:14">
      <c r="A79" s="27">
        <v>35.5</v>
      </c>
      <c r="B79" s="27">
        <v>21.2</v>
      </c>
      <c r="C79" s="27">
        <v>22.8</v>
      </c>
      <c r="D79" s="28">
        <v>1.549</v>
      </c>
      <c r="E79" s="25">
        <v>0</v>
      </c>
      <c r="F79" s="25">
        <v>43</v>
      </c>
      <c r="G79" s="25">
        <f t="shared" si="1"/>
        <v>80</v>
      </c>
      <c r="H79" s="25">
        <v>4</v>
      </c>
      <c r="I79" s="25">
        <v>0</v>
      </c>
      <c r="J79" s="25">
        <v>16</v>
      </c>
      <c r="K79" s="25">
        <v>0</v>
      </c>
      <c r="L79" s="25">
        <v>0</v>
      </c>
      <c r="M79" s="25">
        <v>120</v>
      </c>
      <c r="N79" s="28">
        <v>0.112</v>
      </c>
    </row>
    <row r="80" s="25" customFormat="1" spans="1:14">
      <c r="A80" s="27">
        <v>35.5</v>
      </c>
      <c r="B80" s="27">
        <v>21.2</v>
      </c>
      <c r="C80" s="27">
        <v>22.8</v>
      </c>
      <c r="D80" s="28">
        <v>1.549</v>
      </c>
      <c r="E80" s="25">
        <v>0</v>
      </c>
      <c r="F80" s="25">
        <v>43</v>
      </c>
      <c r="G80" s="25">
        <f t="shared" si="1"/>
        <v>75</v>
      </c>
      <c r="H80" s="25">
        <v>5</v>
      </c>
      <c r="I80" s="25">
        <v>0</v>
      </c>
      <c r="J80" s="25">
        <v>20</v>
      </c>
      <c r="K80" s="25">
        <v>0</v>
      </c>
      <c r="L80" s="25">
        <v>0</v>
      </c>
      <c r="M80" s="25">
        <v>120</v>
      </c>
      <c r="N80" s="28">
        <v>0.17</v>
      </c>
    </row>
    <row r="81" s="25" customFormat="1" spans="1:14">
      <c r="A81" s="27">
        <v>35.5</v>
      </c>
      <c r="B81" s="27">
        <v>21.2</v>
      </c>
      <c r="C81" s="27">
        <v>22.8</v>
      </c>
      <c r="D81" s="28">
        <v>1.549</v>
      </c>
      <c r="E81" s="25">
        <v>0</v>
      </c>
      <c r="F81" s="25">
        <v>43</v>
      </c>
      <c r="G81" s="25">
        <f t="shared" si="1"/>
        <v>70</v>
      </c>
      <c r="H81" s="25">
        <v>6</v>
      </c>
      <c r="I81" s="25">
        <v>0</v>
      </c>
      <c r="J81" s="25">
        <v>24</v>
      </c>
      <c r="K81" s="25">
        <v>0</v>
      </c>
      <c r="L81" s="25">
        <v>0</v>
      </c>
      <c r="M81" s="25">
        <v>120</v>
      </c>
      <c r="N81" s="28">
        <v>0.205</v>
      </c>
    </row>
    <row r="82" s="25" customFormat="1" spans="1:14">
      <c r="A82" s="27">
        <v>35.5</v>
      </c>
      <c r="B82" s="27">
        <v>21.2</v>
      </c>
      <c r="C82" s="27">
        <v>22.8</v>
      </c>
      <c r="D82" s="28">
        <v>1.549</v>
      </c>
      <c r="E82" s="25">
        <v>0</v>
      </c>
      <c r="F82" s="25">
        <v>43</v>
      </c>
      <c r="G82" s="25">
        <f t="shared" si="1"/>
        <v>60</v>
      </c>
      <c r="H82" s="25">
        <v>8</v>
      </c>
      <c r="I82" s="25">
        <v>0</v>
      </c>
      <c r="J82" s="25">
        <v>32</v>
      </c>
      <c r="K82" s="25">
        <v>0</v>
      </c>
      <c r="L82" s="25">
        <v>0</v>
      </c>
      <c r="M82" s="25">
        <v>120</v>
      </c>
      <c r="N82" s="28">
        <v>0.21</v>
      </c>
    </row>
    <row r="83" s="25" customFormat="1" spans="1:14">
      <c r="A83" s="27">
        <v>35.5</v>
      </c>
      <c r="B83" s="27">
        <v>21.2</v>
      </c>
      <c r="C83" s="27">
        <v>21.57</v>
      </c>
      <c r="D83" s="28">
        <v>1.696</v>
      </c>
      <c r="E83" s="25">
        <v>0</v>
      </c>
      <c r="F83" s="25">
        <v>43</v>
      </c>
      <c r="G83" s="25">
        <f t="shared" si="1"/>
        <v>100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120</v>
      </c>
      <c r="N83" s="28">
        <v>0.188</v>
      </c>
    </row>
    <row r="84" s="25" customFormat="1" spans="1:14">
      <c r="A84" s="27">
        <v>35.5</v>
      </c>
      <c r="B84" s="27">
        <v>21.2</v>
      </c>
      <c r="C84" s="27">
        <v>21.57</v>
      </c>
      <c r="D84" s="28">
        <v>1.696</v>
      </c>
      <c r="E84" s="25">
        <v>0</v>
      </c>
      <c r="F84" s="25">
        <v>43</v>
      </c>
      <c r="G84" s="25">
        <f t="shared" si="1"/>
        <v>94</v>
      </c>
      <c r="H84" s="25">
        <v>2</v>
      </c>
      <c r="I84" s="25">
        <v>0</v>
      </c>
      <c r="J84" s="25">
        <v>4</v>
      </c>
      <c r="K84" s="25">
        <v>0</v>
      </c>
      <c r="L84" s="25">
        <v>0</v>
      </c>
      <c r="M84" s="25">
        <v>120</v>
      </c>
      <c r="N84" s="28">
        <v>1.616</v>
      </c>
    </row>
    <row r="85" s="25" customFormat="1" spans="1:14">
      <c r="A85" s="27">
        <v>35.5</v>
      </c>
      <c r="B85" s="27">
        <v>21.2</v>
      </c>
      <c r="C85" s="27">
        <v>21.57</v>
      </c>
      <c r="D85" s="28">
        <v>1.696</v>
      </c>
      <c r="E85" s="25">
        <v>0</v>
      </c>
      <c r="F85" s="25">
        <v>43</v>
      </c>
      <c r="G85" s="25">
        <f t="shared" si="1"/>
        <v>88</v>
      </c>
      <c r="H85" s="25">
        <v>4</v>
      </c>
      <c r="I85" s="25">
        <v>0</v>
      </c>
      <c r="J85" s="25">
        <v>8</v>
      </c>
      <c r="K85" s="25">
        <v>0</v>
      </c>
      <c r="L85" s="25">
        <v>0</v>
      </c>
      <c r="M85" s="25">
        <v>120</v>
      </c>
      <c r="N85" s="28">
        <v>1.535</v>
      </c>
    </row>
    <row r="86" s="25" customFormat="1" spans="1:14">
      <c r="A86" s="27">
        <v>35.5</v>
      </c>
      <c r="B86" s="27">
        <v>21.2</v>
      </c>
      <c r="C86" s="27">
        <v>21.57</v>
      </c>
      <c r="D86" s="28">
        <v>1.696</v>
      </c>
      <c r="E86" s="25">
        <v>0</v>
      </c>
      <c r="F86" s="25">
        <v>43</v>
      </c>
      <c r="G86" s="25">
        <f t="shared" si="1"/>
        <v>82</v>
      </c>
      <c r="H86" s="25">
        <v>6</v>
      </c>
      <c r="I86" s="25">
        <v>0</v>
      </c>
      <c r="J86" s="25">
        <v>12</v>
      </c>
      <c r="K86" s="25">
        <v>0</v>
      </c>
      <c r="L86" s="25">
        <v>0</v>
      </c>
      <c r="M86" s="25">
        <v>120</v>
      </c>
      <c r="N86" s="28">
        <v>2.024</v>
      </c>
    </row>
    <row r="87" s="25" customFormat="1" spans="1:14">
      <c r="A87" s="27">
        <v>35.5</v>
      </c>
      <c r="B87" s="27">
        <v>21.2</v>
      </c>
      <c r="C87" s="27">
        <v>21.57</v>
      </c>
      <c r="D87" s="28">
        <v>1.696</v>
      </c>
      <c r="E87" s="25">
        <v>0</v>
      </c>
      <c r="F87" s="25">
        <v>43</v>
      </c>
      <c r="G87" s="25">
        <f t="shared" si="1"/>
        <v>76</v>
      </c>
      <c r="H87" s="25">
        <v>8</v>
      </c>
      <c r="I87" s="25">
        <v>0</v>
      </c>
      <c r="J87" s="25">
        <v>16</v>
      </c>
      <c r="K87" s="25">
        <v>0</v>
      </c>
      <c r="L87" s="25">
        <v>0</v>
      </c>
      <c r="M87" s="25">
        <v>120</v>
      </c>
      <c r="N87" s="28">
        <v>2.091</v>
      </c>
    </row>
    <row r="88" s="25" customFormat="1" spans="1:14">
      <c r="A88" s="27">
        <v>35.5</v>
      </c>
      <c r="B88" s="27">
        <v>21.2</v>
      </c>
      <c r="C88" s="27">
        <v>21.57</v>
      </c>
      <c r="D88" s="28">
        <v>1.696</v>
      </c>
      <c r="E88" s="25">
        <v>0</v>
      </c>
      <c r="F88" s="25">
        <v>43</v>
      </c>
      <c r="G88" s="25">
        <f t="shared" si="1"/>
        <v>80</v>
      </c>
      <c r="H88" s="25">
        <v>4</v>
      </c>
      <c r="I88" s="25">
        <v>0</v>
      </c>
      <c r="J88" s="25">
        <v>16</v>
      </c>
      <c r="K88" s="25">
        <v>0</v>
      </c>
      <c r="L88" s="25">
        <v>0</v>
      </c>
      <c r="M88" s="25">
        <v>120</v>
      </c>
      <c r="N88" s="28">
        <v>1.472</v>
      </c>
    </row>
    <row r="89" s="25" customFormat="1" spans="1:14">
      <c r="A89" s="27">
        <v>35.5</v>
      </c>
      <c r="B89" s="27">
        <v>21.2</v>
      </c>
      <c r="C89" s="27">
        <v>21.57</v>
      </c>
      <c r="D89" s="28">
        <v>1.696</v>
      </c>
      <c r="E89" s="25">
        <v>0</v>
      </c>
      <c r="F89" s="25">
        <v>43</v>
      </c>
      <c r="G89" s="25">
        <f t="shared" si="1"/>
        <v>75</v>
      </c>
      <c r="H89" s="25">
        <v>5</v>
      </c>
      <c r="I89" s="25">
        <v>0</v>
      </c>
      <c r="J89" s="25">
        <v>20</v>
      </c>
      <c r="K89" s="25">
        <v>0</v>
      </c>
      <c r="L89" s="25">
        <v>0</v>
      </c>
      <c r="M89" s="25">
        <v>120</v>
      </c>
      <c r="N89" s="28">
        <v>1.837</v>
      </c>
    </row>
    <row r="90" s="25" customFormat="1" spans="1:14">
      <c r="A90" s="27">
        <v>35.5</v>
      </c>
      <c r="B90" s="27">
        <v>21.2</v>
      </c>
      <c r="C90" s="27">
        <v>21.57</v>
      </c>
      <c r="D90" s="28">
        <v>1.696</v>
      </c>
      <c r="E90" s="25">
        <v>0</v>
      </c>
      <c r="F90" s="25">
        <v>43</v>
      </c>
      <c r="G90" s="25">
        <f t="shared" si="1"/>
        <v>70</v>
      </c>
      <c r="H90" s="25">
        <v>6</v>
      </c>
      <c r="I90" s="25">
        <v>0</v>
      </c>
      <c r="J90" s="25">
        <v>24</v>
      </c>
      <c r="K90" s="25">
        <v>0</v>
      </c>
      <c r="L90" s="25">
        <v>0</v>
      </c>
      <c r="M90" s="25">
        <v>120</v>
      </c>
      <c r="N90" s="28">
        <v>2.072</v>
      </c>
    </row>
    <row r="91" s="25" customFormat="1" spans="1:14">
      <c r="A91" s="27">
        <v>35.5</v>
      </c>
      <c r="B91" s="27">
        <v>21.2</v>
      </c>
      <c r="C91" s="27">
        <v>21.57</v>
      </c>
      <c r="D91" s="28">
        <v>1.696</v>
      </c>
      <c r="E91" s="25">
        <v>0</v>
      </c>
      <c r="F91" s="25">
        <v>43</v>
      </c>
      <c r="G91" s="25">
        <f t="shared" si="1"/>
        <v>60</v>
      </c>
      <c r="H91" s="25">
        <v>8</v>
      </c>
      <c r="I91" s="25">
        <v>0</v>
      </c>
      <c r="J91" s="25">
        <v>32</v>
      </c>
      <c r="K91" s="25">
        <v>0</v>
      </c>
      <c r="L91" s="25">
        <v>0</v>
      </c>
      <c r="M91" s="25">
        <v>120</v>
      </c>
      <c r="N91" s="28">
        <v>2.195</v>
      </c>
    </row>
    <row r="92" s="25" customFormat="1" spans="1:14">
      <c r="A92" s="27">
        <v>51.24</v>
      </c>
      <c r="B92" s="27">
        <v>26.69</v>
      </c>
      <c r="C92" s="27">
        <v>19.62</v>
      </c>
      <c r="D92" s="28">
        <v>1.679</v>
      </c>
      <c r="E92" s="25">
        <v>0</v>
      </c>
      <c r="F92" s="25">
        <v>0</v>
      </c>
      <c r="G92" s="25">
        <f t="shared" si="1"/>
        <v>100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1</v>
      </c>
      <c r="N92" s="28">
        <v>0.137123</v>
      </c>
    </row>
    <row r="93" s="25" customFormat="1" spans="1:14">
      <c r="A93" s="27">
        <v>51.24</v>
      </c>
      <c r="B93" s="27">
        <v>26.69</v>
      </c>
      <c r="C93" s="27">
        <v>19.62</v>
      </c>
      <c r="D93" s="28">
        <v>1.68061</v>
      </c>
      <c r="E93" s="25">
        <v>0</v>
      </c>
      <c r="F93" s="25">
        <v>0</v>
      </c>
      <c r="G93" s="25">
        <f t="shared" si="1"/>
        <v>90</v>
      </c>
      <c r="H93" s="25">
        <v>0</v>
      </c>
      <c r="I93" s="25">
        <v>10</v>
      </c>
      <c r="J93" s="25">
        <v>0</v>
      </c>
      <c r="K93" s="25">
        <v>0</v>
      </c>
      <c r="L93" s="25">
        <v>0</v>
      </c>
      <c r="M93" s="25">
        <v>1</v>
      </c>
      <c r="N93" s="28">
        <v>0.1516907</v>
      </c>
    </row>
    <row r="94" s="25" customFormat="1" spans="1:14">
      <c r="A94" s="27">
        <v>51.24</v>
      </c>
      <c r="B94" s="27">
        <v>26.69</v>
      </c>
      <c r="C94" s="27">
        <v>19.62</v>
      </c>
      <c r="D94" s="28">
        <v>1.69269</v>
      </c>
      <c r="E94" s="25">
        <v>0</v>
      </c>
      <c r="F94" s="25">
        <v>0</v>
      </c>
      <c r="G94" s="25">
        <f t="shared" si="1"/>
        <v>85</v>
      </c>
      <c r="H94" s="25">
        <v>0</v>
      </c>
      <c r="I94" s="25">
        <v>15</v>
      </c>
      <c r="J94" s="25">
        <v>0</v>
      </c>
      <c r="K94" s="25">
        <v>0</v>
      </c>
      <c r="L94" s="25">
        <v>0</v>
      </c>
      <c r="M94" s="25">
        <v>1</v>
      </c>
      <c r="N94" s="28">
        <v>0.16826773</v>
      </c>
    </row>
    <row r="95" s="25" customFormat="1" spans="1:14">
      <c r="A95" s="27">
        <v>51.24</v>
      </c>
      <c r="B95" s="27">
        <v>26.69</v>
      </c>
      <c r="C95" s="27">
        <v>19.62</v>
      </c>
      <c r="D95" s="28">
        <v>1.69043</v>
      </c>
      <c r="E95" s="25">
        <v>0</v>
      </c>
      <c r="F95" s="25">
        <v>0</v>
      </c>
      <c r="G95" s="25">
        <f t="shared" si="1"/>
        <v>80</v>
      </c>
      <c r="H95" s="25">
        <v>0</v>
      </c>
      <c r="I95" s="25">
        <v>20</v>
      </c>
      <c r="J95" s="25">
        <v>0</v>
      </c>
      <c r="K95" s="25">
        <v>0</v>
      </c>
      <c r="L95" s="25">
        <v>0</v>
      </c>
      <c r="M95" s="25">
        <v>1</v>
      </c>
      <c r="N95" s="28">
        <v>0.15671404</v>
      </c>
    </row>
    <row r="96" s="25" customFormat="1" spans="1:14">
      <c r="A96" s="27">
        <v>51.24</v>
      </c>
      <c r="B96" s="27">
        <v>26.69</v>
      </c>
      <c r="C96" s="27">
        <v>19.62</v>
      </c>
      <c r="D96" s="28">
        <v>1.68589</v>
      </c>
      <c r="E96" s="25">
        <v>0</v>
      </c>
      <c r="F96" s="25">
        <v>0</v>
      </c>
      <c r="G96" s="25">
        <f t="shared" si="1"/>
        <v>75</v>
      </c>
      <c r="H96" s="25">
        <v>0</v>
      </c>
      <c r="I96" s="25">
        <v>25</v>
      </c>
      <c r="J96" s="25">
        <v>0</v>
      </c>
      <c r="K96" s="25">
        <v>0</v>
      </c>
      <c r="L96" s="25">
        <v>0</v>
      </c>
      <c r="M96" s="25">
        <v>1</v>
      </c>
      <c r="N96" s="28">
        <v>0.14415568</v>
      </c>
    </row>
    <row r="97" s="25" customFormat="1" spans="1:14">
      <c r="A97" s="27">
        <v>51.24</v>
      </c>
      <c r="B97" s="27">
        <v>26.69</v>
      </c>
      <c r="C97" s="27">
        <v>19.62</v>
      </c>
      <c r="D97" s="28">
        <v>1.679</v>
      </c>
      <c r="E97" s="25">
        <v>0</v>
      </c>
      <c r="F97" s="25">
        <v>0</v>
      </c>
      <c r="G97" s="25">
        <f t="shared" si="1"/>
        <v>100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7</v>
      </c>
      <c r="N97" s="28">
        <v>0.33052171</v>
      </c>
    </row>
    <row r="98" s="25" customFormat="1" spans="1:14">
      <c r="A98" s="27">
        <v>51.24</v>
      </c>
      <c r="B98" s="27">
        <v>26.69</v>
      </c>
      <c r="C98" s="27">
        <v>19.62</v>
      </c>
      <c r="D98" s="28">
        <v>1.68061</v>
      </c>
      <c r="E98" s="25">
        <v>0</v>
      </c>
      <c r="F98" s="25">
        <v>0</v>
      </c>
      <c r="G98" s="25">
        <f t="shared" si="1"/>
        <v>90</v>
      </c>
      <c r="H98" s="25">
        <v>0</v>
      </c>
      <c r="I98" s="25">
        <v>10</v>
      </c>
      <c r="J98" s="25">
        <v>0</v>
      </c>
      <c r="K98" s="25">
        <v>0</v>
      </c>
      <c r="L98" s="25">
        <v>0</v>
      </c>
      <c r="M98" s="25">
        <v>7</v>
      </c>
      <c r="N98" s="28">
        <v>0.61936395</v>
      </c>
    </row>
    <row r="99" s="25" customFormat="1" spans="1:14">
      <c r="A99" s="27">
        <v>51.24</v>
      </c>
      <c r="B99" s="27">
        <v>26.69</v>
      </c>
      <c r="C99" s="27">
        <v>19.62</v>
      </c>
      <c r="D99" s="28">
        <v>1.69269</v>
      </c>
      <c r="E99" s="25">
        <v>0</v>
      </c>
      <c r="F99" s="25">
        <v>0</v>
      </c>
      <c r="G99" s="25">
        <f t="shared" si="1"/>
        <v>85</v>
      </c>
      <c r="H99" s="25">
        <v>0</v>
      </c>
      <c r="I99" s="25">
        <v>15</v>
      </c>
      <c r="J99" s="25">
        <v>0</v>
      </c>
      <c r="K99" s="25">
        <v>0</v>
      </c>
      <c r="L99" s="25">
        <v>0</v>
      </c>
      <c r="M99" s="25">
        <v>7</v>
      </c>
      <c r="N99" s="28">
        <v>0.78714361</v>
      </c>
    </row>
    <row r="100" s="25" customFormat="1" spans="1:14">
      <c r="A100" s="27">
        <v>51.24</v>
      </c>
      <c r="B100" s="27">
        <v>26.69</v>
      </c>
      <c r="C100" s="27">
        <v>19.62</v>
      </c>
      <c r="D100" s="28">
        <v>1.69043</v>
      </c>
      <c r="E100" s="25">
        <v>0</v>
      </c>
      <c r="F100" s="25">
        <v>0</v>
      </c>
      <c r="G100" s="25">
        <f t="shared" si="1"/>
        <v>80</v>
      </c>
      <c r="H100" s="25">
        <v>0</v>
      </c>
      <c r="I100" s="25">
        <v>20</v>
      </c>
      <c r="J100" s="25">
        <v>0</v>
      </c>
      <c r="K100" s="25">
        <v>0</v>
      </c>
      <c r="L100" s="25">
        <v>0</v>
      </c>
      <c r="M100" s="25">
        <v>7</v>
      </c>
      <c r="N100" s="28">
        <v>0.70325378</v>
      </c>
    </row>
    <row r="101" s="25" customFormat="1" spans="1:14">
      <c r="A101" s="27">
        <v>51.24</v>
      </c>
      <c r="B101" s="27">
        <v>26.69</v>
      </c>
      <c r="C101" s="27">
        <v>19.62</v>
      </c>
      <c r="D101" s="28">
        <v>1.68589</v>
      </c>
      <c r="E101" s="25">
        <v>0</v>
      </c>
      <c r="F101" s="25">
        <v>0</v>
      </c>
      <c r="G101" s="25">
        <f t="shared" si="1"/>
        <v>75</v>
      </c>
      <c r="H101" s="25">
        <v>0</v>
      </c>
      <c r="I101" s="25">
        <v>25</v>
      </c>
      <c r="J101" s="25">
        <v>0</v>
      </c>
      <c r="K101" s="25">
        <v>0</v>
      </c>
      <c r="L101" s="25">
        <v>0</v>
      </c>
      <c r="M101" s="25">
        <v>7</v>
      </c>
      <c r="N101" s="28">
        <v>0.6786394</v>
      </c>
    </row>
    <row r="102" s="25" customFormat="1" spans="1:14">
      <c r="A102" s="27">
        <v>51.24</v>
      </c>
      <c r="B102" s="27">
        <v>26.69</v>
      </c>
      <c r="C102" s="27">
        <v>19.62</v>
      </c>
      <c r="D102" s="28">
        <v>1.679</v>
      </c>
      <c r="E102" s="25">
        <v>0</v>
      </c>
      <c r="F102" s="25">
        <v>0</v>
      </c>
      <c r="G102" s="25">
        <f t="shared" si="1"/>
        <v>100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28</v>
      </c>
      <c r="N102" s="28">
        <v>0.81175799</v>
      </c>
    </row>
    <row r="103" s="25" customFormat="1" spans="1:14">
      <c r="A103" s="27">
        <v>51.24</v>
      </c>
      <c r="B103" s="27">
        <v>26.69</v>
      </c>
      <c r="C103" s="27">
        <v>19.62</v>
      </c>
      <c r="D103" s="28">
        <v>1.68061</v>
      </c>
      <c r="E103" s="25">
        <v>0</v>
      </c>
      <c r="F103" s="25">
        <v>0</v>
      </c>
      <c r="G103" s="25">
        <f t="shared" si="1"/>
        <v>90</v>
      </c>
      <c r="H103" s="25">
        <v>0</v>
      </c>
      <c r="I103" s="25">
        <v>10</v>
      </c>
      <c r="J103" s="25">
        <v>0</v>
      </c>
      <c r="K103" s="25">
        <v>0</v>
      </c>
      <c r="L103" s="25">
        <v>0</v>
      </c>
      <c r="M103" s="25">
        <v>28</v>
      </c>
      <c r="N103" s="28">
        <v>0.92277388</v>
      </c>
    </row>
    <row r="104" s="25" customFormat="1" spans="1:14">
      <c r="A104" s="27">
        <v>51.24</v>
      </c>
      <c r="B104" s="27">
        <v>26.69</v>
      </c>
      <c r="C104" s="27">
        <v>19.62</v>
      </c>
      <c r="D104" s="28">
        <v>1.69269</v>
      </c>
      <c r="E104" s="25">
        <v>0</v>
      </c>
      <c r="F104" s="25">
        <v>0</v>
      </c>
      <c r="G104" s="25">
        <f t="shared" si="1"/>
        <v>85</v>
      </c>
      <c r="H104" s="25">
        <v>0</v>
      </c>
      <c r="I104" s="25">
        <v>15</v>
      </c>
      <c r="J104" s="25">
        <v>0</v>
      </c>
      <c r="K104" s="25">
        <v>0</v>
      </c>
      <c r="L104" s="25">
        <v>0</v>
      </c>
      <c r="M104" s="25">
        <v>28</v>
      </c>
      <c r="N104" s="28">
        <v>1.07699051</v>
      </c>
    </row>
    <row r="105" s="25" customFormat="1" spans="1:14">
      <c r="A105" s="27">
        <v>51.24</v>
      </c>
      <c r="B105" s="27">
        <v>26.69</v>
      </c>
      <c r="C105" s="27">
        <v>19.62</v>
      </c>
      <c r="D105" s="28">
        <v>1.69043</v>
      </c>
      <c r="E105" s="25">
        <v>0</v>
      </c>
      <c r="F105" s="25">
        <v>0</v>
      </c>
      <c r="G105" s="25">
        <f t="shared" si="1"/>
        <v>80</v>
      </c>
      <c r="H105" s="25">
        <v>0</v>
      </c>
      <c r="I105" s="25">
        <v>20</v>
      </c>
      <c r="J105" s="25">
        <v>0</v>
      </c>
      <c r="K105" s="25">
        <v>0</v>
      </c>
      <c r="L105" s="25">
        <v>0</v>
      </c>
      <c r="M105" s="25">
        <v>28</v>
      </c>
      <c r="N105" s="28">
        <v>1.02725941</v>
      </c>
    </row>
    <row r="106" s="25" customFormat="1" spans="1:14">
      <c r="A106" s="27">
        <v>51.24</v>
      </c>
      <c r="B106" s="27">
        <v>26.69</v>
      </c>
      <c r="C106" s="27">
        <v>19.62</v>
      </c>
      <c r="D106" s="28">
        <v>1.68589</v>
      </c>
      <c r="E106" s="25">
        <v>0</v>
      </c>
      <c r="F106" s="25">
        <v>0</v>
      </c>
      <c r="G106" s="25">
        <f t="shared" si="1"/>
        <v>75</v>
      </c>
      <c r="H106" s="25">
        <v>0</v>
      </c>
      <c r="I106" s="25">
        <v>25</v>
      </c>
      <c r="J106" s="25">
        <v>0</v>
      </c>
      <c r="K106" s="25">
        <v>0</v>
      </c>
      <c r="L106" s="25">
        <v>0</v>
      </c>
      <c r="M106" s="25">
        <v>28</v>
      </c>
      <c r="N106" s="28">
        <v>1.0021427</v>
      </c>
    </row>
    <row r="107" s="25" customFormat="1" spans="1:14">
      <c r="A107" s="27">
        <v>91</v>
      </c>
      <c r="B107" s="27">
        <v>58</v>
      </c>
      <c r="C107" s="27">
        <v>27</v>
      </c>
      <c r="D107" s="28">
        <v>1.38681404964998</v>
      </c>
      <c r="E107" s="25">
        <v>0</v>
      </c>
      <c r="F107" s="25">
        <v>0</v>
      </c>
      <c r="G107" s="25">
        <f t="shared" si="1"/>
        <v>100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8">
        <v>0.098</v>
      </c>
    </row>
    <row r="108" s="25" customFormat="1" spans="1:14">
      <c r="A108" s="27">
        <v>79</v>
      </c>
      <c r="B108" s="27">
        <v>45</v>
      </c>
      <c r="C108" s="27">
        <v>24.6</v>
      </c>
      <c r="D108" s="28">
        <v>1.46839134668822</v>
      </c>
      <c r="E108" s="25">
        <v>0</v>
      </c>
      <c r="F108" s="25">
        <v>0</v>
      </c>
      <c r="G108" s="25">
        <f t="shared" si="1"/>
        <v>90</v>
      </c>
      <c r="H108" s="25">
        <v>0</v>
      </c>
      <c r="I108" s="25">
        <v>10</v>
      </c>
      <c r="J108" s="25">
        <v>0</v>
      </c>
      <c r="K108" s="25">
        <v>0</v>
      </c>
      <c r="L108" s="25">
        <v>0</v>
      </c>
      <c r="M108" s="25">
        <v>0</v>
      </c>
      <c r="N108" s="28">
        <v>0.117</v>
      </c>
    </row>
    <row r="109" s="25" customFormat="1" spans="1:14">
      <c r="A109" s="27">
        <v>72</v>
      </c>
      <c r="B109" s="27">
        <v>36</v>
      </c>
      <c r="C109" s="27">
        <v>24</v>
      </c>
      <c r="D109" s="28">
        <v>1.49898283307755</v>
      </c>
      <c r="E109" s="25">
        <v>0</v>
      </c>
      <c r="F109" s="25">
        <v>0</v>
      </c>
      <c r="G109" s="25">
        <f t="shared" si="1"/>
        <v>80</v>
      </c>
      <c r="H109" s="25">
        <v>0</v>
      </c>
      <c r="I109" s="25">
        <v>20</v>
      </c>
      <c r="J109" s="25">
        <v>0</v>
      </c>
      <c r="K109" s="25">
        <v>0</v>
      </c>
      <c r="L109" s="25">
        <v>0</v>
      </c>
      <c r="M109" s="25">
        <v>0</v>
      </c>
      <c r="N109" s="28">
        <v>0.125</v>
      </c>
    </row>
    <row r="110" s="25" customFormat="1" spans="1:14">
      <c r="A110" s="27">
        <v>67</v>
      </c>
      <c r="B110" s="27">
        <v>28</v>
      </c>
      <c r="C110" s="27">
        <v>22.6</v>
      </c>
      <c r="D110" s="28">
        <v>1.51937715733711</v>
      </c>
      <c r="E110" s="25">
        <v>0</v>
      </c>
      <c r="F110" s="25">
        <v>0</v>
      </c>
      <c r="G110" s="25">
        <f t="shared" si="1"/>
        <v>70</v>
      </c>
      <c r="H110" s="25">
        <v>0</v>
      </c>
      <c r="I110" s="25">
        <v>30</v>
      </c>
      <c r="J110" s="25">
        <v>0</v>
      </c>
      <c r="K110" s="25">
        <v>0</v>
      </c>
      <c r="L110" s="25">
        <v>0</v>
      </c>
      <c r="M110" s="25">
        <v>0</v>
      </c>
      <c r="N110" s="28">
        <v>0.147</v>
      </c>
    </row>
    <row r="111" s="25" customFormat="1" spans="1:14">
      <c r="A111" s="27">
        <v>63</v>
      </c>
      <c r="B111" s="27">
        <v>24</v>
      </c>
      <c r="C111" s="27">
        <v>22.2</v>
      </c>
      <c r="D111" s="28">
        <v>1.52957431946689</v>
      </c>
      <c r="E111" s="25">
        <v>0</v>
      </c>
      <c r="F111" s="25">
        <v>0</v>
      </c>
      <c r="G111" s="25">
        <f t="shared" si="1"/>
        <v>60</v>
      </c>
      <c r="H111" s="25">
        <v>0</v>
      </c>
      <c r="I111" s="25">
        <v>40</v>
      </c>
      <c r="J111" s="25">
        <v>0</v>
      </c>
      <c r="K111" s="25">
        <v>0</v>
      </c>
      <c r="L111" s="25">
        <v>0</v>
      </c>
      <c r="M111" s="25">
        <v>0</v>
      </c>
      <c r="N111" s="28">
        <v>0.138</v>
      </c>
    </row>
    <row r="112" s="25" customFormat="1" spans="1:14">
      <c r="A112" s="27">
        <v>61</v>
      </c>
      <c r="B112" s="27">
        <v>20</v>
      </c>
      <c r="C112" s="27">
        <v>21.8</v>
      </c>
      <c r="D112" s="28">
        <v>1.51937715733711</v>
      </c>
      <c r="E112" s="25">
        <v>0</v>
      </c>
      <c r="F112" s="25">
        <v>0</v>
      </c>
      <c r="G112" s="25">
        <f t="shared" si="1"/>
        <v>50</v>
      </c>
      <c r="H112" s="25">
        <v>0</v>
      </c>
      <c r="I112" s="25">
        <v>50</v>
      </c>
      <c r="J112" s="25">
        <v>0</v>
      </c>
      <c r="K112" s="25">
        <v>0</v>
      </c>
      <c r="L112" s="25">
        <v>0</v>
      </c>
      <c r="M112" s="25">
        <v>0</v>
      </c>
      <c r="N112" s="28">
        <v>0.132</v>
      </c>
    </row>
    <row r="113" s="25" customFormat="1" spans="1:14">
      <c r="A113" s="27">
        <v>91</v>
      </c>
      <c r="B113" s="27">
        <v>58</v>
      </c>
      <c r="C113" s="27">
        <v>27</v>
      </c>
      <c r="D113" s="28">
        <v>1.38681404964998</v>
      </c>
      <c r="E113" s="25">
        <v>0</v>
      </c>
      <c r="F113" s="25">
        <v>0</v>
      </c>
      <c r="G113" s="25">
        <f t="shared" si="1"/>
        <v>100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3</v>
      </c>
      <c r="N113" s="28">
        <v>0.098</v>
      </c>
    </row>
    <row r="114" s="25" customFormat="1" spans="1:14">
      <c r="A114" s="27">
        <v>79</v>
      </c>
      <c r="B114" s="27">
        <v>45</v>
      </c>
      <c r="C114" s="27">
        <v>24.6</v>
      </c>
      <c r="D114" s="28">
        <v>1.46839134668822</v>
      </c>
      <c r="E114" s="25">
        <v>0</v>
      </c>
      <c r="F114" s="25">
        <v>0</v>
      </c>
      <c r="G114" s="25">
        <f t="shared" si="1"/>
        <v>90</v>
      </c>
      <c r="H114" s="25">
        <v>0</v>
      </c>
      <c r="I114" s="25">
        <v>10</v>
      </c>
      <c r="J114" s="25">
        <v>0</v>
      </c>
      <c r="K114" s="25">
        <v>0</v>
      </c>
      <c r="L114" s="25">
        <v>0</v>
      </c>
      <c r="M114" s="25">
        <v>3</v>
      </c>
      <c r="N114" s="28">
        <v>0.15</v>
      </c>
    </row>
    <row r="115" s="25" customFormat="1" spans="1:14">
      <c r="A115" s="27">
        <v>72</v>
      </c>
      <c r="B115" s="27">
        <v>36</v>
      </c>
      <c r="C115" s="27">
        <v>24</v>
      </c>
      <c r="D115" s="28">
        <v>1.49898283307755</v>
      </c>
      <c r="E115" s="25">
        <v>0</v>
      </c>
      <c r="F115" s="25">
        <v>0</v>
      </c>
      <c r="G115" s="25">
        <f t="shared" si="1"/>
        <v>80</v>
      </c>
      <c r="H115" s="25">
        <v>0</v>
      </c>
      <c r="I115" s="25">
        <v>20</v>
      </c>
      <c r="J115" s="25">
        <v>0</v>
      </c>
      <c r="K115" s="25">
        <v>0</v>
      </c>
      <c r="L115" s="25">
        <v>0</v>
      </c>
      <c r="M115" s="25">
        <v>3</v>
      </c>
      <c r="N115" s="28">
        <v>0.167</v>
      </c>
    </row>
    <row r="116" s="25" customFormat="1" spans="1:14">
      <c r="A116" s="27">
        <v>67</v>
      </c>
      <c r="B116" s="27">
        <v>28</v>
      </c>
      <c r="C116" s="27">
        <v>22.6</v>
      </c>
      <c r="D116" s="28">
        <v>1.51937715733711</v>
      </c>
      <c r="E116" s="25">
        <v>0</v>
      </c>
      <c r="F116" s="25">
        <v>0</v>
      </c>
      <c r="G116" s="25">
        <f t="shared" si="1"/>
        <v>70</v>
      </c>
      <c r="H116" s="25">
        <v>0</v>
      </c>
      <c r="I116" s="25">
        <v>30</v>
      </c>
      <c r="J116" s="25">
        <v>0</v>
      </c>
      <c r="K116" s="25">
        <v>0</v>
      </c>
      <c r="L116" s="25">
        <v>0</v>
      </c>
      <c r="M116" s="25">
        <v>3</v>
      </c>
      <c r="N116" s="28">
        <v>0.259</v>
      </c>
    </row>
    <row r="117" s="25" customFormat="1" spans="1:14">
      <c r="A117" s="27">
        <v>63</v>
      </c>
      <c r="B117" s="27">
        <v>24</v>
      </c>
      <c r="C117" s="27">
        <v>22.2</v>
      </c>
      <c r="D117" s="28">
        <v>1.52957431946689</v>
      </c>
      <c r="E117" s="25">
        <v>0</v>
      </c>
      <c r="F117" s="25">
        <v>0</v>
      </c>
      <c r="G117" s="25">
        <f t="shared" si="1"/>
        <v>60</v>
      </c>
      <c r="H117" s="25">
        <v>0</v>
      </c>
      <c r="I117" s="25">
        <v>40</v>
      </c>
      <c r="J117" s="25">
        <v>0</v>
      </c>
      <c r="K117" s="25">
        <v>0</v>
      </c>
      <c r="L117" s="25">
        <v>0</v>
      </c>
      <c r="M117" s="25">
        <v>3</v>
      </c>
      <c r="N117" s="28">
        <v>0.197</v>
      </c>
    </row>
    <row r="118" s="25" customFormat="1" spans="1:14">
      <c r="A118" s="27">
        <v>61</v>
      </c>
      <c r="B118" s="27">
        <v>20</v>
      </c>
      <c r="C118" s="27">
        <v>21.8</v>
      </c>
      <c r="D118" s="28">
        <v>1.51937715733711</v>
      </c>
      <c r="E118" s="25">
        <v>0</v>
      </c>
      <c r="F118" s="25">
        <v>0</v>
      </c>
      <c r="G118" s="25">
        <f t="shared" si="1"/>
        <v>50</v>
      </c>
      <c r="H118" s="25">
        <v>0</v>
      </c>
      <c r="I118" s="25">
        <v>50</v>
      </c>
      <c r="J118" s="25">
        <v>0</v>
      </c>
      <c r="K118" s="25">
        <v>0</v>
      </c>
      <c r="L118" s="25">
        <v>0</v>
      </c>
      <c r="M118" s="25">
        <v>3</v>
      </c>
      <c r="N118" s="28">
        <v>0.14</v>
      </c>
    </row>
    <row r="119" s="25" customFormat="1" spans="1:14">
      <c r="A119" s="27">
        <v>91</v>
      </c>
      <c r="B119" s="27">
        <v>58</v>
      </c>
      <c r="C119" s="27">
        <v>27</v>
      </c>
      <c r="D119" s="28">
        <v>1.38681404964998</v>
      </c>
      <c r="E119" s="25">
        <v>0</v>
      </c>
      <c r="F119" s="25">
        <v>0</v>
      </c>
      <c r="G119" s="25">
        <f t="shared" si="1"/>
        <v>100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7</v>
      </c>
      <c r="N119" s="28">
        <v>0.098</v>
      </c>
    </row>
    <row r="120" s="25" customFormat="1" spans="1:14">
      <c r="A120" s="27">
        <v>79</v>
      </c>
      <c r="B120" s="27">
        <v>45</v>
      </c>
      <c r="C120" s="27">
        <v>24.6</v>
      </c>
      <c r="D120" s="28">
        <v>1.46839134668822</v>
      </c>
      <c r="E120" s="25">
        <v>0</v>
      </c>
      <c r="F120" s="25">
        <v>0</v>
      </c>
      <c r="G120" s="25">
        <f t="shared" si="1"/>
        <v>90</v>
      </c>
      <c r="H120" s="25">
        <v>0</v>
      </c>
      <c r="I120" s="25">
        <v>10</v>
      </c>
      <c r="J120" s="25">
        <v>0</v>
      </c>
      <c r="K120" s="25">
        <v>0</v>
      </c>
      <c r="L120" s="25">
        <v>0</v>
      </c>
      <c r="M120" s="25">
        <v>7</v>
      </c>
      <c r="N120" s="28">
        <v>0.219</v>
      </c>
    </row>
    <row r="121" s="25" customFormat="1" spans="1:14">
      <c r="A121" s="27">
        <v>72</v>
      </c>
      <c r="B121" s="27">
        <v>36</v>
      </c>
      <c r="C121" s="27">
        <v>24</v>
      </c>
      <c r="D121" s="28">
        <v>1.49898283307755</v>
      </c>
      <c r="E121" s="25">
        <v>0</v>
      </c>
      <c r="F121" s="25">
        <v>0</v>
      </c>
      <c r="G121" s="25">
        <f t="shared" si="1"/>
        <v>80</v>
      </c>
      <c r="H121" s="25">
        <v>0</v>
      </c>
      <c r="I121" s="25">
        <v>20</v>
      </c>
      <c r="J121" s="25">
        <v>0</v>
      </c>
      <c r="K121" s="25">
        <v>0</v>
      </c>
      <c r="L121" s="25">
        <v>0</v>
      </c>
      <c r="M121" s="25">
        <v>7</v>
      </c>
      <c r="N121" s="28">
        <v>0.267</v>
      </c>
    </row>
    <row r="122" s="25" customFormat="1" spans="1:14">
      <c r="A122" s="27">
        <v>67</v>
      </c>
      <c r="B122" s="27">
        <v>28</v>
      </c>
      <c r="C122" s="27">
        <v>22.6</v>
      </c>
      <c r="D122" s="28">
        <v>1.51937715733711</v>
      </c>
      <c r="E122" s="25">
        <v>0</v>
      </c>
      <c r="F122" s="25">
        <v>0</v>
      </c>
      <c r="G122" s="25">
        <f t="shared" si="1"/>
        <v>70</v>
      </c>
      <c r="H122" s="25">
        <v>0</v>
      </c>
      <c r="I122" s="25">
        <v>30</v>
      </c>
      <c r="J122" s="25">
        <v>0</v>
      </c>
      <c r="K122" s="25">
        <v>0</v>
      </c>
      <c r="L122" s="25">
        <v>0</v>
      </c>
      <c r="M122" s="25">
        <v>7</v>
      </c>
      <c r="N122" s="28">
        <v>0.335</v>
      </c>
    </row>
    <row r="123" s="25" customFormat="1" spans="1:14">
      <c r="A123" s="27">
        <v>63</v>
      </c>
      <c r="B123" s="27">
        <v>24</v>
      </c>
      <c r="C123" s="27">
        <v>22.2</v>
      </c>
      <c r="D123" s="28">
        <v>1.52957431946689</v>
      </c>
      <c r="E123" s="25">
        <v>0</v>
      </c>
      <c r="F123" s="25">
        <v>0</v>
      </c>
      <c r="G123" s="25">
        <f t="shared" si="1"/>
        <v>60</v>
      </c>
      <c r="H123" s="25">
        <v>0</v>
      </c>
      <c r="I123" s="25">
        <v>40</v>
      </c>
      <c r="J123" s="25">
        <v>0</v>
      </c>
      <c r="K123" s="25">
        <v>0</v>
      </c>
      <c r="L123" s="25">
        <v>0</v>
      </c>
      <c r="M123" s="25">
        <v>7</v>
      </c>
      <c r="N123" s="28">
        <v>0.377</v>
      </c>
    </row>
    <row r="124" s="25" customFormat="1" spans="1:14">
      <c r="A124" s="27">
        <v>61</v>
      </c>
      <c r="B124" s="27">
        <v>20</v>
      </c>
      <c r="C124" s="27">
        <v>21.8</v>
      </c>
      <c r="D124" s="28">
        <v>1.51937715733711</v>
      </c>
      <c r="E124" s="25">
        <v>0</v>
      </c>
      <c r="F124" s="25">
        <v>0</v>
      </c>
      <c r="G124" s="25">
        <f t="shared" si="1"/>
        <v>50</v>
      </c>
      <c r="H124" s="25">
        <v>0</v>
      </c>
      <c r="I124" s="25">
        <v>50</v>
      </c>
      <c r="J124" s="25">
        <v>0</v>
      </c>
      <c r="K124" s="25">
        <v>0</v>
      </c>
      <c r="L124" s="25">
        <v>0</v>
      </c>
      <c r="M124" s="25">
        <v>7</v>
      </c>
      <c r="N124" s="28">
        <v>0.316</v>
      </c>
    </row>
    <row r="125" s="25" customFormat="1" spans="1:14">
      <c r="A125" s="27">
        <v>91</v>
      </c>
      <c r="B125" s="27">
        <v>58</v>
      </c>
      <c r="C125" s="27">
        <v>27</v>
      </c>
      <c r="D125" s="28">
        <v>1.38681404964998</v>
      </c>
      <c r="E125" s="25">
        <v>0</v>
      </c>
      <c r="F125" s="25">
        <v>0</v>
      </c>
      <c r="G125" s="25">
        <f t="shared" si="1"/>
        <v>100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14</v>
      </c>
      <c r="N125" s="28">
        <v>0.098</v>
      </c>
    </row>
    <row r="126" s="25" customFormat="1" spans="1:14">
      <c r="A126" s="27">
        <v>79</v>
      </c>
      <c r="B126" s="27">
        <v>45</v>
      </c>
      <c r="C126" s="27">
        <v>24.6</v>
      </c>
      <c r="D126" s="28">
        <v>1.46839134668822</v>
      </c>
      <c r="E126" s="25">
        <v>0</v>
      </c>
      <c r="F126" s="25">
        <v>0</v>
      </c>
      <c r="G126" s="25">
        <f t="shared" si="1"/>
        <v>90</v>
      </c>
      <c r="H126" s="25">
        <v>0</v>
      </c>
      <c r="I126" s="25">
        <v>10</v>
      </c>
      <c r="J126" s="25">
        <v>0</v>
      </c>
      <c r="K126" s="25">
        <v>0</v>
      </c>
      <c r="L126" s="25">
        <v>0</v>
      </c>
      <c r="M126" s="25">
        <v>14</v>
      </c>
      <c r="N126" s="28">
        <v>0.271</v>
      </c>
    </row>
    <row r="127" s="25" customFormat="1" spans="1:14">
      <c r="A127" s="27">
        <v>72</v>
      </c>
      <c r="B127" s="27">
        <v>36</v>
      </c>
      <c r="C127" s="27">
        <v>24</v>
      </c>
      <c r="D127" s="28">
        <v>1.49898283307755</v>
      </c>
      <c r="E127" s="25">
        <v>0</v>
      </c>
      <c r="F127" s="25">
        <v>0</v>
      </c>
      <c r="G127" s="25">
        <f t="shared" si="1"/>
        <v>80</v>
      </c>
      <c r="H127" s="25">
        <v>0</v>
      </c>
      <c r="I127" s="25">
        <v>20</v>
      </c>
      <c r="J127" s="25">
        <v>0</v>
      </c>
      <c r="K127" s="25">
        <v>0</v>
      </c>
      <c r="L127" s="25">
        <v>0</v>
      </c>
      <c r="M127" s="25">
        <v>14</v>
      </c>
      <c r="N127" s="28">
        <v>0.422</v>
      </c>
    </row>
    <row r="128" s="25" customFormat="1" spans="1:14">
      <c r="A128" s="27">
        <v>67</v>
      </c>
      <c r="B128" s="27">
        <v>28</v>
      </c>
      <c r="C128" s="27">
        <v>22.6</v>
      </c>
      <c r="D128" s="28">
        <v>1.51937715733711</v>
      </c>
      <c r="E128" s="25">
        <v>0</v>
      </c>
      <c r="F128" s="25">
        <v>0</v>
      </c>
      <c r="G128" s="25">
        <f t="shared" si="1"/>
        <v>70</v>
      </c>
      <c r="H128" s="25">
        <v>0</v>
      </c>
      <c r="I128" s="25">
        <v>30</v>
      </c>
      <c r="J128" s="25">
        <v>0</v>
      </c>
      <c r="K128" s="25">
        <v>0</v>
      </c>
      <c r="L128" s="25">
        <v>0</v>
      </c>
      <c r="M128" s="25">
        <v>14</v>
      </c>
      <c r="N128" s="28">
        <v>0.452</v>
      </c>
    </row>
    <row r="129" s="25" customFormat="1" spans="1:14">
      <c r="A129" s="27">
        <v>63</v>
      </c>
      <c r="B129" s="27">
        <v>24</v>
      </c>
      <c r="C129" s="27">
        <v>22.2</v>
      </c>
      <c r="D129" s="28">
        <v>1.52957431946689</v>
      </c>
      <c r="E129" s="25">
        <v>0</v>
      </c>
      <c r="F129" s="25">
        <v>0</v>
      </c>
      <c r="G129" s="25">
        <f t="shared" si="1"/>
        <v>60</v>
      </c>
      <c r="H129" s="25">
        <v>0</v>
      </c>
      <c r="I129" s="25">
        <v>40</v>
      </c>
      <c r="J129" s="25">
        <v>0</v>
      </c>
      <c r="K129" s="25">
        <v>0</v>
      </c>
      <c r="L129" s="25">
        <v>0</v>
      </c>
      <c r="M129" s="25">
        <v>14</v>
      </c>
      <c r="N129" s="28">
        <v>0.529</v>
      </c>
    </row>
    <row r="130" s="25" customFormat="1" spans="1:14">
      <c r="A130" s="27">
        <v>61</v>
      </c>
      <c r="B130" s="27">
        <v>20</v>
      </c>
      <c r="C130" s="27">
        <v>21.8</v>
      </c>
      <c r="D130" s="28">
        <v>1.51937715733711</v>
      </c>
      <c r="E130" s="25">
        <v>0</v>
      </c>
      <c r="F130" s="25">
        <v>0</v>
      </c>
      <c r="G130" s="25">
        <f t="shared" si="1"/>
        <v>50</v>
      </c>
      <c r="H130" s="25">
        <v>0</v>
      </c>
      <c r="I130" s="25">
        <v>50</v>
      </c>
      <c r="J130" s="25">
        <v>0</v>
      </c>
      <c r="K130" s="25">
        <v>0</v>
      </c>
      <c r="L130" s="25">
        <v>0</v>
      </c>
      <c r="M130" s="25">
        <v>14</v>
      </c>
      <c r="N130" s="28">
        <v>0.502</v>
      </c>
    </row>
    <row r="131" s="25" customFormat="1" spans="1:14">
      <c r="A131" s="27">
        <v>91</v>
      </c>
      <c r="B131" s="27">
        <v>58</v>
      </c>
      <c r="C131" s="27">
        <v>27</v>
      </c>
      <c r="D131" s="28">
        <v>1.38681404964998</v>
      </c>
      <c r="E131" s="25">
        <v>0</v>
      </c>
      <c r="F131" s="25">
        <v>0</v>
      </c>
      <c r="G131" s="25">
        <f t="shared" ref="G131:G194" si="2">100-SUM(H131:L131)</f>
        <v>100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28</v>
      </c>
      <c r="N131" s="28">
        <v>0.098</v>
      </c>
    </row>
    <row r="132" s="25" customFormat="1" spans="1:14">
      <c r="A132" s="27">
        <v>79</v>
      </c>
      <c r="B132" s="27">
        <v>45</v>
      </c>
      <c r="C132" s="27">
        <v>24.6</v>
      </c>
      <c r="D132" s="28">
        <v>1.46839134668822</v>
      </c>
      <c r="E132" s="25">
        <v>0</v>
      </c>
      <c r="F132" s="25">
        <v>0</v>
      </c>
      <c r="G132" s="25">
        <f t="shared" si="2"/>
        <v>90</v>
      </c>
      <c r="H132" s="25">
        <v>0</v>
      </c>
      <c r="I132" s="25">
        <v>10</v>
      </c>
      <c r="J132" s="25">
        <v>0</v>
      </c>
      <c r="K132" s="25">
        <v>0</v>
      </c>
      <c r="L132" s="25">
        <v>0</v>
      </c>
      <c r="M132" s="25">
        <v>28</v>
      </c>
      <c r="N132" s="28">
        <v>0.282</v>
      </c>
    </row>
    <row r="133" s="25" customFormat="1" spans="1:14">
      <c r="A133" s="27">
        <v>72</v>
      </c>
      <c r="B133" s="27">
        <v>36</v>
      </c>
      <c r="C133" s="27">
        <v>24</v>
      </c>
      <c r="D133" s="28">
        <v>1.49898283307755</v>
      </c>
      <c r="E133" s="25">
        <v>0</v>
      </c>
      <c r="F133" s="25">
        <v>0</v>
      </c>
      <c r="G133" s="25">
        <f t="shared" si="2"/>
        <v>80</v>
      </c>
      <c r="H133" s="25">
        <v>0</v>
      </c>
      <c r="I133" s="25">
        <v>20</v>
      </c>
      <c r="J133" s="25">
        <v>0</v>
      </c>
      <c r="K133" s="25">
        <v>0</v>
      </c>
      <c r="L133" s="25">
        <v>0</v>
      </c>
      <c r="M133" s="25">
        <v>28</v>
      </c>
      <c r="N133" s="28">
        <v>0.47</v>
      </c>
    </row>
    <row r="134" s="25" customFormat="1" spans="1:14">
      <c r="A134" s="27">
        <v>67</v>
      </c>
      <c r="B134" s="27">
        <v>28</v>
      </c>
      <c r="C134" s="27">
        <v>22.6</v>
      </c>
      <c r="D134" s="28">
        <v>1.51937715733711</v>
      </c>
      <c r="E134" s="25">
        <v>0</v>
      </c>
      <c r="F134" s="25">
        <v>0</v>
      </c>
      <c r="G134" s="25">
        <f t="shared" si="2"/>
        <v>70</v>
      </c>
      <c r="H134" s="25">
        <v>0</v>
      </c>
      <c r="I134" s="25">
        <v>30</v>
      </c>
      <c r="J134" s="25">
        <v>0</v>
      </c>
      <c r="K134" s="25">
        <v>0</v>
      </c>
      <c r="L134" s="25">
        <v>0</v>
      </c>
      <c r="M134" s="25">
        <v>28</v>
      </c>
      <c r="N134" s="28">
        <v>0.514</v>
      </c>
    </row>
    <row r="135" s="25" customFormat="1" spans="1:14">
      <c r="A135" s="27">
        <v>63</v>
      </c>
      <c r="B135" s="27">
        <v>24</v>
      </c>
      <c r="C135" s="27">
        <v>22.2</v>
      </c>
      <c r="D135" s="28">
        <v>1.52957431946689</v>
      </c>
      <c r="E135" s="25">
        <v>0</v>
      </c>
      <c r="F135" s="25">
        <v>0</v>
      </c>
      <c r="G135" s="25">
        <f t="shared" si="2"/>
        <v>60</v>
      </c>
      <c r="H135" s="25">
        <v>0</v>
      </c>
      <c r="I135" s="25">
        <v>40</v>
      </c>
      <c r="J135" s="25">
        <v>0</v>
      </c>
      <c r="K135" s="25">
        <v>0</v>
      </c>
      <c r="L135" s="25">
        <v>0</v>
      </c>
      <c r="M135" s="25">
        <v>28</v>
      </c>
      <c r="N135" s="28">
        <v>0.585</v>
      </c>
    </row>
    <row r="136" s="25" customFormat="1" spans="1:14">
      <c r="A136" s="27">
        <v>61</v>
      </c>
      <c r="B136" s="27">
        <v>20</v>
      </c>
      <c r="C136" s="27">
        <v>21.8</v>
      </c>
      <c r="D136" s="28">
        <v>1.51937715733711</v>
      </c>
      <c r="E136" s="25">
        <v>0</v>
      </c>
      <c r="F136" s="25">
        <v>0</v>
      </c>
      <c r="G136" s="25">
        <f t="shared" si="2"/>
        <v>50</v>
      </c>
      <c r="H136" s="25">
        <v>0</v>
      </c>
      <c r="I136" s="25">
        <v>50</v>
      </c>
      <c r="J136" s="25">
        <v>0</v>
      </c>
      <c r="K136" s="25">
        <v>0</v>
      </c>
      <c r="L136" s="25">
        <v>0</v>
      </c>
      <c r="M136" s="25">
        <v>28</v>
      </c>
      <c r="N136" s="28">
        <v>0.518</v>
      </c>
    </row>
    <row r="137" s="25" customFormat="1" spans="1:14">
      <c r="A137" s="27">
        <v>78</v>
      </c>
      <c r="B137" s="27">
        <v>45</v>
      </c>
      <c r="C137" s="27">
        <v>19</v>
      </c>
      <c r="D137" s="28">
        <f>16.47/9.8</f>
        <v>1.68061224489796</v>
      </c>
      <c r="E137" s="25">
        <v>0</v>
      </c>
      <c r="F137" s="25">
        <v>0</v>
      </c>
      <c r="G137" s="25">
        <f t="shared" si="2"/>
        <v>0</v>
      </c>
      <c r="H137" s="25">
        <v>0</v>
      </c>
      <c r="I137" s="25">
        <v>100</v>
      </c>
      <c r="J137" s="25">
        <v>0</v>
      </c>
      <c r="K137" s="25">
        <v>0</v>
      </c>
      <c r="L137" s="25">
        <v>0</v>
      </c>
      <c r="M137" s="25">
        <v>0</v>
      </c>
      <c r="N137" s="28">
        <v>0.32</v>
      </c>
    </row>
    <row r="138" s="25" customFormat="1" spans="1:14">
      <c r="A138" s="27">
        <v>78</v>
      </c>
      <c r="B138" s="27">
        <v>45</v>
      </c>
      <c r="C138" s="27">
        <v>15.96962</v>
      </c>
      <c r="D138" s="28">
        <v>1.73314795918367</v>
      </c>
      <c r="E138" s="25">
        <v>0</v>
      </c>
      <c r="F138" s="25">
        <v>0</v>
      </c>
      <c r="G138" s="25">
        <f t="shared" si="2"/>
        <v>95</v>
      </c>
      <c r="H138" s="25">
        <v>0</v>
      </c>
      <c r="I138" s="25">
        <v>5</v>
      </c>
      <c r="J138" s="25">
        <v>0</v>
      </c>
      <c r="K138" s="25">
        <v>0</v>
      </c>
      <c r="L138" s="25">
        <v>0</v>
      </c>
      <c r="M138" s="25">
        <v>0</v>
      </c>
      <c r="N138" s="28">
        <v>0.24727685</v>
      </c>
    </row>
    <row r="139" s="25" customFormat="1" spans="1:14">
      <c r="A139" s="27">
        <v>70</v>
      </c>
      <c r="B139" s="27">
        <v>42</v>
      </c>
      <c r="C139" s="27">
        <v>14.96762</v>
      </c>
      <c r="D139" s="28">
        <v>1.73786632653061</v>
      </c>
      <c r="E139" s="25">
        <v>0</v>
      </c>
      <c r="F139" s="25">
        <v>0</v>
      </c>
      <c r="G139" s="25">
        <f t="shared" si="2"/>
        <v>90</v>
      </c>
      <c r="H139" s="25">
        <v>0</v>
      </c>
      <c r="I139" s="25">
        <v>10</v>
      </c>
      <c r="J139" s="25">
        <v>0</v>
      </c>
      <c r="K139" s="25">
        <v>0</v>
      </c>
      <c r="L139" s="25">
        <v>0</v>
      </c>
      <c r="M139" s="25">
        <v>0</v>
      </c>
      <c r="N139" s="28">
        <v>0.29385258</v>
      </c>
    </row>
    <row r="140" s="25" customFormat="1" spans="1:14">
      <c r="A140" s="27">
        <v>66</v>
      </c>
      <c r="B140" s="27">
        <v>40</v>
      </c>
      <c r="C140" s="27">
        <v>15.06397</v>
      </c>
      <c r="D140" s="28">
        <v>1.7501887755102</v>
      </c>
      <c r="E140" s="25">
        <v>0</v>
      </c>
      <c r="F140" s="25">
        <v>0</v>
      </c>
      <c r="G140" s="25">
        <f t="shared" si="2"/>
        <v>85</v>
      </c>
      <c r="H140" s="25">
        <v>0</v>
      </c>
      <c r="I140" s="25">
        <v>15</v>
      </c>
      <c r="J140" s="25">
        <v>0</v>
      </c>
      <c r="K140" s="25">
        <v>0</v>
      </c>
      <c r="L140" s="25">
        <v>0</v>
      </c>
      <c r="M140" s="25">
        <v>0</v>
      </c>
      <c r="N140" s="28">
        <v>0.32379412</v>
      </c>
    </row>
    <row r="141" s="25" customFormat="1" spans="1:14">
      <c r="A141" s="27">
        <v>58</v>
      </c>
      <c r="B141" s="27">
        <v>34</v>
      </c>
      <c r="C141" s="27">
        <v>14.05555</v>
      </c>
      <c r="D141" s="28">
        <v>1.76919489795918</v>
      </c>
      <c r="E141" s="25">
        <v>0</v>
      </c>
      <c r="F141" s="25">
        <v>0</v>
      </c>
      <c r="G141" s="25">
        <f t="shared" si="2"/>
        <v>80</v>
      </c>
      <c r="H141" s="25">
        <v>0</v>
      </c>
      <c r="I141" s="25">
        <v>20</v>
      </c>
      <c r="J141" s="25">
        <v>0</v>
      </c>
      <c r="K141" s="25">
        <v>0</v>
      </c>
      <c r="L141" s="25">
        <v>0</v>
      </c>
      <c r="M141" s="25">
        <v>0</v>
      </c>
      <c r="N141" s="28">
        <v>0.35373566</v>
      </c>
    </row>
    <row r="142" s="25" customFormat="1" spans="1:14">
      <c r="A142" s="27">
        <v>55</v>
      </c>
      <c r="B142" s="27">
        <v>32</v>
      </c>
      <c r="C142" s="27">
        <v>13.05356</v>
      </c>
      <c r="D142" s="28">
        <v>1.7986887755102</v>
      </c>
      <c r="E142" s="25">
        <v>0</v>
      </c>
      <c r="F142" s="25">
        <v>0</v>
      </c>
      <c r="G142" s="25">
        <f t="shared" si="2"/>
        <v>75</v>
      </c>
      <c r="H142" s="25">
        <v>0</v>
      </c>
      <c r="I142" s="25">
        <v>25</v>
      </c>
      <c r="J142" s="25">
        <v>0</v>
      </c>
      <c r="K142" s="25">
        <v>0</v>
      </c>
      <c r="L142" s="25">
        <v>0</v>
      </c>
      <c r="M142" s="25">
        <v>0</v>
      </c>
      <c r="N142" s="28">
        <v>0.3555839</v>
      </c>
    </row>
    <row r="143" s="25" customFormat="1" spans="1:14">
      <c r="A143" s="27">
        <v>52</v>
      </c>
      <c r="B143" s="27">
        <v>30</v>
      </c>
      <c r="C143" s="27">
        <v>11.91026</v>
      </c>
      <c r="D143" s="28">
        <v>1.7952806122449</v>
      </c>
      <c r="E143" s="25">
        <v>0</v>
      </c>
      <c r="F143" s="25">
        <v>0</v>
      </c>
      <c r="G143" s="25">
        <f t="shared" si="2"/>
        <v>70</v>
      </c>
      <c r="H143" s="25">
        <v>0</v>
      </c>
      <c r="I143" s="25">
        <v>30</v>
      </c>
      <c r="J143" s="25">
        <v>0</v>
      </c>
      <c r="K143" s="25">
        <v>0</v>
      </c>
      <c r="L143" s="25">
        <v>0</v>
      </c>
      <c r="M143" s="25">
        <v>0</v>
      </c>
      <c r="N143" s="28">
        <v>0.35669285</v>
      </c>
    </row>
    <row r="144" s="25" customFormat="1" spans="1:14">
      <c r="A144" s="27">
        <v>79</v>
      </c>
      <c r="B144" s="27">
        <v>45</v>
      </c>
      <c r="C144" s="27">
        <v>18</v>
      </c>
      <c r="D144" s="28">
        <v>1.71007755102041</v>
      </c>
      <c r="E144" s="25">
        <v>0</v>
      </c>
      <c r="F144" s="25">
        <v>0</v>
      </c>
      <c r="G144" s="25">
        <f t="shared" si="2"/>
        <v>100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8">
        <v>0.28</v>
      </c>
    </row>
    <row r="145" s="25" customFormat="1" spans="1:14">
      <c r="A145" s="27">
        <v>78</v>
      </c>
      <c r="B145" s="27">
        <v>45</v>
      </c>
      <c r="C145" s="27">
        <v>15</v>
      </c>
      <c r="D145" s="28">
        <v>1.80204081632653</v>
      </c>
      <c r="E145" s="25">
        <v>0</v>
      </c>
      <c r="F145" s="25">
        <v>42.5</v>
      </c>
      <c r="G145" s="25">
        <f t="shared" si="2"/>
        <v>75</v>
      </c>
      <c r="H145" s="25">
        <v>2</v>
      </c>
      <c r="I145" s="25">
        <v>23</v>
      </c>
      <c r="J145" s="25">
        <v>0</v>
      </c>
      <c r="K145" s="25">
        <v>0</v>
      </c>
      <c r="L145" s="25">
        <v>0</v>
      </c>
      <c r="M145" s="25">
        <v>0</v>
      </c>
      <c r="N145" s="28">
        <v>0.61</v>
      </c>
    </row>
    <row r="146" s="25" customFormat="1" spans="1:14">
      <c r="A146" s="27">
        <v>78</v>
      </c>
      <c r="B146" s="27">
        <v>45</v>
      </c>
      <c r="C146" s="27">
        <v>15.5</v>
      </c>
      <c r="D146" s="28">
        <v>1.81020408163265</v>
      </c>
      <c r="E146" s="25">
        <v>0</v>
      </c>
      <c r="F146" s="25">
        <v>42.5</v>
      </c>
      <c r="G146" s="25">
        <f t="shared" si="2"/>
        <v>75</v>
      </c>
      <c r="H146" s="25">
        <v>4</v>
      </c>
      <c r="I146" s="25">
        <v>21</v>
      </c>
      <c r="J146" s="25">
        <v>0</v>
      </c>
      <c r="K146" s="25">
        <v>0</v>
      </c>
      <c r="L146" s="25">
        <v>0</v>
      </c>
      <c r="M146" s="25">
        <v>0</v>
      </c>
      <c r="N146" s="28">
        <v>0.63</v>
      </c>
    </row>
    <row r="147" s="25" customFormat="1" spans="1:14">
      <c r="A147" s="27">
        <v>78</v>
      </c>
      <c r="B147" s="27">
        <v>45</v>
      </c>
      <c r="C147" s="27">
        <v>15.9</v>
      </c>
      <c r="D147" s="28">
        <v>1.82040816326531</v>
      </c>
      <c r="E147" s="25">
        <v>0</v>
      </c>
      <c r="F147" s="25">
        <v>42.5</v>
      </c>
      <c r="G147" s="25">
        <f t="shared" si="2"/>
        <v>75</v>
      </c>
      <c r="H147" s="25">
        <v>6</v>
      </c>
      <c r="I147" s="25">
        <v>19</v>
      </c>
      <c r="J147" s="25">
        <v>0</v>
      </c>
      <c r="K147" s="25">
        <v>0</v>
      </c>
      <c r="L147" s="25">
        <v>0</v>
      </c>
      <c r="M147" s="25">
        <v>0</v>
      </c>
      <c r="N147" s="28">
        <v>0.67</v>
      </c>
    </row>
    <row r="148" s="25" customFormat="1" spans="1:14">
      <c r="A148" s="27">
        <v>78</v>
      </c>
      <c r="B148" s="27">
        <v>45</v>
      </c>
      <c r="C148" s="27">
        <v>16</v>
      </c>
      <c r="D148" s="28">
        <v>1.82755102040816</v>
      </c>
      <c r="E148" s="25">
        <v>0</v>
      </c>
      <c r="F148" s="25">
        <v>42.5</v>
      </c>
      <c r="G148" s="25">
        <f t="shared" si="2"/>
        <v>75</v>
      </c>
      <c r="H148" s="25">
        <v>9</v>
      </c>
      <c r="I148" s="25">
        <v>16</v>
      </c>
      <c r="J148" s="25">
        <v>0</v>
      </c>
      <c r="K148" s="25">
        <v>0</v>
      </c>
      <c r="L148" s="25">
        <v>0</v>
      </c>
      <c r="M148" s="25">
        <v>0</v>
      </c>
      <c r="N148" s="28">
        <v>0.71</v>
      </c>
    </row>
    <row r="149" s="25" customFormat="1" spans="1:14">
      <c r="A149" s="27">
        <v>78</v>
      </c>
      <c r="B149" s="27">
        <v>45</v>
      </c>
      <c r="C149" s="27">
        <v>19</v>
      </c>
      <c r="D149" s="28">
        <f>16.47/9.8</f>
        <v>1.68061224489796</v>
      </c>
      <c r="E149" s="25">
        <v>0</v>
      </c>
      <c r="F149" s="25">
        <v>0</v>
      </c>
      <c r="G149" s="25">
        <f t="shared" si="2"/>
        <v>0</v>
      </c>
      <c r="H149" s="25">
        <v>0</v>
      </c>
      <c r="I149" s="25">
        <v>100</v>
      </c>
      <c r="J149" s="25">
        <v>0</v>
      </c>
      <c r="K149" s="25">
        <v>0</v>
      </c>
      <c r="L149" s="25">
        <v>0</v>
      </c>
      <c r="M149" s="25">
        <v>7</v>
      </c>
      <c r="N149" s="28">
        <v>0.32</v>
      </c>
    </row>
    <row r="150" s="25" customFormat="1" spans="1:14">
      <c r="A150" s="27">
        <v>78</v>
      </c>
      <c r="B150" s="27">
        <v>45</v>
      </c>
      <c r="C150" s="27">
        <v>15.96962</v>
      </c>
      <c r="D150" s="28">
        <v>1.73314795918367</v>
      </c>
      <c r="E150" s="25">
        <v>0</v>
      </c>
      <c r="F150" s="25">
        <v>0</v>
      </c>
      <c r="G150" s="25">
        <f t="shared" si="2"/>
        <v>95</v>
      </c>
      <c r="H150" s="25">
        <v>0</v>
      </c>
      <c r="I150" s="25">
        <v>5</v>
      </c>
      <c r="J150" s="25">
        <v>0</v>
      </c>
      <c r="K150" s="25">
        <v>0</v>
      </c>
      <c r="L150" s="25">
        <v>0</v>
      </c>
      <c r="M150" s="25">
        <v>7</v>
      </c>
      <c r="N150" s="28">
        <v>0.4095526</v>
      </c>
    </row>
    <row r="151" s="25" customFormat="1" spans="1:14">
      <c r="A151" s="27">
        <v>70</v>
      </c>
      <c r="B151" s="27">
        <v>42</v>
      </c>
      <c r="C151" s="27">
        <v>14.96762</v>
      </c>
      <c r="D151" s="28">
        <v>1.73786632653061</v>
      </c>
      <c r="E151" s="25">
        <v>0</v>
      </c>
      <c r="F151" s="25">
        <v>0</v>
      </c>
      <c r="G151" s="25">
        <f t="shared" si="2"/>
        <v>90</v>
      </c>
      <c r="H151" s="25">
        <v>0</v>
      </c>
      <c r="I151" s="25">
        <v>10</v>
      </c>
      <c r="J151" s="25">
        <v>0</v>
      </c>
      <c r="K151" s="25">
        <v>0</v>
      </c>
      <c r="L151" s="25">
        <v>0</v>
      </c>
      <c r="M151" s="25">
        <v>7</v>
      </c>
      <c r="N151" s="28">
        <v>0.53782068</v>
      </c>
    </row>
    <row r="152" s="25" customFormat="1" spans="1:14">
      <c r="A152" s="27">
        <v>66</v>
      </c>
      <c r="B152" s="27">
        <v>40</v>
      </c>
      <c r="C152" s="27">
        <v>15.06397</v>
      </c>
      <c r="D152" s="28">
        <v>1.7501887755102</v>
      </c>
      <c r="E152" s="25">
        <v>0</v>
      </c>
      <c r="F152" s="25">
        <v>0</v>
      </c>
      <c r="G152" s="25">
        <f t="shared" si="2"/>
        <v>85</v>
      </c>
      <c r="H152" s="25">
        <v>0</v>
      </c>
      <c r="I152" s="25">
        <v>15</v>
      </c>
      <c r="J152" s="25">
        <v>0</v>
      </c>
      <c r="K152" s="25">
        <v>0</v>
      </c>
      <c r="L152" s="25">
        <v>0</v>
      </c>
      <c r="M152" s="25">
        <v>7</v>
      </c>
      <c r="N152" s="28">
        <v>0.60546638</v>
      </c>
    </row>
    <row r="153" s="25" customFormat="1" spans="1:14">
      <c r="A153" s="27">
        <v>58</v>
      </c>
      <c r="B153" s="27">
        <v>34</v>
      </c>
      <c r="C153" s="27">
        <v>14.05555</v>
      </c>
      <c r="D153" s="28">
        <v>1.76919489795918</v>
      </c>
      <c r="E153" s="25">
        <v>0</v>
      </c>
      <c r="F153" s="25">
        <v>0</v>
      </c>
      <c r="G153" s="25">
        <f t="shared" si="2"/>
        <v>80</v>
      </c>
      <c r="H153" s="25">
        <v>0</v>
      </c>
      <c r="I153" s="25">
        <v>20</v>
      </c>
      <c r="J153" s="25">
        <v>0</v>
      </c>
      <c r="K153" s="25">
        <v>0</v>
      </c>
      <c r="L153" s="25">
        <v>0</v>
      </c>
      <c r="M153" s="25">
        <v>7</v>
      </c>
      <c r="N153" s="28">
        <v>0.84758623</v>
      </c>
    </row>
    <row r="154" s="25" customFormat="1" spans="1:14">
      <c r="A154" s="27">
        <v>55</v>
      </c>
      <c r="B154" s="27">
        <v>32</v>
      </c>
      <c r="C154" s="27">
        <v>13.05356</v>
      </c>
      <c r="D154" s="28">
        <v>1.7986887755102</v>
      </c>
      <c r="E154" s="25">
        <v>0</v>
      </c>
      <c r="F154" s="25">
        <v>0</v>
      </c>
      <c r="G154" s="25">
        <f t="shared" si="2"/>
        <v>75</v>
      </c>
      <c r="H154" s="25">
        <v>0</v>
      </c>
      <c r="I154" s="25">
        <v>25</v>
      </c>
      <c r="J154" s="25">
        <v>0</v>
      </c>
      <c r="K154" s="25">
        <v>0</v>
      </c>
      <c r="L154" s="25">
        <v>0</v>
      </c>
      <c r="M154" s="25">
        <v>7</v>
      </c>
      <c r="N154" s="28">
        <v>0.93888945</v>
      </c>
    </row>
    <row r="155" s="25" customFormat="1" spans="1:14">
      <c r="A155" s="27">
        <v>52</v>
      </c>
      <c r="B155" s="27">
        <v>30</v>
      </c>
      <c r="C155" s="27">
        <v>11.91026</v>
      </c>
      <c r="D155" s="28">
        <v>1.7952806122449</v>
      </c>
      <c r="E155" s="25">
        <v>0</v>
      </c>
      <c r="F155" s="25">
        <v>0</v>
      </c>
      <c r="G155" s="25">
        <f t="shared" si="2"/>
        <v>70</v>
      </c>
      <c r="H155" s="25">
        <v>0</v>
      </c>
      <c r="I155" s="25">
        <v>30</v>
      </c>
      <c r="J155" s="25">
        <v>0</v>
      </c>
      <c r="K155" s="25">
        <v>0</v>
      </c>
      <c r="L155" s="25">
        <v>0</v>
      </c>
      <c r="M155" s="25">
        <v>7</v>
      </c>
      <c r="N155" s="28">
        <v>0.88713864</v>
      </c>
    </row>
    <row r="156" s="25" customFormat="1" spans="1:14">
      <c r="A156" s="27">
        <v>79</v>
      </c>
      <c r="B156" s="27">
        <v>45</v>
      </c>
      <c r="C156" s="27">
        <v>18</v>
      </c>
      <c r="D156" s="28">
        <v>1.71007755102041</v>
      </c>
      <c r="E156" s="25">
        <v>0</v>
      </c>
      <c r="F156" s="25">
        <v>0</v>
      </c>
      <c r="G156" s="25">
        <f t="shared" si="2"/>
        <v>100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7</v>
      </c>
      <c r="N156" s="28">
        <v>0.28</v>
      </c>
    </row>
    <row r="157" s="25" customFormat="1" spans="1:14">
      <c r="A157" s="27">
        <v>78</v>
      </c>
      <c r="B157" s="27">
        <v>45</v>
      </c>
      <c r="C157" s="27">
        <v>15</v>
      </c>
      <c r="D157" s="28">
        <v>1.80204081632653</v>
      </c>
      <c r="E157" s="25">
        <v>0</v>
      </c>
      <c r="F157" s="25">
        <v>42.5</v>
      </c>
      <c r="G157" s="25">
        <f t="shared" si="2"/>
        <v>75</v>
      </c>
      <c r="H157" s="25">
        <v>2</v>
      </c>
      <c r="I157" s="25">
        <v>23</v>
      </c>
      <c r="J157" s="25">
        <v>0</v>
      </c>
      <c r="K157" s="25">
        <v>0</v>
      </c>
      <c r="L157" s="25">
        <v>0</v>
      </c>
      <c r="M157" s="25">
        <v>7</v>
      </c>
      <c r="N157" s="28">
        <v>1.04</v>
      </c>
    </row>
    <row r="158" s="25" customFormat="1" spans="1:14">
      <c r="A158" s="27">
        <v>78</v>
      </c>
      <c r="B158" s="27">
        <v>45</v>
      </c>
      <c r="C158" s="27">
        <v>15.5</v>
      </c>
      <c r="D158" s="28">
        <v>1.81020408163265</v>
      </c>
      <c r="E158" s="25">
        <v>0</v>
      </c>
      <c r="F158" s="25">
        <v>42.5</v>
      </c>
      <c r="G158" s="25">
        <f t="shared" si="2"/>
        <v>75</v>
      </c>
      <c r="H158" s="25">
        <v>4</v>
      </c>
      <c r="I158" s="25">
        <v>21</v>
      </c>
      <c r="J158" s="25">
        <v>0</v>
      </c>
      <c r="K158" s="25">
        <v>0</v>
      </c>
      <c r="L158" s="25">
        <v>0</v>
      </c>
      <c r="M158" s="25">
        <v>7</v>
      </c>
      <c r="N158" s="28">
        <v>1.12</v>
      </c>
    </row>
    <row r="159" s="25" customFormat="1" spans="1:14">
      <c r="A159" s="27">
        <v>78</v>
      </c>
      <c r="B159" s="27">
        <v>45</v>
      </c>
      <c r="C159" s="27">
        <v>15.9</v>
      </c>
      <c r="D159" s="28">
        <v>1.82040816326531</v>
      </c>
      <c r="E159" s="25">
        <v>0</v>
      </c>
      <c r="F159" s="25">
        <v>42.5</v>
      </c>
      <c r="G159" s="25">
        <f t="shared" si="2"/>
        <v>75</v>
      </c>
      <c r="H159" s="25">
        <v>6</v>
      </c>
      <c r="I159" s="25">
        <v>19</v>
      </c>
      <c r="J159" s="25">
        <v>0</v>
      </c>
      <c r="K159" s="25">
        <v>0</v>
      </c>
      <c r="L159" s="25">
        <v>0</v>
      </c>
      <c r="M159" s="25">
        <v>7</v>
      </c>
      <c r="N159" s="28">
        <v>1.34</v>
      </c>
    </row>
    <row r="160" s="25" customFormat="1" spans="1:14">
      <c r="A160" s="27">
        <v>78</v>
      </c>
      <c r="B160" s="27">
        <v>45</v>
      </c>
      <c r="C160" s="27">
        <v>16</v>
      </c>
      <c r="D160" s="28">
        <v>1.82755102040816</v>
      </c>
      <c r="E160" s="25">
        <v>0</v>
      </c>
      <c r="F160" s="25">
        <v>42.5</v>
      </c>
      <c r="G160" s="25">
        <f t="shared" si="2"/>
        <v>75</v>
      </c>
      <c r="H160" s="25">
        <v>9</v>
      </c>
      <c r="I160" s="25">
        <v>16</v>
      </c>
      <c r="J160" s="25">
        <v>0</v>
      </c>
      <c r="K160" s="25">
        <v>0</v>
      </c>
      <c r="L160" s="25">
        <v>0</v>
      </c>
      <c r="M160" s="25">
        <v>7</v>
      </c>
      <c r="N160" s="28">
        <v>2.23</v>
      </c>
    </row>
    <row r="161" s="25" customFormat="1" spans="1:14">
      <c r="A161" s="27">
        <v>78</v>
      </c>
      <c r="B161" s="27">
        <v>45</v>
      </c>
      <c r="C161" s="27">
        <v>19</v>
      </c>
      <c r="D161" s="28">
        <f>16.47/9.8</f>
        <v>1.68061224489796</v>
      </c>
      <c r="E161" s="25">
        <v>0</v>
      </c>
      <c r="F161" s="25">
        <v>0</v>
      </c>
      <c r="G161" s="25">
        <f t="shared" si="2"/>
        <v>0</v>
      </c>
      <c r="H161" s="25">
        <v>0</v>
      </c>
      <c r="I161" s="25">
        <v>100</v>
      </c>
      <c r="J161" s="25">
        <v>0</v>
      </c>
      <c r="K161" s="25">
        <v>0</v>
      </c>
      <c r="L161" s="25">
        <v>0</v>
      </c>
      <c r="M161" s="25">
        <v>14</v>
      </c>
      <c r="N161" s="28">
        <v>0.32</v>
      </c>
    </row>
    <row r="162" s="25" customFormat="1" spans="1:14">
      <c r="A162" s="27">
        <v>78</v>
      </c>
      <c r="B162" s="27">
        <v>45</v>
      </c>
      <c r="C162" s="27">
        <v>15.96962</v>
      </c>
      <c r="D162" s="28">
        <v>1.73314795918367</v>
      </c>
      <c r="E162" s="25">
        <v>0</v>
      </c>
      <c r="F162" s="25">
        <v>0</v>
      </c>
      <c r="G162" s="25">
        <f t="shared" si="2"/>
        <v>95</v>
      </c>
      <c r="H162" s="25">
        <v>0</v>
      </c>
      <c r="I162" s="25">
        <v>5</v>
      </c>
      <c r="J162" s="25">
        <v>0</v>
      </c>
      <c r="K162" s="25">
        <v>0</v>
      </c>
      <c r="L162" s="25">
        <v>0</v>
      </c>
      <c r="M162" s="25">
        <v>14</v>
      </c>
      <c r="N162" s="28">
        <v>0.58846254</v>
      </c>
    </row>
    <row r="163" s="25" customFormat="1" spans="1:14">
      <c r="A163" s="27">
        <v>70</v>
      </c>
      <c r="B163" s="27">
        <v>42</v>
      </c>
      <c r="C163" s="27">
        <v>14.96762</v>
      </c>
      <c r="D163" s="28">
        <v>1.73786632653061</v>
      </c>
      <c r="E163" s="25">
        <v>0</v>
      </c>
      <c r="F163" s="25">
        <v>0</v>
      </c>
      <c r="G163" s="25">
        <f t="shared" si="2"/>
        <v>90</v>
      </c>
      <c r="H163" s="25">
        <v>0</v>
      </c>
      <c r="I163" s="25">
        <v>10</v>
      </c>
      <c r="J163" s="25">
        <v>0</v>
      </c>
      <c r="K163" s="25">
        <v>0</v>
      </c>
      <c r="L163" s="25">
        <v>0</v>
      </c>
      <c r="M163" s="25">
        <v>14</v>
      </c>
      <c r="N163" s="28">
        <v>0.68604978</v>
      </c>
    </row>
    <row r="164" s="25" customFormat="1" spans="1:14">
      <c r="A164" s="27">
        <v>66</v>
      </c>
      <c r="B164" s="27">
        <v>40</v>
      </c>
      <c r="C164" s="27">
        <v>15.06397</v>
      </c>
      <c r="D164" s="28">
        <v>1.7501887755102</v>
      </c>
      <c r="E164" s="25">
        <v>0</v>
      </c>
      <c r="F164" s="25">
        <v>0</v>
      </c>
      <c r="G164" s="25">
        <f t="shared" si="2"/>
        <v>85</v>
      </c>
      <c r="H164" s="25">
        <v>0</v>
      </c>
      <c r="I164" s="25">
        <v>15</v>
      </c>
      <c r="J164" s="25">
        <v>0</v>
      </c>
      <c r="K164" s="25">
        <v>0</v>
      </c>
      <c r="L164" s="25">
        <v>0</v>
      </c>
      <c r="M164" s="25">
        <v>14</v>
      </c>
      <c r="N164" s="28">
        <v>0.76663318</v>
      </c>
    </row>
    <row r="165" s="25" customFormat="1" spans="1:14">
      <c r="A165" s="27">
        <v>58</v>
      </c>
      <c r="B165" s="27">
        <v>34</v>
      </c>
      <c r="C165" s="27">
        <v>14.05555</v>
      </c>
      <c r="D165" s="28">
        <v>1.76919489795918</v>
      </c>
      <c r="E165" s="25">
        <v>0</v>
      </c>
      <c r="F165" s="25">
        <v>0</v>
      </c>
      <c r="G165" s="25">
        <f t="shared" si="2"/>
        <v>80</v>
      </c>
      <c r="H165" s="25">
        <v>0</v>
      </c>
      <c r="I165" s="25">
        <v>20</v>
      </c>
      <c r="J165" s="25">
        <v>0</v>
      </c>
      <c r="K165" s="25">
        <v>0</v>
      </c>
      <c r="L165" s="25">
        <v>0</v>
      </c>
      <c r="M165" s="25">
        <v>14</v>
      </c>
      <c r="N165" s="28">
        <v>0.99766358</v>
      </c>
    </row>
    <row r="166" s="25" customFormat="1" spans="1:14">
      <c r="A166" s="27">
        <v>55</v>
      </c>
      <c r="B166" s="27">
        <v>32</v>
      </c>
      <c r="C166" s="27">
        <v>13.05356</v>
      </c>
      <c r="D166" s="28">
        <v>1.7986887755102</v>
      </c>
      <c r="E166" s="25">
        <v>0</v>
      </c>
      <c r="F166" s="25">
        <v>0</v>
      </c>
      <c r="G166" s="25">
        <f t="shared" si="2"/>
        <v>75</v>
      </c>
      <c r="H166" s="25">
        <v>0</v>
      </c>
      <c r="I166" s="25">
        <v>25</v>
      </c>
      <c r="J166" s="25">
        <v>0</v>
      </c>
      <c r="K166" s="25">
        <v>0</v>
      </c>
      <c r="L166" s="25">
        <v>0</v>
      </c>
      <c r="M166" s="25">
        <v>14</v>
      </c>
      <c r="N166" s="28">
        <v>1.08453101</v>
      </c>
    </row>
    <row r="167" s="25" customFormat="1" spans="1:14">
      <c r="A167" s="27">
        <v>52</v>
      </c>
      <c r="B167" s="27">
        <v>30</v>
      </c>
      <c r="C167" s="27">
        <v>11.91026</v>
      </c>
      <c r="D167" s="28">
        <v>1.7952806122449</v>
      </c>
      <c r="E167" s="25">
        <v>0</v>
      </c>
      <c r="F167" s="25">
        <v>0</v>
      </c>
      <c r="G167" s="25">
        <f t="shared" si="2"/>
        <v>70</v>
      </c>
      <c r="H167" s="25">
        <v>0</v>
      </c>
      <c r="I167" s="25">
        <v>30</v>
      </c>
      <c r="J167" s="25">
        <v>0</v>
      </c>
      <c r="K167" s="25">
        <v>0</v>
      </c>
      <c r="L167" s="25">
        <v>0</v>
      </c>
      <c r="M167" s="25">
        <v>14</v>
      </c>
      <c r="N167" s="28">
        <v>1.02649617</v>
      </c>
    </row>
    <row r="168" s="25" customFormat="1" spans="1:14">
      <c r="A168" s="27">
        <v>79</v>
      </c>
      <c r="B168" s="27">
        <v>45</v>
      </c>
      <c r="C168" s="27">
        <v>18</v>
      </c>
      <c r="D168" s="28">
        <v>1.71007755102041</v>
      </c>
      <c r="E168" s="25">
        <v>0</v>
      </c>
      <c r="F168" s="25">
        <v>0</v>
      </c>
      <c r="G168" s="25">
        <f t="shared" si="2"/>
        <v>100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14</v>
      </c>
      <c r="N168" s="28">
        <v>0.28</v>
      </c>
    </row>
    <row r="169" s="25" customFormat="1" spans="1:14">
      <c r="A169" s="27">
        <v>78</v>
      </c>
      <c r="B169" s="27">
        <v>45</v>
      </c>
      <c r="C169" s="27">
        <v>15</v>
      </c>
      <c r="D169" s="28">
        <v>1.80204081632653</v>
      </c>
      <c r="E169" s="25">
        <v>0</v>
      </c>
      <c r="F169" s="25">
        <v>42.5</v>
      </c>
      <c r="G169" s="25">
        <f t="shared" si="2"/>
        <v>75</v>
      </c>
      <c r="H169" s="25">
        <v>2</v>
      </c>
      <c r="I169" s="25">
        <v>23</v>
      </c>
      <c r="J169" s="25">
        <v>0</v>
      </c>
      <c r="K169" s="25">
        <v>0</v>
      </c>
      <c r="L169" s="25">
        <v>0</v>
      </c>
      <c r="M169" s="25">
        <v>14</v>
      </c>
      <c r="N169" s="28">
        <v>1.09</v>
      </c>
    </row>
    <row r="170" s="25" customFormat="1" spans="1:14">
      <c r="A170" s="27">
        <v>78</v>
      </c>
      <c r="B170" s="27">
        <v>45</v>
      </c>
      <c r="C170" s="27">
        <v>15.5</v>
      </c>
      <c r="D170" s="28">
        <v>1.81020408163265</v>
      </c>
      <c r="E170" s="25">
        <v>0</v>
      </c>
      <c r="F170" s="25">
        <v>42.5</v>
      </c>
      <c r="G170" s="25">
        <f t="shared" si="2"/>
        <v>75</v>
      </c>
      <c r="H170" s="25">
        <v>4</v>
      </c>
      <c r="I170" s="25">
        <v>21</v>
      </c>
      <c r="J170" s="25">
        <v>0</v>
      </c>
      <c r="K170" s="25">
        <v>0</v>
      </c>
      <c r="L170" s="25">
        <v>0</v>
      </c>
      <c r="M170" s="25">
        <v>14</v>
      </c>
      <c r="N170" s="28">
        <v>1.37</v>
      </c>
    </row>
    <row r="171" s="25" customFormat="1" spans="1:14">
      <c r="A171" s="27">
        <v>78</v>
      </c>
      <c r="B171" s="27">
        <v>45</v>
      </c>
      <c r="C171" s="27">
        <v>15.9</v>
      </c>
      <c r="D171" s="28">
        <v>1.82040816326531</v>
      </c>
      <c r="E171" s="25">
        <v>0</v>
      </c>
      <c r="F171" s="25">
        <v>42.5</v>
      </c>
      <c r="G171" s="25">
        <f t="shared" si="2"/>
        <v>75</v>
      </c>
      <c r="H171" s="25">
        <v>6</v>
      </c>
      <c r="I171" s="25">
        <v>19</v>
      </c>
      <c r="J171" s="25">
        <v>0</v>
      </c>
      <c r="K171" s="25">
        <v>0</v>
      </c>
      <c r="L171" s="25">
        <v>0</v>
      </c>
      <c r="M171" s="25">
        <v>14</v>
      </c>
      <c r="N171" s="28">
        <v>1.72</v>
      </c>
    </row>
    <row r="172" s="25" customFormat="1" spans="1:14">
      <c r="A172" s="27">
        <v>78</v>
      </c>
      <c r="B172" s="27">
        <v>45</v>
      </c>
      <c r="C172" s="27">
        <v>16</v>
      </c>
      <c r="D172" s="28">
        <v>1.82755102040816</v>
      </c>
      <c r="E172" s="25">
        <v>0</v>
      </c>
      <c r="F172" s="25">
        <v>42.5</v>
      </c>
      <c r="G172" s="25">
        <f t="shared" si="2"/>
        <v>75</v>
      </c>
      <c r="H172" s="25">
        <v>9</v>
      </c>
      <c r="I172" s="25">
        <v>16</v>
      </c>
      <c r="J172" s="25">
        <v>0</v>
      </c>
      <c r="K172" s="25">
        <v>0</v>
      </c>
      <c r="L172" s="25">
        <v>0</v>
      </c>
      <c r="M172" s="25">
        <v>14</v>
      </c>
      <c r="N172" s="28">
        <v>2.34</v>
      </c>
    </row>
    <row r="173" s="25" customFormat="1" spans="1:14">
      <c r="A173" s="27">
        <v>78</v>
      </c>
      <c r="B173" s="27">
        <v>45</v>
      </c>
      <c r="C173" s="27">
        <v>19</v>
      </c>
      <c r="D173" s="28">
        <f>16.47/9.8</f>
        <v>1.68061224489796</v>
      </c>
      <c r="E173" s="25">
        <v>0</v>
      </c>
      <c r="F173" s="25">
        <v>0</v>
      </c>
      <c r="G173" s="25">
        <f t="shared" si="2"/>
        <v>0</v>
      </c>
      <c r="H173" s="25">
        <v>0</v>
      </c>
      <c r="I173" s="25">
        <v>100</v>
      </c>
      <c r="J173" s="25">
        <v>0</v>
      </c>
      <c r="K173" s="25">
        <v>0</v>
      </c>
      <c r="L173" s="25">
        <v>0</v>
      </c>
      <c r="M173" s="25">
        <v>28</v>
      </c>
      <c r="N173" s="28">
        <v>0.32</v>
      </c>
    </row>
    <row r="174" s="25" customFormat="1" spans="1:14">
      <c r="A174" s="27">
        <v>78</v>
      </c>
      <c r="B174" s="27">
        <v>45</v>
      </c>
      <c r="C174" s="27">
        <v>15.96962</v>
      </c>
      <c r="D174" s="28">
        <v>1.73314795918367</v>
      </c>
      <c r="E174" s="25">
        <v>0</v>
      </c>
      <c r="F174" s="25">
        <v>0</v>
      </c>
      <c r="G174" s="25">
        <f t="shared" si="2"/>
        <v>95</v>
      </c>
      <c r="H174" s="25">
        <v>0</v>
      </c>
      <c r="I174" s="25">
        <v>5</v>
      </c>
      <c r="J174" s="25">
        <v>0</v>
      </c>
      <c r="K174" s="25">
        <v>0</v>
      </c>
      <c r="L174" s="25">
        <v>0</v>
      </c>
      <c r="M174" s="25">
        <v>28</v>
      </c>
      <c r="N174" s="28">
        <v>0.74889005</v>
      </c>
    </row>
    <row r="175" s="25" customFormat="1" spans="1:14">
      <c r="A175" s="27">
        <v>70</v>
      </c>
      <c r="B175" s="27">
        <v>42</v>
      </c>
      <c r="C175" s="27">
        <v>14.96762</v>
      </c>
      <c r="D175" s="28">
        <v>1.73786632653061</v>
      </c>
      <c r="E175" s="25">
        <v>0</v>
      </c>
      <c r="F175" s="25">
        <v>0</v>
      </c>
      <c r="G175" s="25">
        <f t="shared" si="2"/>
        <v>90</v>
      </c>
      <c r="H175" s="25">
        <v>0</v>
      </c>
      <c r="I175" s="25">
        <v>10</v>
      </c>
      <c r="J175" s="25">
        <v>0</v>
      </c>
      <c r="K175" s="25">
        <v>0</v>
      </c>
      <c r="L175" s="25">
        <v>0</v>
      </c>
      <c r="M175" s="25">
        <v>28</v>
      </c>
      <c r="N175" s="28">
        <v>0.77772264</v>
      </c>
    </row>
    <row r="176" s="25" customFormat="1" spans="1:14">
      <c r="A176" s="27">
        <v>66</v>
      </c>
      <c r="B176" s="27">
        <v>40</v>
      </c>
      <c r="C176" s="27">
        <v>15.06397</v>
      </c>
      <c r="D176" s="28">
        <v>1.7501887755102</v>
      </c>
      <c r="E176" s="25">
        <v>0</v>
      </c>
      <c r="F176" s="25">
        <v>0</v>
      </c>
      <c r="G176" s="25">
        <f t="shared" si="2"/>
        <v>85</v>
      </c>
      <c r="H176" s="25">
        <v>0</v>
      </c>
      <c r="I176" s="25">
        <v>15</v>
      </c>
      <c r="J176" s="25">
        <v>0</v>
      </c>
      <c r="K176" s="25">
        <v>0</v>
      </c>
      <c r="L176" s="25">
        <v>0</v>
      </c>
      <c r="M176" s="25">
        <v>28</v>
      </c>
      <c r="N176" s="28">
        <v>0.83132169</v>
      </c>
    </row>
    <row r="177" s="25" customFormat="1" spans="1:14">
      <c r="A177" s="27">
        <v>58</v>
      </c>
      <c r="B177" s="27">
        <v>34</v>
      </c>
      <c r="C177" s="27">
        <v>14.05555</v>
      </c>
      <c r="D177" s="28">
        <v>1.76919489795918</v>
      </c>
      <c r="E177" s="25">
        <v>0</v>
      </c>
      <c r="F177" s="25">
        <v>0</v>
      </c>
      <c r="G177" s="25">
        <f t="shared" si="2"/>
        <v>80</v>
      </c>
      <c r="H177" s="25">
        <v>0</v>
      </c>
      <c r="I177" s="25">
        <v>20</v>
      </c>
      <c r="J177" s="25">
        <v>0</v>
      </c>
      <c r="K177" s="25">
        <v>0</v>
      </c>
      <c r="L177" s="25">
        <v>0</v>
      </c>
      <c r="M177" s="25">
        <v>28</v>
      </c>
      <c r="N177" s="28">
        <v>1.09820801</v>
      </c>
    </row>
    <row r="178" s="25" customFormat="1" spans="1:14">
      <c r="A178" s="27">
        <v>55</v>
      </c>
      <c r="B178" s="27">
        <v>32</v>
      </c>
      <c r="C178" s="27">
        <v>13.05356</v>
      </c>
      <c r="D178" s="28">
        <v>1.7986887755102</v>
      </c>
      <c r="E178" s="25">
        <v>0</v>
      </c>
      <c r="F178" s="25">
        <v>0</v>
      </c>
      <c r="G178" s="25">
        <f t="shared" si="2"/>
        <v>75</v>
      </c>
      <c r="H178" s="25">
        <v>0</v>
      </c>
      <c r="I178" s="25">
        <v>25</v>
      </c>
      <c r="J178" s="25">
        <v>0</v>
      </c>
      <c r="K178" s="25">
        <v>0</v>
      </c>
      <c r="L178" s="25">
        <v>0</v>
      </c>
      <c r="M178" s="25">
        <v>28</v>
      </c>
      <c r="N178" s="28">
        <v>1.19801314</v>
      </c>
    </row>
    <row r="179" s="25" customFormat="1" spans="1:14">
      <c r="A179" s="27">
        <v>52</v>
      </c>
      <c r="B179" s="27">
        <v>30</v>
      </c>
      <c r="C179" s="27">
        <v>11.91026</v>
      </c>
      <c r="D179" s="28">
        <v>1.7952806122449</v>
      </c>
      <c r="E179" s="25">
        <v>0</v>
      </c>
      <c r="F179" s="25">
        <v>0</v>
      </c>
      <c r="G179" s="25">
        <f t="shared" si="2"/>
        <v>70</v>
      </c>
      <c r="H179" s="25">
        <v>0</v>
      </c>
      <c r="I179" s="25">
        <v>30</v>
      </c>
      <c r="J179" s="25">
        <v>0</v>
      </c>
      <c r="K179" s="25">
        <v>0</v>
      </c>
      <c r="L179" s="25">
        <v>0</v>
      </c>
      <c r="M179" s="25">
        <v>28</v>
      </c>
      <c r="N179" s="28">
        <v>1.14700163</v>
      </c>
    </row>
    <row r="180" s="25" customFormat="1" spans="1:14">
      <c r="A180" s="27">
        <v>79</v>
      </c>
      <c r="B180" s="27">
        <v>45</v>
      </c>
      <c r="C180" s="27">
        <v>18</v>
      </c>
      <c r="D180" s="28">
        <v>1.71007755102041</v>
      </c>
      <c r="E180" s="25">
        <v>0</v>
      </c>
      <c r="F180" s="25">
        <v>0</v>
      </c>
      <c r="G180" s="25">
        <f t="shared" si="2"/>
        <v>100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28</v>
      </c>
      <c r="N180" s="28">
        <v>0.28</v>
      </c>
    </row>
    <row r="181" s="25" customFormat="1" spans="1:14">
      <c r="A181" s="27">
        <v>78</v>
      </c>
      <c r="B181" s="27">
        <v>45</v>
      </c>
      <c r="C181" s="27">
        <v>15</v>
      </c>
      <c r="D181" s="28">
        <v>1.80204081632653</v>
      </c>
      <c r="E181" s="25">
        <v>0</v>
      </c>
      <c r="F181" s="25">
        <v>42.5</v>
      </c>
      <c r="G181" s="25">
        <f t="shared" si="2"/>
        <v>75</v>
      </c>
      <c r="H181" s="25">
        <v>2</v>
      </c>
      <c r="I181" s="25">
        <v>23</v>
      </c>
      <c r="J181" s="25">
        <v>0</v>
      </c>
      <c r="K181" s="25">
        <v>0</v>
      </c>
      <c r="L181" s="25">
        <v>0</v>
      </c>
      <c r="M181" s="25">
        <v>28</v>
      </c>
      <c r="N181" s="28">
        <v>1.26</v>
      </c>
    </row>
    <row r="182" s="25" customFormat="1" spans="1:14">
      <c r="A182" s="27">
        <v>78</v>
      </c>
      <c r="B182" s="27">
        <v>45</v>
      </c>
      <c r="C182" s="27">
        <v>15.5</v>
      </c>
      <c r="D182" s="28">
        <v>1.81020408163265</v>
      </c>
      <c r="E182" s="25">
        <v>0</v>
      </c>
      <c r="F182" s="25">
        <v>42.5</v>
      </c>
      <c r="G182" s="25">
        <f t="shared" si="2"/>
        <v>75</v>
      </c>
      <c r="H182" s="25">
        <v>4</v>
      </c>
      <c r="I182" s="25">
        <v>21</v>
      </c>
      <c r="J182" s="25">
        <v>0</v>
      </c>
      <c r="K182" s="25">
        <v>0</v>
      </c>
      <c r="L182" s="25">
        <v>0</v>
      </c>
      <c r="M182" s="25">
        <v>28</v>
      </c>
      <c r="N182" s="28">
        <v>1.55</v>
      </c>
    </row>
    <row r="183" s="25" customFormat="1" spans="1:14">
      <c r="A183" s="27">
        <v>78</v>
      </c>
      <c r="B183" s="27">
        <v>45</v>
      </c>
      <c r="C183" s="27">
        <v>15.9</v>
      </c>
      <c r="D183" s="28">
        <v>1.82040816326531</v>
      </c>
      <c r="E183" s="25">
        <v>0</v>
      </c>
      <c r="F183" s="25">
        <v>42.5</v>
      </c>
      <c r="G183" s="25">
        <f t="shared" si="2"/>
        <v>75</v>
      </c>
      <c r="H183" s="25">
        <v>6</v>
      </c>
      <c r="I183" s="25">
        <v>19</v>
      </c>
      <c r="J183" s="25">
        <v>0</v>
      </c>
      <c r="K183" s="25">
        <v>0</v>
      </c>
      <c r="L183" s="25">
        <v>0</v>
      </c>
      <c r="M183" s="25">
        <v>28</v>
      </c>
      <c r="N183" s="28">
        <v>1.87</v>
      </c>
    </row>
    <row r="184" s="25" customFormat="1" spans="1:14">
      <c r="A184" s="27">
        <v>78</v>
      </c>
      <c r="B184" s="27">
        <v>45</v>
      </c>
      <c r="C184" s="27">
        <v>16</v>
      </c>
      <c r="D184" s="28">
        <v>1.82755102040816</v>
      </c>
      <c r="E184" s="25">
        <v>0</v>
      </c>
      <c r="F184" s="25">
        <v>42.5</v>
      </c>
      <c r="G184" s="25">
        <f t="shared" si="2"/>
        <v>75</v>
      </c>
      <c r="H184" s="25">
        <v>9</v>
      </c>
      <c r="I184" s="25">
        <v>16</v>
      </c>
      <c r="J184" s="25">
        <v>0</v>
      </c>
      <c r="K184" s="25">
        <v>0</v>
      </c>
      <c r="L184" s="25">
        <v>0</v>
      </c>
      <c r="M184" s="25">
        <v>28</v>
      </c>
      <c r="N184" s="28">
        <v>2.78</v>
      </c>
    </row>
    <row r="185" s="25" customFormat="1" spans="1:14">
      <c r="A185" s="27">
        <v>56</v>
      </c>
      <c r="B185" s="27">
        <v>20.8</v>
      </c>
      <c r="C185" s="27">
        <v>60</v>
      </c>
      <c r="D185" s="28">
        <v>1.835</v>
      </c>
      <c r="E185" s="25">
        <v>0.5</v>
      </c>
      <c r="F185" s="25">
        <v>42.5</v>
      </c>
      <c r="G185" s="25">
        <f t="shared" si="2"/>
        <v>91</v>
      </c>
      <c r="H185" s="25">
        <v>9</v>
      </c>
      <c r="I185" s="25">
        <v>0</v>
      </c>
      <c r="J185" s="25">
        <v>0</v>
      </c>
      <c r="K185" s="25">
        <v>0</v>
      </c>
      <c r="L185" s="25">
        <v>0</v>
      </c>
      <c r="M185" s="25">
        <v>7</v>
      </c>
      <c r="N185" s="28">
        <v>0.12</v>
      </c>
    </row>
    <row r="186" s="25" customFormat="1" spans="1:14">
      <c r="A186" s="27">
        <v>56</v>
      </c>
      <c r="B186" s="27">
        <v>20.8</v>
      </c>
      <c r="C186" s="27">
        <v>60</v>
      </c>
      <c r="D186" s="28">
        <v>1.835</v>
      </c>
      <c r="E186" s="25">
        <v>0.5</v>
      </c>
      <c r="F186" s="25">
        <v>42.5</v>
      </c>
      <c r="G186" s="25">
        <f t="shared" si="2"/>
        <v>88</v>
      </c>
      <c r="H186" s="25">
        <v>12</v>
      </c>
      <c r="I186" s="25">
        <v>0</v>
      </c>
      <c r="J186" s="25">
        <v>0</v>
      </c>
      <c r="K186" s="25">
        <v>0</v>
      </c>
      <c r="L186" s="25">
        <v>0</v>
      </c>
      <c r="M186" s="25">
        <v>7</v>
      </c>
      <c r="N186" s="28">
        <v>0.32</v>
      </c>
    </row>
    <row r="187" s="25" customFormat="1" spans="1:14">
      <c r="A187" s="27">
        <v>56</v>
      </c>
      <c r="B187" s="27">
        <v>20.8</v>
      </c>
      <c r="C187" s="27">
        <v>60</v>
      </c>
      <c r="D187" s="28">
        <v>1.835</v>
      </c>
      <c r="E187" s="25">
        <v>0.5</v>
      </c>
      <c r="F187" s="25">
        <v>42.5</v>
      </c>
      <c r="G187" s="25">
        <f t="shared" si="2"/>
        <v>85</v>
      </c>
      <c r="H187" s="25">
        <v>15</v>
      </c>
      <c r="I187" s="25">
        <v>0</v>
      </c>
      <c r="J187" s="25">
        <v>0</v>
      </c>
      <c r="K187" s="25">
        <v>0</v>
      </c>
      <c r="L187" s="25">
        <v>0</v>
      </c>
      <c r="M187" s="25">
        <v>7</v>
      </c>
      <c r="N187" s="28">
        <v>0.47</v>
      </c>
    </row>
    <row r="188" s="25" customFormat="1" spans="1:14">
      <c r="A188" s="27">
        <v>56</v>
      </c>
      <c r="B188" s="27">
        <v>20.8</v>
      </c>
      <c r="C188" s="27">
        <v>60</v>
      </c>
      <c r="D188" s="28">
        <v>1.835</v>
      </c>
      <c r="E188" s="25">
        <v>0.5</v>
      </c>
      <c r="F188" s="25">
        <v>42.5</v>
      </c>
      <c r="G188" s="25">
        <f t="shared" si="2"/>
        <v>80</v>
      </c>
      <c r="H188" s="25">
        <v>20</v>
      </c>
      <c r="I188" s="25">
        <v>0</v>
      </c>
      <c r="J188" s="25">
        <v>0</v>
      </c>
      <c r="K188" s="25">
        <v>0</v>
      </c>
      <c r="L188" s="25">
        <v>0</v>
      </c>
      <c r="M188" s="25">
        <v>7</v>
      </c>
      <c r="N188" s="28">
        <v>0.71</v>
      </c>
    </row>
    <row r="189" s="25" customFormat="1" spans="1:14">
      <c r="A189" s="27">
        <v>56</v>
      </c>
      <c r="B189" s="27">
        <v>20.8</v>
      </c>
      <c r="C189" s="27">
        <v>60</v>
      </c>
      <c r="D189" s="28">
        <v>1.835</v>
      </c>
      <c r="E189" s="25">
        <v>0.5</v>
      </c>
      <c r="F189" s="25">
        <v>42.5</v>
      </c>
      <c r="G189" s="25">
        <f t="shared" si="2"/>
        <v>75</v>
      </c>
      <c r="H189" s="25">
        <v>25</v>
      </c>
      <c r="I189" s="25">
        <v>0</v>
      </c>
      <c r="J189" s="25">
        <v>0</v>
      </c>
      <c r="K189" s="25">
        <v>0</v>
      </c>
      <c r="L189" s="25">
        <v>0</v>
      </c>
      <c r="M189" s="25">
        <v>7</v>
      </c>
      <c r="N189" s="28">
        <v>1.08</v>
      </c>
    </row>
    <row r="190" s="25" customFormat="1" spans="1:14">
      <c r="A190" s="27">
        <v>56</v>
      </c>
      <c r="B190" s="27">
        <v>20.8</v>
      </c>
      <c r="C190" s="27">
        <v>60</v>
      </c>
      <c r="D190" s="28">
        <v>1.835</v>
      </c>
      <c r="E190" s="25">
        <v>0.5</v>
      </c>
      <c r="F190" s="25">
        <v>42.5</v>
      </c>
      <c r="G190" s="25">
        <f t="shared" si="2"/>
        <v>91</v>
      </c>
      <c r="H190" s="25">
        <v>9</v>
      </c>
      <c r="I190" s="25">
        <v>0</v>
      </c>
      <c r="J190" s="25">
        <v>0</v>
      </c>
      <c r="K190" s="25">
        <v>0</v>
      </c>
      <c r="L190" s="25">
        <v>0</v>
      </c>
      <c r="M190" s="25">
        <v>28</v>
      </c>
      <c r="N190" s="28">
        <v>0.25</v>
      </c>
    </row>
    <row r="191" s="25" customFormat="1" spans="1:14">
      <c r="A191" s="27">
        <v>56</v>
      </c>
      <c r="B191" s="27">
        <v>20.8</v>
      </c>
      <c r="C191" s="27">
        <v>60</v>
      </c>
      <c r="D191" s="28">
        <v>1.835</v>
      </c>
      <c r="E191" s="25">
        <v>0.5</v>
      </c>
      <c r="F191" s="25">
        <v>42.5</v>
      </c>
      <c r="G191" s="25">
        <f t="shared" si="2"/>
        <v>88</v>
      </c>
      <c r="H191" s="25">
        <v>12</v>
      </c>
      <c r="I191" s="25">
        <v>0</v>
      </c>
      <c r="J191" s="25">
        <v>0</v>
      </c>
      <c r="K191" s="25">
        <v>0</v>
      </c>
      <c r="L191" s="25">
        <v>0</v>
      </c>
      <c r="M191" s="25">
        <v>28</v>
      </c>
      <c r="N191" s="28">
        <v>0.49</v>
      </c>
    </row>
    <row r="192" s="25" customFormat="1" spans="1:14">
      <c r="A192" s="27">
        <v>56</v>
      </c>
      <c r="B192" s="27">
        <v>20.8</v>
      </c>
      <c r="C192" s="27">
        <v>60</v>
      </c>
      <c r="D192" s="28">
        <v>1.835</v>
      </c>
      <c r="E192" s="25">
        <v>0.5</v>
      </c>
      <c r="F192" s="25">
        <v>42.5</v>
      </c>
      <c r="G192" s="25">
        <f t="shared" si="2"/>
        <v>85</v>
      </c>
      <c r="H192" s="25">
        <v>15</v>
      </c>
      <c r="I192" s="25">
        <v>0</v>
      </c>
      <c r="J192" s="25">
        <v>0</v>
      </c>
      <c r="K192" s="25">
        <v>0</v>
      </c>
      <c r="L192" s="25">
        <v>0</v>
      </c>
      <c r="M192" s="25">
        <v>28</v>
      </c>
      <c r="N192" s="28">
        <v>0.63</v>
      </c>
    </row>
    <row r="193" s="25" customFormat="1" spans="1:14">
      <c r="A193" s="27">
        <v>56</v>
      </c>
      <c r="B193" s="27">
        <v>20.8</v>
      </c>
      <c r="C193" s="27">
        <v>60</v>
      </c>
      <c r="D193" s="28">
        <v>1.835</v>
      </c>
      <c r="E193" s="25">
        <v>0.5</v>
      </c>
      <c r="F193" s="25">
        <v>42.5</v>
      </c>
      <c r="G193" s="25">
        <f t="shared" si="2"/>
        <v>80</v>
      </c>
      <c r="H193" s="25">
        <v>20</v>
      </c>
      <c r="I193" s="25">
        <v>0</v>
      </c>
      <c r="J193" s="25">
        <v>0</v>
      </c>
      <c r="K193" s="25">
        <v>0</v>
      </c>
      <c r="L193" s="25">
        <v>0</v>
      </c>
      <c r="M193" s="25">
        <v>28</v>
      </c>
      <c r="N193" s="28">
        <v>1.07</v>
      </c>
    </row>
    <row r="194" s="25" customFormat="1" spans="1:14">
      <c r="A194" s="27">
        <v>56</v>
      </c>
      <c r="B194" s="27">
        <v>20.8</v>
      </c>
      <c r="C194" s="27">
        <v>60</v>
      </c>
      <c r="D194" s="28">
        <v>1.835</v>
      </c>
      <c r="E194" s="25">
        <v>0.5</v>
      </c>
      <c r="F194" s="25">
        <v>42.5</v>
      </c>
      <c r="G194" s="25">
        <f t="shared" si="2"/>
        <v>75</v>
      </c>
      <c r="H194" s="25">
        <v>25</v>
      </c>
      <c r="I194" s="25">
        <v>0</v>
      </c>
      <c r="J194" s="25">
        <v>0</v>
      </c>
      <c r="K194" s="25">
        <v>0</v>
      </c>
      <c r="L194" s="25">
        <v>0</v>
      </c>
      <c r="M194" s="25">
        <v>28</v>
      </c>
      <c r="N194" s="28">
        <v>1.46</v>
      </c>
    </row>
    <row r="195" s="25" customFormat="1" spans="1:14">
      <c r="A195" s="27">
        <v>59.3</v>
      </c>
      <c r="B195" s="27">
        <v>26.6</v>
      </c>
      <c r="C195" s="27">
        <v>60</v>
      </c>
      <c r="D195" s="28">
        <v>1.72</v>
      </c>
      <c r="E195" s="25">
        <v>0.5</v>
      </c>
      <c r="F195" s="25">
        <v>32.5</v>
      </c>
      <c r="G195" s="25">
        <f t="shared" ref="G195:G258" si="3">100-SUM(H195:L195)</f>
        <v>85</v>
      </c>
      <c r="H195" s="25">
        <v>15</v>
      </c>
      <c r="I195" s="25">
        <v>0</v>
      </c>
      <c r="J195" s="25">
        <v>0</v>
      </c>
      <c r="K195" s="25">
        <v>0</v>
      </c>
      <c r="L195" s="25">
        <v>0</v>
      </c>
      <c r="M195" s="25">
        <v>7</v>
      </c>
      <c r="N195" s="28">
        <v>0.6266239</v>
      </c>
    </row>
    <row r="196" s="25" customFormat="1" spans="1:14">
      <c r="A196" s="27">
        <v>59.3</v>
      </c>
      <c r="B196" s="27">
        <v>26.6</v>
      </c>
      <c r="C196" s="27">
        <v>60</v>
      </c>
      <c r="D196" s="28">
        <v>1.72</v>
      </c>
      <c r="E196" s="25">
        <v>0.5</v>
      </c>
      <c r="F196" s="25">
        <v>32.5</v>
      </c>
      <c r="G196" s="25">
        <f t="shared" si="3"/>
        <v>85</v>
      </c>
      <c r="H196" s="25">
        <v>15</v>
      </c>
      <c r="I196" s="25">
        <v>0</v>
      </c>
      <c r="J196" s="25">
        <v>0</v>
      </c>
      <c r="K196" s="25">
        <v>0</v>
      </c>
      <c r="L196" s="25">
        <v>0</v>
      </c>
      <c r="M196" s="25">
        <v>7</v>
      </c>
      <c r="N196" s="28">
        <v>0.63194235</v>
      </c>
    </row>
    <row r="197" s="25" customFormat="1" spans="1:14">
      <c r="A197" s="27">
        <v>59.3</v>
      </c>
      <c r="B197" s="27">
        <v>26.6</v>
      </c>
      <c r="C197" s="27">
        <v>60</v>
      </c>
      <c r="D197" s="28">
        <v>1.72</v>
      </c>
      <c r="E197" s="25">
        <v>0.5</v>
      </c>
      <c r="F197" s="25">
        <v>32.5</v>
      </c>
      <c r="G197" s="25">
        <f t="shared" si="3"/>
        <v>85</v>
      </c>
      <c r="H197" s="25">
        <v>15</v>
      </c>
      <c r="I197" s="25">
        <v>0</v>
      </c>
      <c r="J197" s="25">
        <v>0</v>
      </c>
      <c r="K197" s="25">
        <v>0</v>
      </c>
      <c r="L197" s="25">
        <v>0</v>
      </c>
      <c r="M197" s="25">
        <v>7</v>
      </c>
      <c r="N197" s="28">
        <v>0.63366782</v>
      </c>
    </row>
    <row r="198" s="25" customFormat="1" spans="1:14">
      <c r="A198" s="27">
        <v>59.3</v>
      </c>
      <c r="B198" s="27">
        <v>26.6</v>
      </c>
      <c r="C198" s="27">
        <v>60</v>
      </c>
      <c r="D198" s="28">
        <v>1.72</v>
      </c>
      <c r="E198" s="25">
        <v>0.5</v>
      </c>
      <c r="F198" s="25">
        <v>32.5</v>
      </c>
      <c r="G198" s="25">
        <f t="shared" si="3"/>
        <v>85</v>
      </c>
      <c r="H198" s="25">
        <v>15</v>
      </c>
      <c r="I198" s="25">
        <v>0</v>
      </c>
      <c r="J198" s="25">
        <v>0</v>
      </c>
      <c r="K198" s="25">
        <v>0</v>
      </c>
      <c r="L198" s="25">
        <v>0</v>
      </c>
      <c r="M198" s="25">
        <v>7</v>
      </c>
      <c r="N198" s="28">
        <v>0.62822879</v>
      </c>
    </row>
    <row r="199" s="25" customFormat="1" spans="1:14">
      <c r="A199" s="27">
        <v>59.3</v>
      </c>
      <c r="B199" s="27">
        <v>26.6</v>
      </c>
      <c r="C199" s="27">
        <v>60</v>
      </c>
      <c r="D199" s="28">
        <v>1.72</v>
      </c>
      <c r="E199" s="25">
        <v>0.5</v>
      </c>
      <c r="F199" s="25">
        <v>32.5</v>
      </c>
      <c r="G199" s="25">
        <f t="shared" si="3"/>
        <v>84</v>
      </c>
      <c r="H199" s="25">
        <v>15</v>
      </c>
      <c r="I199" s="25">
        <v>0</v>
      </c>
      <c r="J199" s="25">
        <v>0</v>
      </c>
      <c r="K199" s="25">
        <v>1</v>
      </c>
      <c r="L199" s="25">
        <v>0</v>
      </c>
      <c r="M199" s="25">
        <v>7</v>
      </c>
      <c r="N199" s="28">
        <v>0.93682048</v>
      </c>
    </row>
    <row r="200" s="25" customFormat="1" spans="1:14">
      <c r="A200" s="27">
        <v>59.3</v>
      </c>
      <c r="B200" s="27">
        <v>26.6</v>
      </c>
      <c r="C200" s="27">
        <v>60</v>
      </c>
      <c r="D200" s="28">
        <v>1.72</v>
      </c>
      <c r="E200" s="25">
        <v>0.5</v>
      </c>
      <c r="F200" s="25">
        <v>32.5</v>
      </c>
      <c r="G200" s="25">
        <f t="shared" si="3"/>
        <v>83</v>
      </c>
      <c r="H200" s="25">
        <v>15</v>
      </c>
      <c r="I200" s="25">
        <v>0</v>
      </c>
      <c r="J200" s="25">
        <v>0</v>
      </c>
      <c r="K200" s="25">
        <v>2</v>
      </c>
      <c r="L200" s="25">
        <v>0</v>
      </c>
      <c r="M200" s="25">
        <v>7</v>
      </c>
      <c r="N200" s="28">
        <v>0.9543751</v>
      </c>
    </row>
    <row r="201" s="25" customFormat="1" spans="1:14">
      <c r="A201" s="27">
        <v>59.3</v>
      </c>
      <c r="B201" s="27">
        <v>26.6</v>
      </c>
      <c r="C201" s="27">
        <v>60</v>
      </c>
      <c r="D201" s="28">
        <v>1.72</v>
      </c>
      <c r="E201" s="25">
        <v>0.5</v>
      </c>
      <c r="F201" s="25">
        <v>32.5</v>
      </c>
      <c r="G201" s="25">
        <f t="shared" si="3"/>
        <v>82</v>
      </c>
      <c r="H201" s="25">
        <v>15</v>
      </c>
      <c r="I201" s="25">
        <v>0</v>
      </c>
      <c r="J201" s="25">
        <v>0</v>
      </c>
      <c r="K201" s="25">
        <v>3</v>
      </c>
      <c r="L201" s="25">
        <v>0</v>
      </c>
      <c r="M201" s="25">
        <v>7</v>
      </c>
      <c r="N201" s="28">
        <v>1.10405131</v>
      </c>
    </row>
    <row r="202" s="25" customFormat="1" spans="1:14">
      <c r="A202" s="27">
        <v>59.3</v>
      </c>
      <c r="B202" s="27">
        <v>26.6</v>
      </c>
      <c r="C202" s="27">
        <v>60</v>
      </c>
      <c r="D202" s="28">
        <v>1.72</v>
      </c>
      <c r="E202" s="25">
        <v>0.5</v>
      </c>
      <c r="F202" s="25">
        <v>32.5</v>
      </c>
      <c r="G202" s="25">
        <f t="shared" si="3"/>
        <v>81</v>
      </c>
      <c r="H202" s="25">
        <v>15</v>
      </c>
      <c r="I202" s="25">
        <v>0</v>
      </c>
      <c r="J202" s="25">
        <v>0</v>
      </c>
      <c r="K202" s="25">
        <v>4</v>
      </c>
      <c r="L202" s="25">
        <v>0</v>
      </c>
      <c r="M202" s="25">
        <v>7</v>
      </c>
      <c r="N202" s="28">
        <v>1.1345409</v>
      </c>
    </row>
    <row r="203" s="25" customFormat="1" spans="1:14">
      <c r="A203" s="27">
        <v>59.3</v>
      </c>
      <c r="B203" s="27">
        <v>26.6</v>
      </c>
      <c r="C203" s="27">
        <v>60</v>
      </c>
      <c r="D203" s="28">
        <v>1.72</v>
      </c>
      <c r="E203" s="25">
        <v>0.5</v>
      </c>
      <c r="F203" s="25">
        <v>32.5</v>
      </c>
      <c r="G203" s="25">
        <f t="shared" si="3"/>
        <v>80</v>
      </c>
      <c r="H203" s="25">
        <v>15</v>
      </c>
      <c r="I203" s="25">
        <v>0</v>
      </c>
      <c r="J203" s="25">
        <v>0</v>
      </c>
      <c r="K203" s="25">
        <v>5</v>
      </c>
      <c r="L203" s="25">
        <v>0</v>
      </c>
      <c r="M203" s="25">
        <v>7</v>
      </c>
      <c r="N203" s="28">
        <v>1.17888941</v>
      </c>
    </row>
    <row r="204" s="25" customFormat="1" spans="1:14">
      <c r="A204" s="27">
        <v>59.3</v>
      </c>
      <c r="B204" s="27">
        <v>26.6</v>
      </c>
      <c r="C204" s="27">
        <v>60</v>
      </c>
      <c r="D204" s="28">
        <v>1.72</v>
      </c>
      <c r="E204" s="25">
        <v>0.5</v>
      </c>
      <c r="F204" s="25">
        <v>32.5</v>
      </c>
      <c r="G204" s="25">
        <f t="shared" si="3"/>
        <v>85</v>
      </c>
      <c r="H204" s="25">
        <v>15</v>
      </c>
      <c r="I204" s="25">
        <v>0</v>
      </c>
      <c r="J204" s="25">
        <v>0</v>
      </c>
      <c r="K204" s="25">
        <v>0</v>
      </c>
      <c r="L204" s="25">
        <v>0</v>
      </c>
      <c r="M204" s="25">
        <v>14</v>
      </c>
      <c r="N204" s="28">
        <v>0.94500524</v>
      </c>
    </row>
    <row r="205" s="25" customFormat="1" spans="1:14">
      <c r="A205" s="27">
        <v>59.3</v>
      </c>
      <c r="B205" s="27">
        <v>26.6</v>
      </c>
      <c r="C205" s="27">
        <v>60</v>
      </c>
      <c r="D205" s="28">
        <v>1.72</v>
      </c>
      <c r="E205" s="25">
        <v>0.5</v>
      </c>
      <c r="F205" s="25">
        <v>32.5</v>
      </c>
      <c r="G205" s="25">
        <f t="shared" si="3"/>
        <v>85</v>
      </c>
      <c r="H205" s="25">
        <v>15</v>
      </c>
      <c r="I205" s="25">
        <v>0</v>
      </c>
      <c r="J205" s="25">
        <v>0</v>
      </c>
      <c r="K205" s="25">
        <v>0</v>
      </c>
      <c r="L205" s="25">
        <v>0</v>
      </c>
      <c r="M205" s="25">
        <v>14</v>
      </c>
      <c r="N205" s="28">
        <v>0.93421093</v>
      </c>
    </row>
    <row r="206" s="25" customFormat="1" spans="1:14">
      <c r="A206" s="27">
        <v>59.3</v>
      </c>
      <c r="B206" s="27">
        <v>26.6</v>
      </c>
      <c r="C206" s="27">
        <v>60</v>
      </c>
      <c r="D206" s="28">
        <v>1.72</v>
      </c>
      <c r="E206" s="25">
        <v>0.5</v>
      </c>
      <c r="F206" s="25">
        <v>32.5</v>
      </c>
      <c r="G206" s="25">
        <f t="shared" si="3"/>
        <v>85</v>
      </c>
      <c r="H206" s="25">
        <v>15</v>
      </c>
      <c r="I206" s="25">
        <v>0</v>
      </c>
      <c r="J206" s="25">
        <v>0</v>
      </c>
      <c r="K206" s="25">
        <v>0</v>
      </c>
      <c r="L206" s="25">
        <v>0</v>
      </c>
      <c r="M206" s="25">
        <v>14</v>
      </c>
      <c r="N206" s="28">
        <v>0.93048683</v>
      </c>
    </row>
    <row r="207" s="25" customFormat="1" spans="1:14">
      <c r="A207" s="27">
        <v>59.3</v>
      </c>
      <c r="B207" s="27">
        <v>26.6</v>
      </c>
      <c r="C207" s="27">
        <v>60</v>
      </c>
      <c r="D207" s="28">
        <v>1.72</v>
      </c>
      <c r="E207" s="25">
        <v>0.5</v>
      </c>
      <c r="F207" s="25">
        <v>32.5</v>
      </c>
      <c r="G207" s="25">
        <f t="shared" si="3"/>
        <v>85</v>
      </c>
      <c r="H207" s="25">
        <v>15</v>
      </c>
      <c r="I207" s="25">
        <v>0</v>
      </c>
      <c r="J207" s="25">
        <v>0</v>
      </c>
      <c r="K207" s="25">
        <v>0</v>
      </c>
      <c r="L207" s="25">
        <v>0</v>
      </c>
      <c r="M207" s="25">
        <v>14</v>
      </c>
      <c r="N207" s="28">
        <v>0.9340487</v>
      </c>
    </row>
    <row r="208" s="25" customFormat="1" spans="1:14">
      <c r="A208" s="27">
        <v>59.3</v>
      </c>
      <c r="B208" s="27">
        <v>26.6</v>
      </c>
      <c r="C208" s="27">
        <v>60</v>
      </c>
      <c r="D208" s="28">
        <v>1.72</v>
      </c>
      <c r="E208" s="25">
        <v>0.5</v>
      </c>
      <c r="F208" s="25">
        <v>32.5</v>
      </c>
      <c r="G208" s="25">
        <f t="shared" si="3"/>
        <v>84</v>
      </c>
      <c r="H208" s="25">
        <v>15</v>
      </c>
      <c r="I208" s="25">
        <v>0</v>
      </c>
      <c r="J208" s="25">
        <v>0</v>
      </c>
      <c r="K208" s="25">
        <v>1</v>
      </c>
      <c r="L208" s="25">
        <v>0</v>
      </c>
      <c r="M208" s="25">
        <v>14</v>
      </c>
      <c r="N208" s="28">
        <v>1.24171646</v>
      </c>
    </row>
    <row r="209" s="25" customFormat="1" spans="1:14">
      <c r="A209" s="27">
        <v>59.3</v>
      </c>
      <c r="B209" s="27">
        <v>26.6</v>
      </c>
      <c r="C209" s="27">
        <v>60</v>
      </c>
      <c r="D209" s="28">
        <v>1.72</v>
      </c>
      <c r="E209" s="25">
        <v>0.5</v>
      </c>
      <c r="F209" s="25">
        <v>32.5</v>
      </c>
      <c r="G209" s="25">
        <f t="shared" si="3"/>
        <v>83</v>
      </c>
      <c r="H209" s="25">
        <v>15</v>
      </c>
      <c r="I209" s="25">
        <v>0</v>
      </c>
      <c r="J209" s="25">
        <v>0</v>
      </c>
      <c r="K209" s="25">
        <v>2</v>
      </c>
      <c r="L209" s="25">
        <v>0</v>
      </c>
      <c r="M209" s="25">
        <v>14</v>
      </c>
      <c r="N209" s="28">
        <v>1.29253246</v>
      </c>
    </row>
    <row r="210" s="25" customFormat="1" spans="1:14">
      <c r="A210" s="27">
        <v>59.3</v>
      </c>
      <c r="B210" s="27">
        <v>26.6</v>
      </c>
      <c r="C210" s="27">
        <v>60</v>
      </c>
      <c r="D210" s="28">
        <v>1.72</v>
      </c>
      <c r="E210" s="25">
        <v>0.5</v>
      </c>
      <c r="F210" s="25">
        <v>32.5</v>
      </c>
      <c r="G210" s="25">
        <f t="shared" si="3"/>
        <v>82</v>
      </c>
      <c r="H210" s="25">
        <v>15</v>
      </c>
      <c r="I210" s="25">
        <v>0</v>
      </c>
      <c r="J210" s="25">
        <v>0</v>
      </c>
      <c r="K210" s="25">
        <v>3</v>
      </c>
      <c r="L210" s="25">
        <v>0</v>
      </c>
      <c r="M210" s="25">
        <v>14</v>
      </c>
      <c r="N210" s="28">
        <v>1.35535951</v>
      </c>
    </row>
    <row r="211" s="25" customFormat="1" spans="1:14">
      <c r="A211" s="27">
        <v>59.3</v>
      </c>
      <c r="B211" s="27">
        <v>26.6</v>
      </c>
      <c r="C211" s="27">
        <v>60</v>
      </c>
      <c r="D211" s="28">
        <v>1.72</v>
      </c>
      <c r="E211" s="25">
        <v>0.5</v>
      </c>
      <c r="F211" s="25">
        <v>32.5</v>
      </c>
      <c r="G211" s="25">
        <f t="shared" si="3"/>
        <v>81</v>
      </c>
      <c r="H211" s="25">
        <v>15</v>
      </c>
      <c r="I211" s="25">
        <v>0</v>
      </c>
      <c r="J211" s="25">
        <v>0</v>
      </c>
      <c r="K211" s="25">
        <v>4</v>
      </c>
      <c r="L211" s="25">
        <v>0</v>
      </c>
      <c r="M211" s="25">
        <v>14</v>
      </c>
      <c r="N211" s="28">
        <v>1.44220867</v>
      </c>
    </row>
    <row r="212" s="25" customFormat="1" spans="1:14">
      <c r="A212" s="27">
        <v>59.3</v>
      </c>
      <c r="B212" s="27">
        <v>26.6</v>
      </c>
      <c r="C212" s="27">
        <v>60</v>
      </c>
      <c r="D212" s="28">
        <v>1.72</v>
      </c>
      <c r="E212" s="25">
        <v>0.5</v>
      </c>
      <c r="F212" s="25">
        <v>32.5</v>
      </c>
      <c r="G212" s="25">
        <f t="shared" si="3"/>
        <v>80</v>
      </c>
      <c r="H212" s="25">
        <v>15</v>
      </c>
      <c r="I212" s="25">
        <v>0</v>
      </c>
      <c r="J212" s="25">
        <v>0</v>
      </c>
      <c r="K212" s="25">
        <v>5</v>
      </c>
      <c r="L212" s="25">
        <v>0</v>
      </c>
      <c r="M212" s="25">
        <v>14</v>
      </c>
      <c r="N212" s="28">
        <v>1.35813129</v>
      </c>
    </row>
    <row r="213" s="25" customFormat="1" spans="1:14">
      <c r="A213" s="27">
        <v>59.3</v>
      </c>
      <c r="B213" s="27">
        <v>26.6</v>
      </c>
      <c r="C213" s="27">
        <v>60</v>
      </c>
      <c r="D213" s="28">
        <v>1.72</v>
      </c>
      <c r="E213" s="25">
        <v>0.5</v>
      </c>
      <c r="F213" s="25">
        <v>32.5</v>
      </c>
      <c r="G213" s="25">
        <f t="shared" si="3"/>
        <v>85</v>
      </c>
      <c r="H213" s="25">
        <v>15</v>
      </c>
      <c r="I213" s="25">
        <v>0</v>
      </c>
      <c r="J213" s="25">
        <v>0</v>
      </c>
      <c r="K213" s="25">
        <v>0</v>
      </c>
      <c r="L213" s="25">
        <v>0</v>
      </c>
      <c r="M213" s="25">
        <v>28</v>
      </c>
      <c r="N213" s="28">
        <v>1.71456871</v>
      </c>
    </row>
    <row r="214" s="25" customFormat="1" spans="1:14">
      <c r="A214" s="27">
        <v>59.3</v>
      </c>
      <c r="B214" s="27">
        <v>26.6</v>
      </c>
      <c r="C214" s="27">
        <v>60</v>
      </c>
      <c r="D214" s="28">
        <v>1.72</v>
      </c>
      <c r="E214" s="25">
        <v>0.5</v>
      </c>
      <c r="F214" s="25">
        <v>32.5</v>
      </c>
      <c r="G214" s="25">
        <f t="shared" si="3"/>
        <v>85</v>
      </c>
      <c r="H214" s="25">
        <v>15</v>
      </c>
      <c r="I214" s="25">
        <v>0</v>
      </c>
      <c r="J214" s="25">
        <v>0</v>
      </c>
      <c r="K214" s="25">
        <v>0</v>
      </c>
      <c r="L214" s="25">
        <v>0</v>
      </c>
      <c r="M214" s="25">
        <v>28</v>
      </c>
      <c r="N214" s="28">
        <v>1.71768299</v>
      </c>
    </row>
    <row r="215" s="25" customFormat="1" spans="1:14">
      <c r="A215" s="27">
        <v>59.3</v>
      </c>
      <c r="B215" s="27">
        <v>26.6</v>
      </c>
      <c r="C215" s="27">
        <v>60</v>
      </c>
      <c r="D215" s="28">
        <v>1.72</v>
      </c>
      <c r="E215" s="25">
        <v>0.5</v>
      </c>
      <c r="F215" s="25">
        <v>32.5</v>
      </c>
      <c r="G215" s="25">
        <f t="shared" si="3"/>
        <v>85</v>
      </c>
      <c r="H215" s="25">
        <v>15</v>
      </c>
      <c r="I215" s="25">
        <v>0</v>
      </c>
      <c r="J215" s="25">
        <v>0</v>
      </c>
      <c r="K215" s="25">
        <v>0</v>
      </c>
      <c r="L215" s="25">
        <v>0</v>
      </c>
      <c r="M215" s="25">
        <v>28</v>
      </c>
      <c r="N215" s="28">
        <v>1.71650755</v>
      </c>
    </row>
    <row r="216" s="25" customFormat="1" spans="1:14">
      <c r="A216" s="27">
        <v>59.3</v>
      </c>
      <c r="B216" s="27">
        <v>26.6</v>
      </c>
      <c r="C216" s="27">
        <v>60</v>
      </c>
      <c r="D216" s="28">
        <v>1.72</v>
      </c>
      <c r="E216" s="25">
        <v>0.5</v>
      </c>
      <c r="F216" s="25">
        <v>32.5</v>
      </c>
      <c r="G216" s="25">
        <f t="shared" si="3"/>
        <v>85</v>
      </c>
      <c r="H216" s="25">
        <v>15</v>
      </c>
      <c r="I216" s="25">
        <v>0</v>
      </c>
      <c r="J216" s="25">
        <v>0</v>
      </c>
      <c r="K216" s="25">
        <v>0</v>
      </c>
      <c r="L216" s="25">
        <v>0</v>
      </c>
      <c r="M216" s="25">
        <v>28</v>
      </c>
      <c r="N216" s="28">
        <v>1.71753897</v>
      </c>
    </row>
    <row r="217" s="25" customFormat="1" spans="1:14">
      <c r="A217" s="27">
        <v>59.3</v>
      </c>
      <c r="B217" s="27">
        <v>26.6</v>
      </c>
      <c r="C217" s="27">
        <v>60</v>
      </c>
      <c r="D217" s="28">
        <v>1.72</v>
      </c>
      <c r="E217" s="25">
        <v>0.5</v>
      </c>
      <c r="F217" s="25">
        <v>32.5</v>
      </c>
      <c r="G217" s="25">
        <f t="shared" si="3"/>
        <v>84</v>
      </c>
      <c r="H217" s="25">
        <v>15</v>
      </c>
      <c r="I217" s="25">
        <v>0</v>
      </c>
      <c r="J217" s="25">
        <v>0</v>
      </c>
      <c r="K217" s="25">
        <v>1</v>
      </c>
      <c r="L217" s="25">
        <v>0</v>
      </c>
      <c r="M217" s="25">
        <v>28</v>
      </c>
      <c r="N217" s="28">
        <v>1.83118202</v>
      </c>
    </row>
    <row r="218" s="25" customFormat="1" spans="1:14">
      <c r="A218" s="27">
        <v>59.3</v>
      </c>
      <c r="B218" s="27">
        <v>26.6</v>
      </c>
      <c r="C218" s="27">
        <v>60</v>
      </c>
      <c r="D218" s="28">
        <v>1.72</v>
      </c>
      <c r="E218" s="25">
        <v>0.5</v>
      </c>
      <c r="F218" s="25">
        <v>32.5</v>
      </c>
      <c r="G218" s="25">
        <f t="shared" si="3"/>
        <v>83</v>
      </c>
      <c r="H218" s="25">
        <v>15</v>
      </c>
      <c r="I218" s="25">
        <v>0</v>
      </c>
      <c r="J218" s="25">
        <v>0</v>
      </c>
      <c r="K218" s="25">
        <v>2</v>
      </c>
      <c r="L218" s="25">
        <v>0</v>
      </c>
      <c r="M218" s="25">
        <v>28</v>
      </c>
      <c r="N218" s="28">
        <v>1.7387893</v>
      </c>
    </row>
    <row r="219" s="25" customFormat="1" spans="1:14">
      <c r="A219" s="27">
        <v>59.3</v>
      </c>
      <c r="B219" s="27">
        <v>26.6</v>
      </c>
      <c r="C219" s="27">
        <v>60</v>
      </c>
      <c r="D219" s="28">
        <v>1.72</v>
      </c>
      <c r="E219" s="25">
        <v>0.5</v>
      </c>
      <c r="F219" s="25">
        <v>32.5</v>
      </c>
      <c r="G219" s="25">
        <f t="shared" si="3"/>
        <v>82</v>
      </c>
      <c r="H219" s="25">
        <v>15</v>
      </c>
      <c r="I219" s="25">
        <v>0</v>
      </c>
      <c r="J219" s="25">
        <v>0</v>
      </c>
      <c r="K219" s="25">
        <v>3</v>
      </c>
      <c r="L219" s="25">
        <v>0</v>
      </c>
      <c r="M219" s="25">
        <v>28</v>
      </c>
      <c r="N219" s="28">
        <v>2.1665676</v>
      </c>
    </row>
    <row r="220" s="25" customFormat="1" spans="1:14">
      <c r="A220" s="27">
        <v>59.3</v>
      </c>
      <c r="B220" s="27">
        <v>26.6</v>
      </c>
      <c r="C220" s="27">
        <v>60</v>
      </c>
      <c r="D220" s="28">
        <v>1.72</v>
      </c>
      <c r="E220" s="25">
        <v>0.5</v>
      </c>
      <c r="F220" s="25">
        <v>32.5</v>
      </c>
      <c r="G220" s="25">
        <f t="shared" si="3"/>
        <v>81</v>
      </c>
      <c r="H220" s="25">
        <v>15</v>
      </c>
      <c r="I220" s="25">
        <v>0</v>
      </c>
      <c r="J220" s="25">
        <v>0</v>
      </c>
      <c r="K220" s="25">
        <v>4</v>
      </c>
      <c r="L220" s="25">
        <v>0</v>
      </c>
      <c r="M220" s="25">
        <v>28</v>
      </c>
      <c r="N220" s="28">
        <v>2.23216643</v>
      </c>
    </row>
    <row r="221" s="25" customFormat="1" spans="1:14">
      <c r="A221" s="27">
        <v>59.3</v>
      </c>
      <c r="B221" s="27">
        <v>26.6</v>
      </c>
      <c r="C221" s="27">
        <v>60</v>
      </c>
      <c r="D221" s="28">
        <v>1.72</v>
      </c>
      <c r="E221" s="25">
        <v>0.5</v>
      </c>
      <c r="F221" s="25">
        <v>32.5</v>
      </c>
      <c r="G221" s="25">
        <f t="shared" si="3"/>
        <v>80</v>
      </c>
      <c r="H221" s="25">
        <v>15</v>
      </c>
      <c r="I221" s="25">
        <v>0</v>
      </c>
      <c r="J221" s="25">
        <v>0</v>
      </c>
      <c r="K221" s="25">
        <v>5</v>
      </c>
      <c r="L221" s="25">
        <v>0</v>
      </c>
      <c r="M221" s="25">
        <v>28</v>
      </c>
      <c r="N221" s="28">
        <v>2.06493561</v>
      </c>
    </row>
    <row r="222" s="25" customFormat="1" spans="1:14">
      <c r="A222" s="27">
        <v>52.8</v>
      </c>
      <c r="B222" s="27">
        <v>14.7</v>
      </c>
      <c r="C222" s="27">
        <v>70</v>
      </c>
      <c r="D222" s="28">
        <v>1.09</v>
      </c>
      <c r="E222" s="25">
        <v>0.5</v>
      </c>
      <c r="F222" s="25">
        <v>42.5</v>
      </c>
      <c r="G222" s="25">
        <f t="shared" si="3"/>
        <v>75</v>
      </c>
      <c r="H222" s="25">
        <v>25</v>
      </c>
      <c r="I222" s="25">
        <v>0</v>
      </c>
      <c r="J222" s="25">
        <v>0</v>
      </c>
      <c r="K222" s="25">
        <v>0</v>
      </c>
      <c r="L222" s="25">
        <v>0</v>
      </c>
      <c r="M222" s="25">
        <v>7</v>
      </c>
      <c r="N222" s="28">
        <v>0.872</v>
      </c>
    </row>
    <row r="223" s="25" customFormat="1" spans="1:14">
      <c r="A223" s="27">
        <v>52.8</v>
      </c>
      <c r="B223" s="27">
        <v>14.7</v>
      </c>
      <c r="C223" s="27">
        <v>70</v>
      </c>
      <c r="D223" s="28">
        <v>1.09</v>
      </c>
      <c r="E223" s="25">
        <v>0.5</v>
      </c>
      <c r="F223" s="25">
        <v>42.5</v>
      </c>
      <c r="G223" s="25">
        <f t="shared" si="3"/>
        <v>75</v>
      </c>
      <c r="H223" s="25">
        <v>20</v>
      </c>
      <c r="I223" s="25">
        <f>25*0.2</f>
        <v>5</v>
      </c>
      <c r="J223" s="25">
        <v>0</v>
      </c>
      <c r="K223" s="25">
        <v>0</v>
      </c>
      <c r="L223" s="25">
        <v>0</v>
      </c>
      <c r="M223" s="25">
        <v>7</v>
      </c>
      <c r="N223" s="28">
        <v>0.902</v>
      </c>
    </row>
    <row r="224" s="25" customFormat="1" spans="1:14">
      <c r="A224" s="27">
        <v>52.8</v>
      </c>
      <c r="B224" s="27">
        <v>14.7</v>
      </c>
      <c r="C224" s="27">
        <v>70</v>
      </c>
      <c r="D224" s="28">
        <v>1.09</v>
      </c>
      <c r="E224" s="25">
        <v>0.5</v>
      </c>
      <c r="F224" s="25">
        <v>42.5</v>
      </c>
      <c r="G224" s="25">
        <f t="shared" si="3"/>
        <v>75</v>
      </c>
      <c r="H224" s="25">
        <v>15</v>
      </c>
      <c r="I224" s="25">
        <f>25*0.4</f>
        <v>10</v>
      </c>
      <c r="J224" s="25">
        <v>0</v>
      </c>
      <c r="K224" s="25">
        <v>0</v>
      </c>
      <c r="L224" s="25">
        <v>0</v>
      </c>
      <c r="M224" s="25">
        <v>7</v>
      </c>
      <c r="N224" s="28">
        <v>0.923</v>
      </c>
    </row>
    <row r="225" s="25" customFormat="1" spans="1:14">
      <c r="A225" s="27">
        <v>52.8</v>
      </c>
      <c r="B225" s="27">
        <v>14.7</v>
      </c>
      <c r="C225" s="27">
        <v>70</v>
      </c>
      <c r="D225" s="28">
        <v>1.09</v>
      </c>
      <c r="E225" s="25">
        <v>0.5</v>
      </c>
      <c r="F225" s="25">
        <v>42.5</v>
      </c>
      <c r="G225" s="25">
        <f t="shared" si="3"/>
        <v>75</v>
      </c>
      <c r="H225" s="25">
        <v>10</v>
      </c>
      <c r="I225" s="25">
        <f>25*0.6</f>
        <v>15</v>
      </c>
      <c r="J225" s="25">
        <v>0</v>
      </c>
      <c r="K225" s="25">
        <v>0</v>
      </c>
      <c r="L225" s="25">
        <v>0</v>
      </c>
      <c r="M225" s="25">
        <v>7</v>
      </c>
      <c r="N225" s="28">
        <v>0.972</v>
      </c>
    </row>
    <row r="226" s="25" customFormat="1" spans="1:14">
      <c r="A226" s="27">
        <v>52.8</v>
      </c>
      <c r="B226" s="27">
        <v>14.7</v>
      </c>
      <c r="C226" s="27">
        <v>70</v>
      </c>
      <c r="D226" s="28">
        <v>1.09</v>
      </c>
      <c r="E226" s="25">
        <v>0.5</v>
      </c>
      <c r="F226" s="25">
        <v>42.5</v>
      </c>
      <c r="G226" s="25">
        <f t="shared" si="3"/>
        <v>75</v>
      </c>
      <c r="H226" s="25">
        <v>5</v>
      </c>
      <c r="I226" s="25">
        <f>25*0.8</f>
        <v>20</v>
      </c>
      <c r="J226" s="25">
        <v>0</v>
      </c>
      <c r="K226" s="25">
        <v>0</v>
      </c>
      <c r="L226" s="25">
        <v>0</v>
      </c>
      <c r="M226" s="25">
        <v>7</v>
      </c>
      <c r="N226" s="28">
        <v>0.84</v>
      </c>
    </row>
    <row r="227" s="25" customFormat="1" spans="1:14">
      <c r="A227" s="27">
        <v>52.8</v>
      </c>
      <c r="B227" s="27">
        <v>14.7</v>
      </c>
      <c r="C227" s="27">
        <v>70</v>
      </c>
      <c r="D227" s="28">
        <v>1.09</v>
      </c>
      <c r="E227" s="25">
        <v>0.5</v>
      </c>
      <c r="F227" s="25">
        <v>42.5</v>
      </c>
      <c r="G227" s="25">
        <f t="shared" si="3"/>
        <v>75</v>
      </c>
      <c r="H227" s="25">
        <v>25</v>
      </c>
      <c r="I227" s="25">
        <v>0</v>
      </c>
      <c r="J227" s="25">
        <v>0</v>
      </c>
      <c r="K227" s="25">
        <v>0</v>
      </c>
      <c r="L227" s="25">
        <v>0</v>
      </c>
      <c r="M227" s="25">
        <v>7</v>
      </c>
      <c r="N227" s="28">
        <v>0.872</v>
      </c>
    </row>
    <row r="228" s="25" customFormat="1" spans="1:14">
      <c r="A228" s="27">
        <v>52.8</v>
      </c>
      <c r="B228" s="27">
        <v>14.7</v>
      </c>
      <c r="C228" s="27">
        <v>70</v>
      </c>
      <c r="D228" s="28">
        <v>1.09</v>
      </c>
      <c r="E228" s="25">
        <v>0.5</v>
      </c>
      <c r="F228" s="25">
        <v>42.5</v>
      </c>
      <c r="G228" s="25">
        <f t="shared" si="3"/>
        <v>75</v>
      </c>
      <c r="H228" s="25">
        <v>20</v>
      </c>
      <c r="I228" s="25">
        <v>0</v>
      </c>
      <c r="J228" s="25">
        <f>25*0.2</f>
        <v>5</v>
      </c>
      <c r="K228" s="25">
        <v>0</v>
      </c>
      <c r="L228" s="25">
        <v>0</v>
      </c>
      <c r="M228" s="25">
        <v>7</v>
      </c>
      <c r="N228" s="28">
        <v>0.637</v>
      </c>
    </row>
    <row r="229" s="25" customFormat="1" spans="1:14">
      <c r="A229" s="27">
        <v>52.8</v>
      </c>
      <c r="B229" s="27">
        <v>14.7</v>
      </c>
      <c r="C229" s="27">
        <v>70</v>
      </c>
      <c r="D229" s="28">
        <v>1.09</v>
      </c>
      <c r="E229" s="25">
        <v>0.5</v>
      </c>
      <c r="F229" s="25">
        <v>42.5</v>
      </c>
      <c r="G229" s="25">
        <f t="shared" si="3"/>
        <v>75</v>
      </c>
      <c r="H229" s="25">
        <v>15</v>
      </c>
      <c r="I229" s="25">
        <v>0</v>
      </c>
      <c r="J229" s="25">
        <f>25*0.4</f>
        <v>10</v>
      </c>
      <c r="K229" s="25">
        <v>0</v>
      </c>
      <c r="L229" s="25">
        <v>0</v>
      </c>
      <c r="M229" s="25">
        <v>7</v>
      </c>
      <c r="N229" s="28">
        <v>0.45</v>
      </c>
    </row>
    <row r="230" s="25" customFormat="1" spans="1:14">
      <c r="A230" s="27">
        <v>52.8</v>
      </c>
      <c r="B230" s="27">
        <v>14.7</v>
      </c>
      <c r="C230" s="27">
        <v>70</v>
      </c>
      <c r="D230" s="28">
        <v>1.09</v>
      </c>
      <c r="E230" s="25">
        <v>0.5</v>
      </c>
      <c r="F230" s="25">
        <v>42.5</v>
      </c>
      <c r="G230" s="25">
        <f t="shared" si="3"/>
        <v>75</v>
      </c>
      <c r="H230" s="25">
        <v>10</v>
      </c>
      <c r="I230" s="25">
        <v>0</v>
      </c>
      <c r="J230" s="25">
        <f>25*0.6</f>
        <v>15</v>
      </c>
      <c r="K230" s="25">
        <v>0</v>
      </c>
      <c r="L230" s="25">
        <v>0</v>
      </c>
      <c r="M230" s="25">
        <v>7</v>
      </c>
      <c r="N230" s="28">
        <v>0.159</v>
      </c>
    </row>
    <row r="231" s="25" customFormat="1" spans="1:14">
      <c r="A231" s="27">
        <v>52.8</v>
      </c>
      <c r="B231" s="27">
        <v>14.7</v>
      </c>
      <c r="C231" s="27">
        <v>70</v>
      </c>
      <c r="D231" s="28">
        <v>1.09</v>
      </c>
      <c r="E231" s="25">
        <v>0.5</v>
      </c>
      <c r="F231" s="25">
        <v>42.5</v>
      </c>
      <c r="G231" s="25">
        <f t="shared" si="3"/>
        <v>75</v>
      </c>
      <c r="H231" s="25">
        <v>5</v>
      </c>
      <c r="I231" s="25">
        <v>0</v>
      </c>
      <c r="J231" s="25">
        <f>25*0.8</f>
        <v>20</v>
      </c>
      <c r="K231" s="25">
        <v>0</v>
      </c>
      <c r="L231" s="25">
        <v>0</v>
      </c>
      <c r="M231" s="25">
        <v>7</v>
      </c>
      <c r="N231" s="28">
        <v>0.09</v>
      </c>
    </row>
    <row r="232" s="25" customFormat="1" spans="1:14">
      <c r="A232" s="27">
        <v>52.8</v>
      </c>
      <c r="B232" s="27">
        <v>14.7</v>
      </c>
      <c r="C232" s="27">
        <v>70</v>
      </c>
      <c r="D232" s="28">
        <v>1.09</v>
      </c>
      <c r="E232" s="25">
        <v>0.5</v>
      </c>
      <c r="F232" s="25">
        <v>42.5</v>
      </c>
      <c r="G232" s="25">
        <f t="shared" si="3"/>
        <v>75</v>
      </c>
      <c r="H232" s="25">
        <v>25</v>
      </c>
      <c r="I232" s="25">
        <v>0</v>
      </c>
      <c r="J232" s="25">
        <v>0</v>
      </c>
      <c r="K232" s="25">
        <v>0</v>
      </c>
      <c r="L232" s="25">
        <v>0</v>
      </c>
      <c r="M232" s="25">
        <v>15</v>
      </c>
      <c r="N232" s="28">
        <v>0.985</v>
      </c>
    </row>
    <row r="233" s="25" customFormat="1" spans="1:14">
      <c r="A233" s="27">
        <v>52.8</v>
      </c>
      <c r="B233" s="27">
        <v>14.7</v>
      </c>
      <c r="C233" s="27">
        <v>70</v>
      </c>
      <c r="D233" s="28">
        <v>1.09</v>
      </c>
      <c r="E233" s="25">
        <v>0.5</v>
      </c>
      <c r="F233" s="25">
        <v>42.5</v>
      </c>
      <c r="G233" s="25">
        <f t="shared" si="3"/>
        <v>75</v>
      </c>
      <c r="H233" s="25">
        <v>20</v>
      </c>
      <c r="I233" s="25">
        <f>25*0.2</f>
        <v>5</v>
      </c>
      <c r="J233" s="25">
        <v>0</v>
      </c>
      <c r="K233" s="25">
        <v>0</v>
      </c>
      <c r="L233" s="25">
        <v>0</v>
      </c>
      <c r="M233" s="25">
        <v>15</v>
      </c>
      <c r="N233" s="28">
        <v>0.975</v>
      </c>
    </row>
    <row r="234" s="25" customFormat="1" spans="1:14">
      <c r="A234" s="27">
        <v>52.8</v>
      </c>
      <c r="B234" s="27">
        <v>14.7</v>
      </c>
      <c r="C234" s="27">
        <v>70</v>
      </c>
      <c r="D234" s="28">
        <v>1.09</v>
      </c>
      <c r="E234" s="25">
        <v>0.5</v>
      </c>
      <c r="F234" s="25">
        <v>42.5</v>
      </c>
      <c r="G234" s="25">
        <f t="shared" si="3"/>
        <v>75</v>
      </c>
      <c r="H234" s="25">
        <v>15</v>
      </c>
      <c r="I234" s="25">
        <f>25*0.4</f>
        <v>10</v>
      </c>
      <c r="J234" s="25">
        <v>0</v>
      </c>
      <c r="K234" s="25">
        <v>0</v>
      </c>
      <c r="L234" s="25">
        <v>0</v>
      </c>
      <c r="M234" s="25">
        <v>15</v>
      </c>
      <c r="N234" s="28">
        <v>0.998</v>
      </c>
    </row>
    <row r="235" s="25" customFormat="1" spans="1:14">
      <c r="A235" s="27">
        <v>52.8</v>
      </c>
      <c r="B235" s="27">
        <v>14.7</v>
      </c>
      <c r="C235" s="27">
        <v>70</v>
      </c>
      <c r="D235" s="28">
        <v>1.09</v>
      </c>
      <c r="E235" s="25">
        <v>0.5</v>
      </c>
      <c r="F235" s="25">
        <v>42.5</v>
      </c>
      <c r="G235" s="25">
        <f t="shared" si="3"/>
        <v>75</v>
      </c>
      <c r="H235" s="25">
        <v>10</v>
      </c>
      <c r="I235" s="25">
        <f>25*0.6</f>
        <v>15</v>
      </c>
      <c r="J235" s="25">
        <v>0</v>
      </c>
      <c r="K235" s="25">
        <v>0</v>
      </c>
      <c r="L235" s="25">
        <v>0</v>
      </c>
      <c r="M235" s="25">
        <v>15</v>
      </c>
      <c r="N235" s="28">
        <v>1.025</v>
      </c>
    </row>
    <row r="236" s="25" customFormat="1" spans="1:14">
      <c r="A236" s="27">
        <v>52.8</v>
      </c>
      <c r="B236" s="27">
        <v>14.7</v>
      </c>
      <c r="C236" s="27">
        <v>70</v>
      </c>
      <c r="D236" s="28">
        <v>1.09</v>
      </c>
      <c r="E236" s="25">
        <v>0.5</v>
      </c>
      <c r="F236" s="25">
        <v>42.5</v>
      </c>
      <c r="G236" s="25">
        <f t="shared" si="3"/>
        <v>75</v>
      </c>
      <c r="H236" s="25">
        <v>5</v>
      </c>
      <c r="I236" s="25">
        <f>25*0.8</f>
        <v>20</v>
      </c>
      <c r="J236" s="25">
        <v>0</v>
      </c>
      <c r="K236" s="25">
        <v>0</v>
      </c>
      <c r="L236" s="25">
        <v>0</v>
      </c>
      <c r="M236" s="25">
        <v>15</v>
      </c>
      <c r="N236" s="28">
        <v>0.89</v>
      </c>
    </row>
    <row r="237" s="25" customFormat="1" spans="1:14">
      <c r="A237" s="27">
        <v>52.8</v>
      </c>
      <c r="B237" s="27">
        <v>14.7</v>
      </c>
      <c r="C237" s="27">
        <v>70</v>
      </c>
      <c r="D237" s="28">
        <v>1.09</v>
      </c>
      <c r="E237" s="25">
        <v>0.5</v>
      </c>
      <c r="F237" s="25">
        <v>42.5</v>
      </c>
      <c r="G237" s="25">
        <f t="shared" si="3"/>
        <v>75</v>
      </c>
      <c r="H237" s="25">
        <v>25</v>
      </c>
      <c r="I237" s="25">
        <v>0</v>
      </c>
      <c r="J237" s="25">
        <v>0</v>
      </c>
      <c r="K237" s="25">
        <v>0</v>
      </c>
      <c r="L237" s="25">
        <v>0</v>
      </c>
      <c r="M237" s="25">
        <v>15</v>
      </c>
      <c r="N237" s="28">
        <v>0.985</v>
      </c>
    </row>
    <row r="238" s="25" customFormat="1" spans="1:14">
      <c r="A238" s="27">
        <v>52.8</v>
      </c>
      <c r="B238" s="27">
        <v>14.7</v>
      </c>
      <c r="C238" s="27">
        <v>70</v>
      </c>
      <c r="D238" s="28">
        <v>1.09</v>
      </c>
      <c r="E238" s="25">
        <v>0.5</v>
      </c>
      <c r="F238" s="25">
        <v>42.5</v>
      </c>
      <c r="G238" s="25">
        <f t="shared" si="3"/>
        <v>75</v>
      </c>
      <c r="H238" s="25">
        <v>20</v>
      </c>
      <c r="I238" s="25">
        <v>0</v>
      </c>
      <c r="J238" s="25">
        <f>25*0.2</f>
        <v>5</v>
      </c>
      <c r="K238" s="25">
        <v>0</v>
      </c>
      <c r="L238" s="25">
        <v>0</v>
      </c>
      <c r="M238" s="25">
        <v>15</v>
      </c>
      <c r="N238" s="28">
        <v>0.859</v>
      </c>
    </row>
    <row r="239" s="25" customFormat="1" spans="1:14">
      <c r="A239" s="27">
        <v>52.8</v>
      </c>
      <c r="B239" s="27">
        <v>14.7</v>
      </c>
      <c r="C239" s="27">
        <v>70</v>
      </c>
      <c r="D239" s="28">
        <v>1.09</v>
      </c>
      <c r="E239" s="25">
        <v>0.5</v>
      </c>
      <c r="F239" s="25">
        <v>42.5</v>
      </c>
      <c r="G239" s="25">
        <f t="shared" si="3"/>
        <v>75</v>
      </c>
      <c r="H239" s="25">
        <v>15</v>
      </c>
      <c r="I239" s="25">
        <v>0</v>
      </c>
      <c r="J239" s="25">
        <f>25*0.4</f>
        <v>10</v>
      </c>
      <c r="K239" s="25">
        <v>0</v>
      </c>
      <c r="L239" s="25">
        <v>0</v>
      </c>
      <c r="M239" s="25">
        <v>15</v>
      </c>
      <c r="N239" s="28">
        <v>0.535</v>
      </c>
    </row>
    <row r="240" s="25" customFormat="1" spans="1:14">
      <c r="A240" s="27">
        <v>52.8</v>
      </c>
      <c r="B240" s="27">
        <v>14.7</v>
      </c>
      <c r="C240" s="27">
        <v>70</v>
      </c>
      <c r="D240" s="28">
        <v>1.09</v>
      </c>
      <c r="E240" s="25">
        <v>0.5</v>
      </c>
      <c r="F240" s="25">
        <v>42.5</v>
      </c>
      <c r="G240" s="25">
        <f t="shared" si="3"/>
        <v>75</v>
      </c>
      <c r="H240" s="25">
        <v>10</v>
      </c>
      <c r="I240" s="25">
        <v>0</v>
      </c>
      <c r="J240" s="25">
        <f>25*0.6</f>
        <v>15</v>
      </c>
      <c r="K240" s="25">
        <v>0</v>
      </c>
      <c r="L240" s="25">
        <v>0</v>
      </c>
      <c r="M240" s="25">
        <v>15</v>
      </c>
      <c r="N240" s="28">
        <v>0.205</v>
      </c>
    </row>
    <row r="241" s="25" customFormat="1" spans="1:14">
      <c r="A241" s="27">
        <v>52.8</v>
      </c>
      <c r="B241" s="27">
        <v>14.7</v>
      </c>
      <c r="C241" s="27">
        <v>70</v>
      </c>
      <c r="D241" s="28">
        <v>1.09</v>
      </c>
      <c r="E241" s="25">
        <v>0.5</v>
      </c>
      <c r="F241" s="25">
        <v>42.5</v>
      </c>
      <c r="G241" s="25">
        <f t="shared" si="3"/>
        <v>75</v>
      </c>
      <c r="H241" s="25">
        <v>5</v>
      </c>
      <c r="I241" s="25">
        <v>0</v>
      </c>
      <c r="J241" s="25">
        <f>25*0.8</f>
        <v>20</v>
      </c>
      <c r="K241" s="25">
        <v>0</v>
      </c>
      <c r="L241" s="25">
        <v>0</v>
      </c>
      <c r="M241" s="25">
        <v>15</v>
      </c>
      <c r="N241" s="28">
        <v>0.12</v>
      </c>
    </row>
    <row r="242" s="25" customFormat="1" spans="1:14">
      <c r="A242" s="27">
        <v>52.8</v>
      </c>
      <c r="B242" s="27">
        <v>14.7</v>
      </c>
      <c r="C242" s="27">
        <v>70</v>
      </c>
      <c r="D242" s="28">
        <v>1.09</v>
      </c>
      <c r="E242" s="25">
        <v>0.5</v>
      </c>
      <c r="F242" s="25">
        <v>42.5</v>
      </c>
      <c r="G242" s="25">
        <f t="shared" si="3"/>
        <v>75</v>
      </c>
      <c r="H242" s="25">
        <v>25</v>
      </c>
      <c r="I242" s="25">
        <v>0</v>
      </c>
      <c r="J242" s="25">
        <v>0</v>
      </c>
      <c r="K242" s="25">
        <v>0</v>
      </c>
      <c r="L242" s="25">
        <v>0</v>
      </c>
      <c r="M242" s="25">
        <v>28</v>
      </c>
      <c r="N242" s="28">
        <v>1.08</v>
      </c>
    </row>
    <row r="243" s="25" customFormat="1" spans="1:14">
      <c r="A243" s="27">
        <v>52.8</v>
      </c>
      <c r="B243" s="27">
        <v>14.7</v>
      </c>
      <c r="C243" s="27">
        <v>70</v>
      </c>
      <c r="D243" s="28">
        <v>1.09</v>
      </c>
      <c r="E243" s="25">
        <v>0.5</v>
      </c>
      <c r="F243" s="25">
        <v>42.5</v>
      </c>
      <c r="G243" s="25">
        <f t="shared" si="3"/>
        <v>75</v>
      </c>
      <c r="H243" s="25">
        <v>20</v>
      </c>
      <c r="I243" s="25">
        <f>25*0.2</f>
        <v>5</v>
      </c>
      <c r="J243" s="25">
        <v>0</v>
      </c>
      <c r="K243" s="25">
        <v>0</v>
      </c>
      <c r="L243" s="25">
        <v>0</v>
      </c>
      <c r="M243" s="25">
        <v>28</v>
      </c>
      <c r="N243" s="28">
        <v>1.12</v>
      </c>
    </row>
    <row r="244" s="25" customFormat="1" spans="1:14">
      <c r="A244" s="27">
        <v>52.8</v>
      </c>
      <c r="B244" s="27">
        <v>14.7</v>
      </c>
      <c r="C244" s="27">
        <v>70</v>
      </c>
      <c r="D244" s="28">
        <v>1.09</v>
      </c>
      <c r="E244" s="25">
        <v>0.5</v>
      </c>
      <c r="F244" s="25">
        <v>42.5</v>
      </c>
      <c r="G244" s="25">
        <f t="shared" si="3"/>
        <v>75</v>
      </c>
      <c r="H244" s="25">
        <v>15</v>
      </c>
      <c r="I244" s="25">
        <f>25*0.4</f>
        <v>10</v>
      </c>
      <c r="J244" s="25">
        <v>0</v>
      </c>
      <c r="K244" s="25">
        <v>0</v>
      </c>
      <c r="L244" s="25">
        <v>0</v>
      </c>
      <c r="M244" s="25">
        <v>28</v>
      </c>
      <c r="N244" s="28">
        <v>1.173</v>
      </c>
    </row>
    <row r="245" s="25" customFormat="1" spans="1:14">
      <c r="A245" s="27">
        <v>52.8</v>
      </c>
      <c r="B245" s="27">
        <v>14.7</v>
      </c>
      <c r="C245" s="27">
        <v>70</v>
      </c>
      <c r="D245" s="28">
        <v>1.09</v>
      </c>
      <c r="E245" s="25">
        <v>0.5</v>
      </c>
      <c r="F245" s="25">
        <v>42.5</v>
      </c>
      <c r="G245" s="25">
        <f t="shared" si="3"/>
        <v>75</v>
      </c>
      <c r="H245" s="25">
        <v>10</v>
      </c>
      <c r="I245" s="25">
        <f>25*0.6</f>
        <v>15</v>
      </c>
      <c r="J245" s="25">
        <v>0</v>
      </c>
      <c r="K245" s="25">
        <v>0</v>
      </c>
      <c r="L245" s="25">
        <v>0</v>
      </c>
      <c r="M245" s="25">
        <v>28</v>
      </c>
      <c r="N245" s="28">
        <v>1.2</v>
      </c>
    </row>
    <row r="246" s="25" customFormat="1" spans="1:14">
      <c r="A246" s="27">
        <v>52.8</v>
      </c>
      <c r="B246" s="27">
        <v>14.7</v>
      </c>
      <c r="C246" s="27">
        <v>70</v>
      </c>
      <c r="D246" s="28">
        <v>1.09</v>
      </c>
      <c r="E246" s="25">
        <v>0.5</v>
      </c>
      <c r="F246" s="25">
        <v>42.5</v>
      </c>
      <c r="G246" s="25">
        <f t="shared" si="3"/>
        <v>75</v>
      </c>
      <c r="H246" s="25">
        <v>5</v>
      </c>
      <c r="I246" s="25">
        <f>25*0.8</f>
        <v>20</v>
      </c>
      <c r="J246" s="25">
        <v>0</v>
      </c>
      <c r="K246" s="25">
        <v>0</v>
      </c>
      <c r="L246" s="25">
        <v>0</v>
      </c>
      <c r="M246" s="25">
        <v>28</v>
      </c>
      <c r="N246" s="28">
        <v>1.06</v>
      </c>
    </row>
    <row r="247" s="25" customFormat="1" spans="1:14">
      <c r="A247" s="27">
        <v>52.8</v>
      </c>
      <c r="B247" s="27">
        <v>14.7</v>
      </c>
      <c r="C247" s="27">
        <v>70</v>
      </c>
      <c r="D247" s="28">
        <v>1.09</v>
      </c>
      <c r="E247" s="25">
        <v>0.5</v>
      </c>
      <c r="F247" s="25">
        <v>42.5</v>
      </c>
      <c r="G247" s="25">
        <f t="shared" si="3"/>
        <v>75</v>
      </c>
      <c r="H247" s="25">
        <v>25</v>
      </c>
      <c r="I247" s="25">
        <v>0</v>
      </c>
      <c r="J247" s="25">
        <v>0</v>
      </c>
      <c r="K247" s="25">
        <v>0</v>
      </c>
      <c r="L247" s="25">
        <v>0</v>
      </c>
      <c r="M247" s="25">
        <v>28</v>
      </c>
      <c r="N247" s="28">
        <v>1.08</v>
      </c>
    </row>
    <row r="248" s="25" customFormat="1" spans="1:14">
      <c r="A248" s="27">
        <v>52.8</v>
      </c>
      <c r="B248" s="27">
        <v>14.7</v>
      </c>
      <c r="C248" s="27">
        <v>70</v>
      </c>
      <c r="D248" s="28">
        <v>1.09</v>
      </c>
      <c r="E248" s="25">
        <v>0.5</v>
      </c>
      <c r="F248" s="25">
        <v>42.5</v>
      </c>
      <c r="G248" s="25">
        <f t="shared" si="3"/>
        <v>75</v>
      </c>
      <c r="H248" s="25">
        <v>20</v>
      </c>
      <c r="I248" s="25">
        <v>0</v>
      </c>
      <c r="J248" s="25">
        <f>25*0.2</f>
        <v>5</v>
      </c>
      <c r="K248" s="25">
        <v>0</v>
      </c>
      <c r="L248" s="25">
        <v>0</v>
      </c>
      <c r="M248" s="25">
        <v>28</v>
      </c>
      <c r="N248" s="28">
        <v>1.01</v>
      </c>
    </row>
    <row r="249" s="25" customFormat="1" spans="1:14">
      <c r="A249" s="27">
        <v>52.8</v>
      </c>
      <c r="B249" s="27">
        <v>14.7</v>
      </c>
      <c r="C249" s="27">
        <v>70</v>
      </c>
      <c r="D249" s="28">
        <v>1.09</v>
      </c>
      <c r="E249" s="25">
        <v>0.5</v>
      </c>
      <c r="F249" s="25">
        <v>42.5</v>
      </c>
      <c r="G249" s="25">
        <f t="shared" si="3"/>
        <v>75</v>
      </c>
      <c r="H249" s="25">
        <v>15</v>
      </c>
      <c r="I249" s="25">
        <v>0</v>
      </c>
      <c r="J249" s="25">
        <f>25*0.4</f>
        <v>10</v>
      </c>
      <c r="K249" s="25">
        <v>0</v>
      </c>
      <c r="L249" s="25">
        <v>0</v>
      </c>
      <c r="M249" s="25">
        <v>28</v>
      </c>
      <c r="N249" s="28">
        <v>0.678</v>
      </c>
    </row>
    <row r="250" s="25" customFormat="1" spans="1:14">
      <c r="A250" s="27">
        <v>52.8</v>
      </c>
      <c r="B250" s="27">
        <v>14.7</v>
      </c>
      <c r="C250" s="27">
        <v>70</v>
      </c>
      <c r="D250" s="28">
        <v>1.09</v>
      </c>
      <c r="E250" s="25">
        <v>0.5</v>
      </c>
      <c r="F250" s="25">
        <v>42.5</v>
      </c>
      <c r="G250" s="25">
        <f t="shared" si="3"/>
        <v>75</v>
      </c>
      <c r="H250" s="25">
        <v>10</v>
      </c>
      <c r="I250" s="25">
        <v>0</v>
      </c>
      <c r="J250" s="25">
        <f>25*0.6</f>
        <v>15</v>
      </c>
      <c r="K250" s="25">
        <v>0</v>
      </c>
      <c r="L250" s="25">
        <v>0</v>
      </c>
      <c r="M250" s="25">
        <v>28</v>
      </c>
      <c r="N250" s="28">
        <v>0.315</v>
      </c>
    </row>
    <row r="251" s="25" customFormat="1" spans="1:14">
      <c r="A251" s="27">
        <v>52.8</v>
      </c>
      <c r="B251" s="27">
        <v>14.7</v>
      </c>
      <c r="C251" s="27">
        <v>70</v>
      </c>
      <c r="D251" s="28">
        <v>1.09</v>
      </c>
      <c r="E251" s="25">
        <v>0.5</v>
      </c>
      <c r="F251" s="25">
        <v>42.5</v>
      </c>
      <c r="G251" s="25">
        <f t="shared" si="3"/>
        <v>75</v>
      </c>
      <c r="H251" s="25">
        <v>5</v>
      </c>
      <c r="I251" s="25">
        <v>0</v>
      </c>
      <c r="J251" s="25">
        <f>25*0.8</f>
        <v>20</v>
      </c>
      <c r="K251" s="25">
        <v>0</v>
      </c>
      <c r="L251" s="25">
        <v>0</v>
      </c>
      <c r="M251" s="25">
        <v>28</v>
      </c>
      <c r="N251" s="28">
        <v>0.15</v>
      </c>
    </row>
    <row r="252" s="25" customFormat="1" spans="1:14">
      <c r="A252" s="27">
        <v>52.84</v>
      </c>
      <c r="B252" s="27">
        <v>14.7</v>
      </c>
      <c r="C252" s="27">
        <v>69.28</v>
      </c>
      <c r="D252" s="28">
        <v>1.09</v>
      </c>
      <c r="E252" s="25">
        <v>0.5</v>
      </c>
      <c r="F252" s="25">
        <v>42.5</v>
      </c>
      <c r="G252" s="25">
        <f t="shared" si="3"/>
        <v>75</v>
      </c>
      <c r="H252" s="25">
        <v>25</v>
      </c>
      <c r="I252" s="25">
        <v>0</v>
      </c>
      <c r="J252" s="25">
        <v>0</v>
      </c>
      <c r="K252" s="25">
        <v>0</v>
      </c>
      <c r="L252" s="25">
        <v>0</v>
      </c>
      <c r="M252" s="25">
        <v>7</v>
      </c>
      <c r="N252" s="28">
        <v>0.872</v>
      </c>
    </row>
    <row r="253" s="25" customFormat="1" spans="1:14">
      <c r="A253" s="27">
        <v>52.84</v>
      </c>
      <c r="B253" s="27">
        <v>14.7</v>
      </c>
      <c r="C253" s="27">
        <v>69.28</v>
      </c>
      <c r="D253" s="28">
        <v>1.09</v>
      </c>
      <c r="E253" s="25">
        <v>0.5</v>
      </c>
      <c r="F253" s="25">
        <v>42.5</v>
      </c>
      <c r="G253" s="25">
        <f t="shared" si="3"/>
        <v>75</v>
      </c>
      <c r="H253" s="25">
        <v>20</v>
      </c>
      <c r="I253" s="25">
        <f>25*0.2</f>
        <v>5</v>
      </c>
      <c r="J253" s="25">
        <v>0</v>
      </c>
      <c r="K253" s="25">
        <v>0</v>
      </c>
      <c r="L253" s="25">
        <v>0</v>
      </c>
      <c r="M253" s="25">
        <v>7</v>
      </c>
      <c r="N253" s="28">
        <v>0.902</v>
      </c>
    </row>
    <row r="254" s="25" customFormat="1" spans="1:14">
      <c r="A254" s="27">
        <v>52.84</v>
      </c>
      <c r="B254" s="27">
        <v>14.7</v>
      </c>
      <c r="C254" s="27">
        <v>69.28</v>
      </c>
      <c r="D254" s="28">
        <v>1.09</v>
      </c>
      <c r="E254" s="25">
        <v>0.5</v>
      </c>
      <c r="F254" s="25">
        <v>42.5</v>
      </c>
      <c r="G254" s="25">
        <f t="shared" si="3"/>
        <v>75</v>
      </c>
      <c r="H254" s="25">
        <v>15</v>
      </c>
      <c r="I254" s="25">
        <v>10</v>
      </c>
      <c r="J254" s="25">
        <v>0</v>
      </c>
      <c r="K254" s="25">
        <v>0</v>
      </c>
      <c r="L254" s="25">
        <v>0</v>
      </c>
      <c r="M254" s="25">
        <v>7</v>
      </c>
      <c r="N254" s="28">
        <v>0.923</v>
      </c>
    </row>
    <row r="255" s="25" customFormat="1" spans="1:14">
      <c r="A255" s="27">
        <v>52.84</v>
      </c>
      <c r="B255" s="27">
        <v>14.7</v>
      </c>
      <c r="C255" s="27">
        <v>69.28</v>
      </c>
      <c r="D255" s="28">
        <v>1.09</v>
      </c>
      <c r="E255" s="25">
        <v>0.5</v>
      </c>
      <c r="F255" s="25">
        <v>42.5</v>
      </c>
      <c r="G255" s="25">
        <f t="shared" si="3"/>
        <v>75</v>
      </c>
      <c r="H255" s="25">
        <v>10</v>
      </c>
      <c r="I255" s="25">
        <v>15</v>
      </c>
      <c r="J255" s="25">
        <v>0</v>
      </c>
      <c r="K255" s="25">
        <v>0</v>
      </c>
      <c r="L255" s="25">
        <v>0</v>
      </c>
      <c r="M255" s="25">
        <v>7</v>
      </c>
      <c r="N255" s="28">
        <v>0.972</v>
      </c>
    </row>
    <row r="256" s="25" customFormat="1" spans="1:14">
      <c r="A256" s="27">
        <v>52.84</v>
      </c>
      <c r="B256" s="27">
        <v>14.7</v>
      </c>
      <c r="C256" s="27">
        <v>69.28</v>
      </c>
      <c r="D256" s="28">
        <v>1.09</v>
      </c>
      <c r="E256" s="25">
        <v>0.5</v>
      </c>
      <c r="F256" s="25">
        <v>42.5</v>
      </c>
      <c r="G256" s="25">
        <f t="shared" si="3"/>
        <v>75</v>
      </c>
      <c r="H256" s="25">
        <v>5</v>
      </c>
      <c r="I256" s="25">
        <v>20</v>
      </c>
      <c r="J256" s="25">
        <v>0</v>
      </c>
      <c r="K256" s="25">
        <v>0</v>
      </c>
      <c r="L256" s="25">
        <v>0</v>
      </c>
      <c r="M256" s="25">
        <v>7</v>
      </c>
      <c r="N256" s="28">
        <v>0.84</v>
      </c>
    </row>
    <row r="257" s="25" customFormat="1" spans="1:14">
      <c r="A257" s="27">
        <v>52.84</v>
      </c>
      <c r="B257" s="27">
        <v>14.7</v>
      </c>
      <c r="C257" s="27">
        <v>69.28</v>
      </c>
      <c r="D257" s="28">
        <v>1.09</v>
      </c>
      <c r="E257" s="25">
        <v>0.5</v>
      </c>
      <c r="F257" s="25">
        <v>42.5</v>
      </c>
      <c r="G257" s="25">
        <f t="shared" si="3"/>
        <v>75</v>
      </c>
      <c r="H257" s="25">
        <v>25</v>
      </c>
      <c r="I257" s="25">
        <v>0</v>
      </c>
      <c r="J257" s="25">
        <v>0</v>
      </c>
      <c r="K257" s="25">
        <v>0</v>
      </c>
      <c r="L257" s="25">
        <v>0</v>
      </c>
      <c r="M257" s="25">
        <v>15</v>
      </c>
      <c r="N257" s="28">
        <v>0.985</v>
      </c>
    </row>
    <row r="258" s="25" customFormat="1" spans="1:14">
      <c r="A258" s="27">
        <v>52.84</v>
      </c>
      <c r="B258" s="27">
        <v>14.7</v>
      </c>
      <c r="C258" s="27">
        <v>69.28</v>
      </c>
      <c r="D258" s="28">
        <v>1.09</v>
      </c>
      <c r="E258" s="25">
        <v>0.5</v>
      </c>
      <c r="F258" s="25">
        <v>42.5</v>
      </c>
      <c r="G258" s="25">
        <f t="shared" si="3"/>
        <v>75</v>
      </c>
      <c r="H258" s="25">
        <v>20</v>
      </c>
      <c r="I258" s="25">
        <f>25*0.2</f>
        <v>5</v>
      </c>
      <c r="J258" s="25">
        <v>0</v>
      </c>
      <c r="K258" s="25">
        <v>0</v>
      </c>
      <c r="L258" s="25">
        <v>0</v>
      </c>
      <c r="M258" s="25">
        <v>15</v>
      </c>
      <c r="N258" s="28">
        <v>0.975</v>
      </c>
    </row>
    <row r="259" s="25" customFormat="1" spans="1:14">
      <c r="A259" s="27">
        <v>52.84</v>
      </c>
      <c r="B259" s="27">
        <v>14.7</v>
      </c>
      <c r="C259" s="27">
        <v>69.28</v>
      </c>
      <c r="D259" s="28">
        <v>1.09</v>
      </c>
      <c r="E259" s="25">
        <v>0.5</v>
      </c>
      <c r="F259" s="25">
        <v>42.5</v>
      </c>
      <c r="G259" s="25">
        <f t="shared" ref="G259:G322" si="4">100-SUM(H259:L259)</f>
        <v>75</v>
      </c>
      <c r="H259" s="25">
        <v>15</v>
      </c>
      <c r="I259" s="25">
        <v>10</v>
      </c>
      <c r="J259" s="25">
        <v>0</v>
      </c>
      <c r="K259" s="25">
        <v>0</v>
      </c>
      <c r="L259" s="25">
        <v>0</v>
      </c>
      <c r="M259" s="25">
        <v>15</v>
      </c>
      <c r="N259" s="28">
        <v>0.998</v>
      </c>
    </row>
    <row r="260" s="25" customFormat="1" spans="1:14">
      <c r="A260" s="27">
        <v>52.84</v>
      </c>
      <c r="B260" s="27">
        <v>14.7</v>
      </c>
      <c r="C260" s="27">
        <v>69.28</v>
      </c>
      <c r="D260" s="28">
        <v>1.09</v>
      </c>
      <c r="E260" s="25">
        <v>0.5</v>
      </c>
      <c r="F260" s="25">
        <v>42.5</v>
      </c>
      <c r="G260" s="25">
        <f t="shared" si="4"/>
        <v>75</v>
      </c>
      <c r="H260" s="25">
        <v>10</v>
      </c>
      <c r="I260" s="25">
        <v>15</v>
      </c>
      <c r="J260" s="25">
        <v>0</v>
      </c>
      <c r="K260" s="25">
        <v>0</v>
      </c>
      <c r="L260" s="25">
        <v>0</v>
      </c>
      <c r="M260" s="25">
        <v>15</v>
      </c>
      <c r="N260" s="28">
        <v>1.025</v>
      </c>
    </row>
    <row r="261" s="25" customFormat="1" spans="1:14">
      <c r="A261" s="27">
        <v>52.84</v>
      </c>
      <c r="B261" s="27">
        <v>14.7</v>
      </c>
      <c r="C261" s="27">
        <v>69.28</v>
      </c>
      <c r="D261" s="28">
        <v>1.09</v>
      </c>
      <c r="E261" s="25">
        <v>0.5</v>
      </c>
      <c r="F261" s="25">
        <v>42.5</v>
      </c>
      <c r="G261" s="25">
        <f t="shared" si="4"/>
        <v>75</v>
      </c>
      <c r="H261" s="25">
        <v>5</v>
      </c>
      <c r="I261" s="25">
        <v>20</v>
      </c>
      <c r="J261" s="25">
        <v>0</v>
      </c>
      <c r="K261" s="25">
        <v>0</v>
      </c>
      <c r="L261" s="25">
        <v>0</v>
      </c>
      <c r="M261" s="25">
        <v>15</v>
      </c>
      <c r="N261" s="28">
        <v>0.89</v>
      </c>
    </row>
    <row r="262" s="25" customFormat="1" spans="1:14">
      <c r="A262" s="27">
        <v>52.84</v>
      </c>
      <c r="B262" s="27">
        <v>14.7</v>
      </c>
      <c r="C262" s="27">
        <v>69.28</v>
      </c>
      <c r="D262" s="28">
        <v>1.09</v>
      </c>
      <c r="E262" s="25">
        <v>0.5</v>
      </c>
      <c r="F262" s="25">
        <v>42.5</v>
      </c>
      <c r="G262" s="25">
        <f t="shared" si="4"/>
        <v>75</v>
      </c>
      <c r="H262" s="25">
        <v>25</v>
      </c>
      <c r="I262" s="25">
        <v>0</v>
      </c>
      <c r="J262" s="25">
        <v>0</v>
      </c>
      <c r="K262" s="25">
        <v>0</v>
      </c>
      <c r="L262" s="25">
        <v>0</v>
      </c>
      <c r="M262" s="25">
        <v>28</v>
      </c>
      <c r="N262" s="28">
        <v>1.08</v>
      </c>
    </row>
    <row r="263" s="25" customFormat="1" spans="1:14">
      <c r="A263" s="27">
        <v>52.84</v>
      </c>
      <c r="B263" s="27">
        <v>14.7</v>
      </c>
      <c r="C263" s="27">
        <v>69.28</v>
      </c>
      <c r="D263" s="28">
        <v>1.09</v>
      </c>
      <c r="E263" s="25">
        <v>0.5</v>
      </c>
      <c r="F263" s="25">
        <v>42.5</v>
      </c>
      <c r="G263" s="25">
        <f t="shared" si="4"/>
        <v>75</v>
      </c>
      <c r="H263" s="25">
        <v>20</v>
      </c>
      <c r="I263" s="25">
        <f>25*0.2</f>
        <v>5</v>
      </c>
      <c r="J263" s="25">
        <v>0</v>
      </c>
      <c r="K263" s="25">
        <v>0</v>
      </c>
      <c r="L263" s="25">
        <v>0</v>
      </c>
      <c r="M263" s="25">
        <v>28</v>
      </c>
      <c r="N263" s="28">
        <v>1.12</v>
      </c>
    </row>
    <row r="264" s="25" customFormat="1" spans="1:14">
      <c r="A264" s="27">
        <v>52.84</v>
      </c>
      <c r="B264" s="27">
        <v>14.7</v>
      </c>
      <c r="C264" s="27">
        <v>69.28</v>
      </c>
      <c r="D264" s="28">
        <v>1.09</v>
      </c>
      <c r="E264" s="25">
        <v>0.5</v>
      </c>
      <c r="F264" s="25">
        <v>42.5</v>
      </c>
      <c r="G264" s="25">
        <f t="shared" si="4"/>
        <v>75</v>
      </c>
      <c r="H264" s="25">
        <v>15</v>
      </c>
      <c r="I264" s="25">
        <v>10</v>
      </c>
      <c r="J264" s="25">
        <v>0</v>
      </c>
      <c r="K264" s="25">
        <v>0</v>
      </c>
      <c r="L264" s="25">
        <v>0</v>
      </c>
      <c r="M264" s="25">
        <v>28</v>
      </c>
      <c r="N264" s="28">
        <v>1.173</v>
      </c>
    </row>
    <row r="265" s="25" customFormat="1" spans="1:14">
      <c r="A265" s="27">
        <v>52.84</v>
      </c>
      <c r="B265" s="27">
        <v>14.7</v>
      </c>
      <c r="C265" s="27">
        <v>69.28</v>
      </c>
      <c r="D265" s="28">
        <v>1.09</v>
      </c>
      <c r="E265" s="25">
        <v>0.5</v>
      </c>
      <c r="F265" s="25">
        <v>42.5</v>
      </c>
      <c r="G265" s="25">
        <f t="shared" si="4"/>
        <v>75</v>
      </c>
      <c r="H265" s="25">
        <v>10</v>
      </c>
      <c r="I265" s="25">
        <v>15</v>
      </c>
      <c r="J265" s="25">
        <v>0</v>
      </c>
      <c r="K265" s="25">
        <v>0</v>
      </c>
      <c r="L265" s="25">
        <v>0</v>
      </c>
      <c r="M265" s="25">
        <v>28</v>
      </c>
      <c r="N265" s="28">
        <v>1.2</v>
      </c>
    </row>
    <row r="266" s="25" customFormat="1" spans="1:14">
      <c r="A266" s="27">
        <v>52.84</v>
      </c>
      <c r="B266" s="27">
        <v>14.7</v>
      </c>
      <c r="C266" s="27">
        <v>69.28</v>
      </c>
      <c r="D266" s="28">
        <v>1.09</v>
      </c>
      <c r="E266" s="25">
        <v>0.5</v>
      </c>
      <c r="F266" s="25">
        <v>42.5</v>
      </c>
      <c r="G266" s="25">
        <f t="shared" si="4"/>
        <v>75</v>
      </c>
      <c r="H266" s="25">
        <v>5</v>
      </c>
      <c r="I266" s="25">
        <v>20</v>
      </c>
      <c r="J266" s="25">
        <v>0</v>
      </c>
      <c r="K266" s="25">
        <v>0</v>
      </c>
      <c r="L266" s="25">
        <v>0</v>
      </c>
      <c r="M266" s="25">
        <v>28</v>
      </c>
      <c r="N266" s="28">
        <v>1.06</v>
      </c>
    </row>
    <row r="267" s="25" customFormat="1" spans="1:14">
      <c r="A267" s="27">
        <v>22.04</v>
      </c>
      <c r="B267" s="27">
        <v>19.95</v>
      </c>
      <c r="C267" s="27">
        <v>74.9</v>
      </c>
      <c r="D267" s="28">
        <v>0.891</v>
      </c>
      <c r="E267" s="25">
        <v>0</v>
      </c>
      <c r="F267" s="25">
        <v>32.5</v>
      </c>
      <c r="G267" s="25">
        <f t="shared" si="4"/>
        <v>90</v>
      </c>
      <c r="H267" s="25">
        <v>10</v>
      </c>
      <c r="I267" s="25">
        <v>0</v>
      </c>
      <c r="J267" s="25">
        <v>0</v>
      </c>
      <c r="K267" s="25">
        <v>0</v>
      </c>
      <c r="L267" s="25">
        <v>0</v>
      </c>
      <c r="M267" s="25">
        <v>7</v>
      </c>
      <c r="N267" s="28">
        <v>0.37</v>
      </c>
    </row>
    <row r="268" s="25" customFormat="1" spans="1:14">
      <c r="A268" s="27">
        <v>22.04</v>
      </c>
      <c r="B268" s="27">
        <v>19.95</v>
      </c>
      <c r="C268" s="27">
        <v>74.9</v>
      </c>
      <c r="D268" s="28">
        <v>0.891</v>
      </c>
      <c r="E268" s="25">
        <v>0</v>
      </c>
      <c r="F268" s="25">
        <v>32.5</v>
      </c>
      <c r="G268" s="25">
        <f t="shared" si="4"/>
        <v>85</v>
      </c>
      <c r="H268" s="25">
        <v>15</v>
      </c>
      <c r="I268" s="25">
        <v>0</v>
      </c>
      <c r="J268" s="25">
        <v>0</v>
      </c>
      <c r="K268" s="25">
        <v>0</v>
      </c>
      <c r="L268" s="25">
        <v>0</v>
      </c>
      <c r="M268" s="25">
        <v>7</v>
      </c>
      <c r="N268" s="28">
        <v>0.52</v>
      </c>
    </row>
    <row r="269" s="25" customFormat="1" spans="1:14">
      <c r="A269" s="27">
        <v>22.04</v>
      </c>
      <c r="B269" s="27">
        <v>19.95</v>
      </c>
      <c r="C269" s="27">
        <v>74.9</v>
      </c>
      <c r="D269" s="28">
        <v>0.891</v>
      </c>
      <c r="E269" s="25">
        <v>0</v>
      </c>
      <c r="F269" s="25">
        <v>32.5</v>
      </c>
      <c r="G269" s="25">
        <f t="shared" si="4"/>
        <v>82</v>
      </c>
      <c r="H269" s="25">
        <v>10.8</v>
      </c>
      <c r="I269" s="25">
        <v>7.2</v>
      </c>
      <c r="J269" s="25">
        <v>0</v>
      </c>
      <c r="K269" s="25">
        <v>0</v>
      </c>
      <c r="L269" s="25">
        <v>0</v>
      </c>
      <c r="M269" s="25">
        <v>7</v>
      </c>
      <c r="N269" s="28">
        <v>1.05</v>
      </c>
    </row>
    <row r="270" s="25" customFormat="1" spans="1:14">
      <c r="A270" s="27">
        <v>22.04</v>
      </c>
      <c r="B270" s="27">
        <v>19.95</v>
      </c>
      <c r="C270" s="27">
        <v>74.9</v>
      </c>
      <c r="D270" s="28">
        <v>0.891</v>
      </c>
      <c r="E270" s="25">
        <v>0</v>
      </c>
      <c r="F270" s="25">
        <v>32.5</v>
      </c>
      <c r="G270" s="25">
        <f t="shared" si="4"/>
        <v>78</v>
      </c>
      <c r="H270" s="25">
        <v>8.8</v>
      </c>
      <c r="I270" s="25">
        <v>13.2</v>
      </c>
      <c r="J270" s="25">
        <v>0</v>
      </c>
      <c r="K270" s="25">
        <v>0</v>
      </c>
      <c r="L270" s="25">
        <v>0</v>
      </c>
      <c r="M270" s="25">
        <v>14</v>
      </c>
      <c r="N270" s="28">
        <v>1.75</v>
      </c>
    </row>
    <row r="271" s="25" customFormat="1" spans="1:14">
      <c r="A271" s="27">
        <v>22.04</v>
      </c>
      <c r="B271" s="27">
        <v>19.95</v>
      </c>
      <c r="C271" s="27">
        <v>74.9</v>
      </c>
      <c r="D271" s="28">
        <v>0.891</v>
      </c>
      <c r="E271" s="25">
        <v>0</v>
      </c>
      <c r="F271" s="25">
        <v>32.5</v>
      </c>
      <c r="G271" s="25">
        <f t="shared" si="4"/>
        <v>90</v>
      </c>
      <c r="H271" s="25">
        <v>2</v>
      </c>
      <c r="I271" s="25">
        <v>8</v>
      </c>
      <c r="J271" s="25">
        <v>0</v>
      </c>
      <c r="K271" s="25">
        <v>0</v>
      </c>
      <c r="L271" s="25">
        <v>0</v>
      </c>
      <c r="M271" s="25">
        <v>14</v>
      </c>
      <c r="N271" s="28">
        <v>0.51</v>
      </c>
    </row>
    <row r="272" s="25" customFormat="1" spans="1:14">
      <c r="A272" s="27">
        <v>22.04</v>
      </c>
      <c r="B272" s="27">
        <v>19.95</v>
      </c>
      <c r="C272" s="27">
        <v>74.9</v>
      </c>
      <c r="D272" s="28">
        <v>0.891</v>
      </c>
      <c r="E272" s="25">
        <v>0</v>
      </c>
      <c r="F272" s="25">
        <v>32.5</v>
      </c>
      <c r="G272" s="25">
        <f t="shared" si="4"/>
        <v>85</v>
      </c>
      <c r="H272" s="25">
        <v>15</v>
      </c>
      <c r="I272" s="25">
        <v>0</v>
      </c>
      <c r="J272" s="25">
        <v>0</v>
      </c>
      <c r="K272" s="25">
        <v>0</v>
      </c>
      <c r="L272" s="25">
        <v>0</v>
      </c>
      <c r="M272" s="25">
        <v>14</v>
      </c>
      <c r="N272" s="28">
        <v>0.95</v>
      </c>
    </row>
    <row r="273" s="25" customFormat="1" spans="1:14">
      <c r="A273" s="27">
        <v>22.04</v>
      </c>
      <c r="B273" s="27">
        <v>19.95</v>
      </c>
      <c r="C273" s="27">
        <v>74.9</v>
      </c>
      <c r="D273" s="28">
        <v>0.891</v>
      </c>
      <c r="E273" s="25">
        <v>0</v>
      </c>
      <c r="F273" s="25">
        <v>32.5</v>
      </c>
      <c r="G273" s="25">
        <f t="shared" si="4"/>
        <v>82</v>
      </c>
      <c r="H273" s="25">
        <v>14.4</v>
      </c>
      <c r="I273" s="25">
        <v>3.6</v>
      </c>
      <c r="J273" s="25">
        <v>0</v>
      </c>
      <c r="K273" s="25">
        <v>0</v>
      </c>
      <c r="L273" s="25">
        <v>0</v>
      </c>
      <c r="M273" s="25">
        <v>14</v>
      </c>
      <c r="N273" s="28">
        <v>1.16</v>
      </c>
    </row>
    <row r="274" s="25" customFormat="1" spans="1:14">
      <c r="A274" s="27">
        <v>22.04</v>
      </c>
      <c r="B274" s="27">
        <v>19.95</v>
      </c>
      <c r="C274" s="27">
        <v>74.9</v>
      </c>
      <c r="D274" s="28">
        <v>0.891</v>
      </c>
      <c r="E274" s="25">
        <v>0</v>
      </c>
      <c r="F274" s="25">
        <v>32.5</v>
      </c>
      <c r="G274" s="25">
        <f t="shared" si="4"/>
        <v>78</v>
      </c>
      <c r="H274" s="25">
        <v>13.2</v>
      </c>
      <c r="I274" s="25">
        <v>8.8</v>
      </c>
      <c r="J274" s="25">
        <v>0</v>
      </c>
      <c r="K274" s="25">
        <v>0</v>
      </c>
      <c r="L274" s="25">
        <v>0</v>
      </c>
      <c r="M274" s="25">
        <v>28</v>
      </c>
      <c r="N274" s="28">
        <v>2.05</v>
      </c>
    </row>
    <row r="275" s="25" customFormat="1" spans="1:14">
      <c r="A275" s="27">
        <v>22.04</v>
      </c>
      <c r="B275" s="27">
        <v>19.95</v>
      </c>
      <c r="C275" s="27">
        <v>74.9</v>
      </c>
      <c r="D275" s="28">
        <v>0.891</v>
      </c>
      <c r="E275" s="25">
        <v>0</v>
      </c>
      <c r="F275" s="25">
        <v>32.5</v>
      </c>
      <c r="G275" s="25">
        <f t="shared" si="4"/>
        <v>90</v>
      </c>
      <c r="H275" s="25">
        <v>4</v>
      </c>
      <c r="I275" s="25">
        <v>6</v>
      </c>
      <c r="J275" s="25">
        <v>0</v>
      </c>
      <c r="K275" s="25">
        <v>0</v>
      </c>
      <c r="L275" s="25">
        <v>0</v>
      </c>
      <c r="M275" s="25">
        <v>28</v>
      </c>
      <c r="N275" s="28">
        <v>1.72</v>
      </c>
    </row>
    <row r="276" s="25" customFormat="1" spans="1:14">
      <c r="A276" s="27">
        <v>22.04</v>
      </c>
      <c r="B276" s="27">
        <v>19.95</v>
      </c>
      <c r="C276" s="27">
        <v>74.9</v>
      </c>
      <c r="D276" s="28">
        <v>0.891</v>
      </c>
      <c r="E276" s="25">
        <v>0</v>
      </c>
      <c r="F276" s="25">
        <v>32.5</v>
      </c>
      <c r="G276" s="25">
        <f t="shared" si="4"/>
        <v>85</v>
      </c>
      <c r="H276" s="25">
        <v>3</v>
      </c>
      <c r="I276" s="25">
        <v>12</v>
      </c>
      <c r="J276" s="25">
        <v>0</v>
      </c>
      <c r="K276" s="25">
        <v>0</v>
      </c>
      <c r="L276" s="25">
        <v>0</v>
      </c>
      <c r="M276" s="25">
        <v>28</v>
      </c>
      <c r="N276" s="28">
        <v>1.06</v>
      </c>
    </row>
    <row r="277" s="25" customFormat="1" spans="1:14">
      <c r="A277" s="27">
        <v>22.04</v>
      </c>
      <c r="B277" s="27">
        <v>19.95</v>
      </c>
      <c r="C277" s="27">
        <v>74.9</v>
      </c>
      <c r="D277" s="28">
        <v>0.891</v>
      </c>
      <c r="E277" s="25">
        <v>0</v>
      </c>
      <c r="F277" s="25">
        <v>32.5</v>
      </c>
      <c r="G277" s="25">
        <f t="shared" si="4"/>
        <v>82</v>
      </c>
      <c r="H277" s="25">
        <v>18</v>
      </c>
      <c r="I277" s="25">
        <v>0</v>
      </c>
      <c r="J277" s="25">
        <v>0</v>
      </c>
      <c r="K277" s="25">
        <v>0</v>
      </c>
      <c r="L277" s="25">
        <v>0</v>
      </c>
      <c r="M277" s="25">
        <v>28</v>
      </c>
      <c r="N277" s="28">
        <v>1.21</v>
      </c>
    </row>
    <row r="278" s="25" customFormat="1" spans="1:14">
      <c r="A278" s="27">
        <v>22.04</v>
      </c>
      <c r="B278" s="27">
        <v>19.95</v>
      </c>
      <c r="C278" s="27">
        <v>74.9</v>
      </c>
      <c r="D278" s="28">
        <v>0.891</v>
      </c>
      <c r="E278" s="25">
        <v>0</v>
      </c>
      <c r="F278" s="25">
        <v>32.5</v>
      </c>
      <c r="G278" s="25">
        <f t="shared" si="4"/>
        <v>78</v>
      </c>
      <c r="H278" s="25">
        <v>17.6</v>
      </c>
      <c r="I278" s="25">
        <v>4.4</v>
      </c>
      <c r="J278" s="25">
        <v>0</v>
      </c>
      <c r="K278" s="25">
        <v>0</v>
      </c>
      <c r="L278" s="25">
        <v>0</v>
      </c>
      <c r="M278" s="25">
        <v>60</v>
      </c>
      <c r="N278" s="28">
        <v>1.64</v>
      </c>
    </row>
    <row r="279" s="25" customFormat="1" spans="1:14">
      <c r="A279" s="27">
        <v>22.04</v>
      </c>
      <c r="B279" s="27">
        <v>19.95</v>
      </c>
      <c r="C279" s="27">
        <v>74.9</v>
      </c>
      <c r="D279" s="28">
        <v>0.891</v>
      </c>
      <c r="E279" s="25">
        <v>0</v>
      </c>
      <c r="F279" s="25">
        <v>32.5</v>
      </c>
      <c r="G279" s="25">
        <f t="shared" si="4"/>
        <v>90</v>
      </c>
      <c r="H279" s="25">
        <v>6</v>
      </c>
      <c r="I279" s="25">
        <v>4</v>
      </c>
      <c r="J279" s="25">
        <v>0</v>
      </c>
      <c r="K279" s="25">
        <v>0</v>
      </c>
      <c r="L279" s="25">
        <v>0</v>
      </c>
      <c r="M279" s="25">
        <v>60</v>
      </c>
      <c r="N279" s="28">
        <v>1.52</v>
      </c>
    </row>
    <row r="280" s="25" customFormat="1" spans="1:14">
      <c r="A280" s="27">
        <v>22.04</v>
      </c>
      <c r="B280" s="27">
        <v>19.95</v>
      </c>
      <c r="C280" s="27">
        <v>74.9</v>
      </c>
      <c r="D280" s="28">
        <v>0.891</v>
      </c>
      <c r="E280" s="25">
        <v>0</v>
      </c>
      <c r="F280" s="25">
        <v>32.5</v>
      </c>
      <c r="G280" s="25">
        <f t="shared" si="4"/>
        <v>85</v>
      </c>
      <c r="H280" s="25">
        <v>6</v>
      </c>
      <c r="I280" s="25">
        <v>9</v>
      </c>
      <c r="J280" s="25">
        <v>0</v>
      </c>
      <c r="K280" s="25">
        <v>0</v>
      </c>
      <c r="L280" s="25">
        <v>0</v>
      </c>
      <c r="M280" s="25">
        <v>60</v>
      </c>
      <c r="N280" s="28">
        <v>4.02</v>
      </c>
    </row>
    <row r="281" s="25" customFormat="1" spans="1:14">
      <c r="A281" s="27">
        <v>22.04</v>
      </c>
      <c r="B281" s="27">
        <v>19.95</v>
      </c>
      <c r="C281" s="27">
        <v>74.9</v>
      </c>
      <c r="D281" s="28">
        <v>0.891</v>
      </c>
      <c r="E281" s="25">
        <v>0</v>
      </c>
      <c r="F281" s="25">
        <v>32.5</v>
      </c>
      <c r="G281" s="25">
        <f t="shared" si="4"/>
        <v>82</v>
      </c>
      <c r="H281" s="25">
        <v>3.6</v>
      </c>
      <c r="I281" s="25">
        <v>14.4</v>
      </c>
      <c r="J281" s="25">
        <v>0</v>
      </c>
      <c r="K281" s="25">
        <v>0</v>
      </c>
      <c r="L281" s="25">
        <v>0</v>
      </c>
      <c r="M281" s="25">
        <v>60</v>
      </c>
      <c r="N281" s="28">
        <v>2.32</v>
      </c>
    </row>
    <row r="282" s="25" customFormat="1" spans="1:14">
      <c r="A282" s="27">
        <v>22.04</v>
      </c>
      <c r="B282" s="27">
        <v>19.95</v>
      </c>
      <c r="C282" s="27">
        <v>74.9</v>
      </c>
      <c r="D282" s="28">
        <v>0.891</v>
      </c>
      <c r="E282" s="25">
        <v>0</v>
      </c>
      <c r="F282" s="25">
        <v>32.5</v>
      </c>
      <c r="G282" s="25">
        <f t="shared" si="4"/>
        <v>78</v>
      </c>
      <c r="H282" s="25">
        <v>22</v>
      </c>
      <c r="I282" s="25">
        <v>0</v>
      </c>
      <c r="J282" s="25">
        <v>0</v>
      </c>
      <c r="K282" s="25">
        <v>0</v>
      </c>
      <c r="L282" s="25">
        <v>0</v>
      </c>
      <c r="M282" s="25">
        <v>90</v>
      </c>
      <c r="N282" s="28">
        <v>2.41</v>
      </c>
    </row>
    <row r="283" s="25" customFormat="1" spans="1:14">
      <c r="A283" s="27">
        <v>22.04</v>
      </c>
      <c r="B283" s="27">
        <v>19.95</v>
      </c>
      <c r="C283" s="27">
        <v>74.9</v>
      </c>
      <c r="D283" s="28">
        <v>0.891</v>
      </c>
      <c r="E283" s="25">
        <v>0</v>
      </c>
      <c r="F283" s="25">
        <v>32.5</v>
      </c>
      <c r="G283" s="25">
        <f t="shared" si="4"/>
        <v>90</v>
      </c>
      <c r="H283" s="25">
        <v>8</v>
      </c>
      <c r="I283" s="25">
        <v>2</v>
      </c>
      <c r="J283" s="25">
        <v>0</v>
      </c>
      <c r="K283" s="25">
        <v>0</v>
      </c>
      <c r="L283" s="25">
        <v>0</v>
      </c>
      <c r="M283" s="25">
        <v>90</v>
      </c>
      <c r="N283" s="28">
        <v>1.22</v>
      </c>
    </row>
    <row r="284" s="25" customFormat="1" spans="1:14">
      <c r="A284" s="27">
        <v>22.04</v>
      </c>
      <c r="B284" s="27">
        <v>19.95</v>
      </c>
      <c r="C284" s="27">
        <v>74.9</v>
      </c>
      <c r="D284" s="28">
        <v>0.891</v>
      </c>
      <c r="E284" s="25">
        <v>0</v>
      </c>
      <c r="F284" s="25">
        <v>32.5</v>
      </c>
      <c r="G284" s="25">
        <f t="shared" si="4"/>
        <v>85</v>
      </c>
      <c r="H284" s="25">
        <v>9</v>
      </c>
      <c r="I284" s="25">
        <v>6</v>
      </c>
      <c r="J284" s="25">
        <v>0</v>
      </c>
      <c r="K284" s="25">
        <v>0</v>
      </c>
      <c r="L284" s="25">
        <v>0</v>
      </c>
      <c r="M284" s="25">
        <v>90</v>
      </c>
      <c r="N284" s="28">
        <v>2.94</v>
      </c>
    </row>
    <row r="285" s="25" customFormat="1" spans="1:14">
      <c r="A285" s="27">
        <v>22.04</v>
      </c>
      <c r="B285" s="27">
        <v>19.95</v>
      </c>
      <c r="C285" s="27">
        <v>74.9</v>
      </c>
      <c r="D285" s="28">
        <v>0.891</v>
      </c>
      <c r="E285" s="25">
        <v>0</v>
      </c>
      <c r="F285" s="25">
        <v>32.5</v>
      </c>
      <c r="G285" s="25">
        <f t="shared" si="4"/>
        <v>82</v>
      </c>
      <c r="H285" s="25">
        <v>7.2</v>
      </c>
      <c r="I285" s="25">
        <v>10.8</v>
      </c>
      <c r="J285" s="25">
        <v>0</v>
      </c>
      <c r="K285" s="25">
        <v>0</v>
      </c>
      <c r="L285" s="25">
        <v>0</v>
      </c>
      <c r="M285" s="25">
        <v>90</v>
      </c>
      <c r="N285" s="28">
        <v>4.14</v>
      </c>
    </row>
    <row r="286" s="25" customFormat="1" spans="1:14">
      <c r="A286" s="27">
        <v>22.04</v>
      </c>
      <c r="B286" s="27">
        <v>19.95</v>
      </c>
      <c r="C286" s="27">
        <v>74.9</v>
      </c>
      <c r="D286" s="28">
        <v>0.891</v>
      </c>
      <c r="E286" s="25">
        <v>0</v>
      </c>
      <c r="F286" s="25">
        <v>32.5</v>
      </c>
      <c r="G286" s="25">
        <f t="shared" si="4"/>
        <v>78</v>
      </c>
      <c r="H286" s="25">
        <v>4.4</v>
      </c>
      <c r="I286" s="25">
        <v>17.6</v>
      </c>
      <c r="J286" s="25">
        <v>0</v>
      </c>
      <c r="K286" s="25">
        <v>0</v>
      </c>
      <c r="L286" s="25">
        <v>0</v>
      </c>
      <c r="M286" s="25">
        <v>90</v>
      </c>
      <c r="N286" s="28">
        <v>2.93</v>
      </c>
    </row>
    <row r="287" s="25" customFormat="1" spans="1:14">
      <c r="A287" s="27">
        <v>24</v>
      </c>
      <c r="B287" s="27">
        <v>6</v>
      </c>
      <c r="C287" s="27">
        <v>19.2</v>
      </c>
      <c r="D287" s="28">
        <v>1.569</v>
      </c>
      <c r="E287" s="25">
        <v>0</v>
      </c>
      <c r="F287" s="25">
        <v>42.5</v>
      </c>
      <c r="G287" s="25">
        <f t="shared" si="4"/>
        <v>91</v>
      </c>
      <c r="H287" s="25">
        <v>9</v>
      </c>
      <c r="I287" s="25">
        <v>0</v>
      </c>
      <c r="J287" s="25">
        <v>0</v>
      </c>
      <c r="K287" s="25">
        <v>0</v>
      </c>
      <c r="L287" s="25">
        <v>0</v>
      </c>
      <c r="M287" s="25">
        <v>7</v>
      </c>
      <c r="N287" s="28">
        <v>0.79</v>
      </c>
    </row>
    <row r="288" s="25" customFormat="1" spans="1:14">
      <c r="A288" s="27">
        <v>24</v>
      </c>
      <c r="B288" s="27">
        <v>6</v>
      </c>
      <c r="C288" s="27">
        <v>19.2</v>
      </c>
      <c r="D288" s="28">
        <v>1.569</v>
      </c>
      <c r="E288" s="25">
        <v>0</v>
      </c>
      <c r="F288" s="25">
        <v>42.5</v>
      </c>
      <c r="G288" s="25">
        <f t="shared" si="4"/>
        <v>90</v>
      </c>
      <c r="H288" s="25">
        <v>10</v>
      </c>
      <c r="I288" s="25">
        <v>0</v>
      </c>
      <c r="J288" s="25">
        <v>0</v>
      </c>
      <c r="K288" s="25">
        <v>0</v>
      </c>
      <c r="L288" s="25">
        <v>0</v>
      </c>
      <c r="M288" s="25">
        <v>7</v>
      </c>
      <c r="N288" s="28">
        <v>0.93</v>
      </c>
    </row>
    <row r="289" s="25" customFormat="1" spans="1:14">
      <c r="A289" s="27">
        <v>24</v>
      </c>
      <c r="B289" s="27">
        <v>6</v>
      </c>
      <c r="C289" s="27">
        <v>19.2</v>
      </c>
      <c r="D289" s="28">
        <v>1.569</v>
      </c>
      <c r="E289" s="25">
        <v>0</v>
      </c>
      <c r="F289" s="25">
        <v>42.5</v>
      </c>
      <c r="G289" s="25">
        <f t="shared" si="4"/>
        <v>89</v>
      </c>
      <c r="H289" s="25">
        <v>11</v>
      </c>
      <c r="I289" s="25">
        <v>0</v>
      </c>
      <c r="J289" s="25">
        <v>0</v>
      </c>
      <c r="K289" s="25">
        <v>0</v>
      </c>
      <c r="L289" s="25">
        <v>0</v>
      </c>
      <c r="M289" s="25">
        <v>7</v>
      </c>
      <c r="N289" s="28">
        <v>1.19</v>
      </c>
    </row>
    <row r="290" s="25" customFormat="1" spans="1:14">
      <c r="A290" s="27">
        <v>24</v>
      </c>
      <c r="B290" s="27">
        <v>6</v>
      </c>
      <c r="C290" s="27">
        <v>19.2</v>
      </c>
      <c r="D290" s="28">
        <v>1.569</v>
      </c>
      <c r="E290" s="25">
        <v>0</v>
      </c>
      <c r="F290" s="25">
        <v>42.5</v>
      </c>
      <c r="G290" s="25">
        <f t="shared" si="4"/>
        <v>88</v>
      </c>
      <c r="H290" s="25">
        <v>12</v>
      </c>
      <c r="I290" s="25">
        <v>0</v>
      </c>
      <c r="J290" s="25">
        <v>0</v>
      </c>
      <c r="K290" s="25">
        <v>0</v>
      </c>
      <c r="L290" s="25">
        <v>0</v>
      </c>
      <c r="M290" s="25">
        <v>7</v>
      </c>
      <c r="N290" s="28">
        <v>1.29</v>
      </c>
    </row>
    <row r="291" s="25" customFormat="1" spans="1:14">
      <c r="A291" s="27">
        <v>24</v>
      </c>
      <c r="B291" s="27">
        <v>6</v>
      </c>
      <c r="C291" s="27">
        <v>19.2</v>
      </c>
      <c r="D291" s="28">
        <v>1.569</v>
      </c>
      <c r="E291" s="25">
        <v>0</v>
      </c>
      <c r="F291" s="25">
        <v>42.5</v>
      </c>
      <c r="G291" s="25">
        <f t="shared" si="4"/>
        <v>87</v>
      </c>
      <c r="H291" s="25">
        <v>13</v>
      </c>
      <c r="I291" s="25">
        <v>0</v>
      </c>
      <c r="J291" s="25">
        <v>0</v>
      </c>
      <c r="K291" s="25">
        <v>0</v>
      </c>
      <c r="L291" s="25">
        <v>0</v>
      </c>
      <c r="M291" s="25">
        <v>7</v>
      </c>
      <c r="N291" s="28">
        <v>1.56</v>
      </c>
    </row>
    <row r="292" s="25" customFormat="1" spans="1:14">
      <c r="A292" s="27">
        <v>24</v>
      </c>
      <c r="B292" s="27">
        <v>6</v>
      </c>
      <c r="C292" s="27">
        <v>19.2</v>
      </c>
      <c r="D292" s="28">
        <v>1.569</v>
      </c>
      <c r="E292" s="25">
        <v>0</v>
      </c>
      <c r="F292" s="25">
        <v>42.5</v>
      </c>
      <c r="G292" s="25">
        <f t="shared" si="4"/>
        <v>89</v>
      </c>
      <c r="H292" s="25">
        <v>11</v>
      </c>
      <c r="I292" s="25">
        <v>0</v>
      </c>
      <c r="J292" s="25">
        <v>0</v>
      </c>
      <c r="K292" s="25">
        <v>0</v>
      </c>
      <c r="L292" s="25">
        <v>0</v>
      </c>
      <c r="M292" s="25">
        <v>7</v>
      </c>
      <c r="N292" s="28">
        <v>1.46</v>
      </c>
    </row>
    <row r="293" s="25" customFormat="1" spans="1:14">
      <c r="A293" s="27">
        <v>24</v>
      </c>
      <c r="B293" s="27">
        <v>6</v>
      </c>
      <c r="C293" s="27">
        <v>19.2</v>
      </c>
      <c r="D293" s="28">
        <v>1.569</v>
      </c>
      <c r="E293" s="25">
        <v>0</v>
      </c>
      <c r="F293" s="25">
        <v>42.5</v>
      </c>
      <c r="G293" s="25">
        <f t="shared" si="4"/>
        <v>87</v>
      </c>
      <c r="H293" s="25">
        <v>11</v>
      </c>
      <c r="I293" s="25">
        <v>0</v>
      </c>
      <c r="J293" s="25">
        <v>2</v>
      </c>
      <c r="K293" s="25">
        <v>0</v>
      </c>
      <c r="L293" s="25">
        <v>0</v>
      </c>
      <c r="M293" s="25">
        <v>7</v>
      </c>
      <c r="N293" s="28">
        <v>1.28</v>
      </c>
    </row>
    <row r="294" s="25" customFormat="1" spans="1:14">
      <c r="A294" s="27">
        <v>24</v>
      </c>
      <c r="B294" s="27">
        <v>6</v>
      </c>
      <c r="C294" s="27">
        <v>19.2</v>
      </c>
      <c r="D294" s="28">
        <v>1.569</v>
      </c>
      <c r="E294" s="25">
        <v>0</v>
      </c>
      <c r="F294" s="25">
        <v>42.5</v>
      </c>
      <c r="G294" s="25">
        <f t="shared" si="4"/>
        <v>86</v>
      </c>
      <c r="H294" s="25">
        <v>11</v>
      </c>
      <c r="I294" s="25">
        <v>0</v>
      </c>
      <c r="J294" s="25">
        <v>3</v>
      </c>
      <c r="K294" s="25">
        <v>0</v>
      </c>
      <c r="L294" s="25">
        <v>0</v>
      </c>
      <c r="M294" s="25">
        <v>7</v>
      </c>
      <c r="N294" s="28">
        <v>1.52</v>
      </c>
    </row>
    <row r="295" s="25" customFormat="1" spans="1:14">
      <c r="A295" s="27">
        <v>24</v>
      </c>
      <c r="B295" s="27">
        <v>6</v>
      </c>
      <c r="C295" s="27">
        <v>19.2</v>
      </c>
      <c r="D295" s="28">
        <v>1.569</v>
      </c>
      <c r="E295" s="25">
        <v>0</v>
      </c>
      <c r="F295" s="25">
        <v>42.5</v>
      </c>
      <c r="G295" s="25">
        <f t="shared" si="4"/>
        <v>85</v>
      </c>
      <c r="H295" s="25">
        <v>11</v>
      </c>
      <c r="I295" s="25">
        <v>0</v>
      </c>
      <c r="J295" s="25">
        <v>4</v>
      </c>
      <c r="K295" s="25">
        <v>0</v>
      </c>
      <c r="L295" s="25">
        <v>0</v>
      </c>
      <c r="M295" s="25">
        <v>7</v>
      </c>
      <c r="N295" s="28">
        <v>1.55</v>
      </c>
    </row>
    <row r="296" s="25" customFormat="1" spans="1:14">
      <c r="A296" s="27">
        <v>24</v>
      </c>
      <c r="B296" s="27">
        <v>6</v>
      </c>
      <c r="C296" s="27">
        <v>19.2</v>
      </c>
      <c r="D296" s="28">
        <v>1.569</v>
      </c>
      <c r="E296" s="25">
        <v>0</v>
      </c>
      <c r="F296" s="25">
        <v>42.5</v>
      </c>
      <c r="G296" s="25">
        <f t="shared" si="4"/>
        <v>89</v>
      </c>
      <c r="H296" s="25">
        <v>11</v>
      </c>
      <c r="I296" s="25">
        <v>0</v>
      </c>
      <c r="J296" s="25">
        <v>0</v>
      </c>
      <c r="K296" s="25">
        <v>0</v>
      </c>
      <c r="L296" s="25">
        <v>0</v>
      </c>
      <c r="M296" s="25">
        <v>14</v>
      </c>
      <c r="N296" s="28">
        <v>2.03</v>
      </c>
    </row>
    <row r="297" s="25" customFormat="1" spans="1:14">
      <c r="A297" s="27">
        <v>24</v>
      </c>
      <c r="B297" s="27">
        <v>6</v>
      </c>
      <c r="C297" s="27">
        <v>19.2</v>
      </c>
      <c r="D297" s="28">
        <v>1.569</v>
      </c>
      <c r="E297" s="25">
        <v>0</v>
      </c>
      <c r="F297" s="25">
        <v>42.5</v>
      </c>
      <c r="G297" s="25">
        <f t="shared" si="4"/>
        <v>87</v>
      </c>
      <c r="H297" s="25">
        <v>11</v>
      </c>
      <c r="I297" s="25">
        <v>0</v>
      </c>
      <c r="J297" s="25">
        <v>2</v>
      </c>
      <c r="K297" s="25">
        <v>0</v>
      </c>
      <c r="L297" s="25">
        <v>0</v>
      </c>
      <c r="M297" s="25">
        <v>14</v>
      </c>
      <c r="N297" s="28">
        <v>2</v>
      </c>
    </row>
    <row r="298" s="25" customFormat="1" spans="1:14">
      <c r="A298" s="27">
        <v>24</v>
      </c>
      <c r="B298" s="27">
        <v>6</v>
      </c>
      <c r="C298" s="27">
        <v>19.2</v>
      </c>
      <c r="D298" s="28">
        <v>1.569</v>
      </c>
      <c r="E298" s="25">
        <v>0</v>
      </c>
      <c r="F298" s="25">
        <v>42.5</v>
      </c>
      <c r="G298" s="25">
        <f t="shared" si="4"/>
        <v>86</v>
      </c>
      <c r="H298" s="25">
        <v>11</v>
      </c>
      <c r="I298" s="25">
        <v>0</v>
      </c>
      <c r="J298" s="25">
        <v>3</v>
      </c>
      <c r="K298" s="25">
        <v>0</v>
      </c>
      <c r="L298" s="25">
        <v>0</v>
      </c>
      <c r="M298" s="25">
        <v>14</v>
      </c>
      <c r="N298" s="28">
        <v>2.35</v>
      </c>
    </row>
    <row r="299" s="25" customFormat="1" spans="1:14">
      <c r="A299" s="27">
        <v>24</v>
      </c>
      <c r="B299" s="27">
        <v>6</v>
      </c>
      <c r="C299" s="27">
        <v>19.2</v>
      </c>
      <c r="D299" s="28">
        <v>1.569</v>
      </c>
      <c r="E299" s="25">
        <v>0</v>
      </c>
      <c r="F299" s="25">
        <v>42.5</v>
      </c>
      <c r="G299" s="25">
        <f t="shared" si="4"/>
        <v>85</v>
      </c>
      <c r="H299" s="25">
        <v>11</v>
      </c>
      <c r="I299" s="25">
        <v>0</v>
      </c>
      <c r="J299" s="25">
        <v>4</v>
      </c>
      <c r="K299" s="25">
        <v>0</v>
      </c>
      <c r="L299" s="25">
        <v>0</v>
      </c>
      <c r="M299" s="25">
        <v>14</v>
      </c>
      <c r="N299" s="28">
        <v>2.28</v>
      </c>
    </row>
    <row r="300" s="25" customFormat="1" spans="1:14">
      <c r="A300" s="27">
        <v>24</v>
      </c>
      <c r="B300" s="27">
        <v>6</v>
      </c>
      <c r="C300" s="27">
        <v>19.2</v>
      </c>
      <c r="D300" s="28">
        <v>1.569</v>
      </c>
      <c r="E300" s="25">
        <v>0</v>
      </c>
      <c r="F300" s="25">
        <v>42.5</v>
      </c>
      <c r="G300" s="25">
        <f t="shared" si="4"/>
        <v>89</v>
      </c>
      <c r="H300" s="25">
        <v>11</v>
      </c>
      <c r="I300" s="25">
        <v>0</v>
      </c>
      <c r="J300" s="25">
        <v>0</v>
      </c>
      <c r="K300" s="25">
        <v>0</v>
      </c>
      <c r="L300" s="25">
        <v>0</v>
      </c>
      <c r="M300" s="25">
        <v>28</v>
      </c>
      <c r="N300" s="28">
        <v>2.43</v>
      </c>
    </row>
    <row r="301" s="25" customFormat="1" spans="1:14">
      <c r="A301" s="27">
        <v>24</v>
      </c>
      <c r="B301" s="27">
        <v>6</v>
      </c>
      <c r="C301" s="27">
        <v>19.2</v>
      </c>
      <c r="D301" s="28">
        <v>1.569</v>
      </c>
      <c r="E301" s="25">
        <v>0</v>
      </c>
      <c r="F301" s="25">
        <v>42.5</v>
      </c>
      <c r="G301" s="25">
        <f t="shared" si="4"/>
        <v>87</v>
      </c>
      <c r="H301" s="25">
        <v>11</v>
      </c>
      <c r="I301" s="25">
        <v>0</v>
      </c>
      <c r="J301" s="25">
        <v>2</v>
      </c>
      <c r="K301" s="25">
        <v>0</v>
      </c>
      <c r="L301" s="25">
        <v>0</v>
      </c>
      <c r="M301" s="25">
        <v>28</v>
      </c>
      <c r="N301" s="28">
        <v>2.91</v>
      </c>
    </row>
    <row r="302" s="25" customFormat="1" spans="1:14">
      <c r="A302" s="27">
        <v>24</v>
      </c>
      <c r="B302" s="27">
        <v>6</v>
      </c>
      <c r="C302" s="27">
        <v>19.2</v>
      </c>
      <c r="D302" s="28">
        <v>1.569</v>
      </c>
      <c r="E302" s="25">
        <v>0</v>
      </c>
      <c r="F302" s="25">
        <v>42.5</v>
      </c>
      <c r="G302" s="25">
        <f t="shared" si="4"/>
        <v>86</v>
      </c>
      <c r="H302" s="25">
        <v>11</v>
      </c>
      <c r="I302" s="25">
        <v>0</v>
      </c>
      <c r="J302" s="25">
        <v>3</v>
      </c>
      <c r="K302" s="25">
        <v>0</v>
      </c>
      <c r="L302" s="25">
        <v>0</v>
      </c>
      <c r="M302" s="25">
        <v>28</v>
      </c>
      <c r="N302" s="28">
        <v>2.9</v>
      </c>
    </row>
    <row r="303" s="25" customFormat="1" spans="1:14">
      <c r="A303" s="27">
        <v>24</v>
      </c>
      <c r="B303" s="27">
        <v>6</v>
      </c>
      <c r="C303" s="27">
        <v>19.2</v>
      </c>
      <c r="D303" s="28">
        <v>1.569</v>
      </c>
      <c r="E303" s="25">
        <v>0</v>
      </c>
      <c r="F303" s="25">
        <v>42.5</v>
      </c>
      <c r="G303" s="25">
        <f t="shared" si="4"/>
        <v>85</v>
      </c>
      <c r="H303" s="25">
        <v>11</v>
      </c>
      <c r="I303" s="25">
        <v>0</v>
      </c>
      <c r="J303" s="25">
        <v>4</v>
      </c>
      <c r="K303" s="25">
        <v>0</v>
      </c>
      <c r="L303" s="25">
        <v>0</v>
      </c>
      <c r="M303" s="25">
        <v>28</v>
      </c>
      <c r="N303" s="28">
        <v>2.97</v>
      </c>
    </row>
    <row r="304" s="25" customFormat="1" spans="1:14">
      <c r="A304" s="27">
        <v>24</v>
      </c>
      <c r="B304" s="27">
        <v>6</v>
      </c>
      <c r="C304" s="27">
        <v>19.2</v>
      </c>
      <c r="D304" s="28">
        <v>1.569</v>
      </c>
      <c r="E304" s="25">
        <v>0</v>
      </c>
      <c r="F304" s="25">
        <v>42.5</v>
      </c>
      <c r="G304" s="25">
        <f t="shared" si="4"/>
        <v>89</v>
      </c>
      <c r="H304" s="25">
        <v>11</v>
      </c>
      <c r="I304" s="25">
        <v>0</v>
      </c>
      <c r="J304" s="25">
        <v>0</v>
      </c>
      <c r="K304" s="25">
        <v>0</v>
      </c>
      <c r="L304" s="25">
        <v>0</v>
      </c>
      <c r="M304" s="25">
        <v>60</v>
      </c>
      <c r="N304" s="28">
        <v>3.39</v>
      </c>
    </row>
    <row r="305" s="25" customFormat="1" spans="1:14">
      <c r="A305" s="27">
        <v>24</v>
      </c>
      <c r="B305" s="27">
        <v>6</v>
      </c>
      <c r="C305" s="27">
        <v>19.2</v>
      </c>
      <c r="D305" s="28">
        <v>1.569</v>
      </c>
      <c r="E305" s="25">
        <v>0</v>
      </c>
      <c r="F305" s="25">
        <v>42.5</v>
      </c>
      <c r="G305" s="25">
        <f t="shared" si="4"/>
        <v>87</v>
      </c>
      <c r="H305" s="25">
        <v>11</v>
      </c>
      <c r="I305" s="25">
        <v>0</v>
      </c>
      <c r="J305" s="25">
        <v>2</v>
      </c>
      <c r="K305" s="25">
        <v>0</v>
      </c>
      <c r="L305" s="25">
        <v>0</v>
      </c>
      <c r="M305" s="25">
        <v>60</v>
      </c>
      <c r="N305" s="28">
        <v>3.44</v>
      </c>
    </row>
    <row r="306" s="25" customFormat="1" spans="1:14">
      <c r="A306" s="27">
        <v>24</v>
      </c>
      <c r="B306" s="27">
        <v>6</v>
      </c>
      <c r="C306" s="27">
        <v>19.2</v>
      </c>
      <c r="D306" s="28">
        <v>1.569</v>
      </c>
      <c r="E306" s="25">
        <v>0</v>
      </c>
      <c r="F306" s="25">
        <v>42.5</v>
      </c>
      <c r="G306" s="25">
        <f t="shared" si="4"/>
        <v>86</v>
      </c>
      <c r="H306" s="25">
        <v>11</v>
      </c>
      <c r="I306" s="25">
        <v>0</v>
      </c>
      <c r="J306" s="25">
        <v>3</v>
      </c>
      <c r="K306" s="25">
        <v>0</v>
      </c>
      <c r="L306" s="25">
        <v>0</v>
      </c>
      <c r="M306" s="25">
        <v>60</v>
      </c>
      <c r="N306" s="28">
        <v>3.7</v>
      </c>
    </row>
    <row r="307" s="25" customFormat="1" spans="1:14">
      <c r="A307" s="27">
        <v>24</v>
      </c>
      <c r="B307" s="27">
        <v>6</v>
      </c>
      <c r="C307" s="27">
        <v>19.2</v>
      </c>
      <c r="D307" s="28">
        <v>1.569</v>
      </c>
      <c r="E307" s="25">
        <v>0</v>
      </c>
      <c r="F307" s="25">
        <v>42.5</v>
      </c>
      <c r="G307" s="25">
        <f t="shared" si="4"/>
        <v>85</v>
      </c>
      <c r="H307" s="25">
        <v>11</v>
      </c>
      <c r="I307" s="25">
        <v>0</v>
      </c>
      <c r="J307" s="25">
        <v>4</v>
      </c>
      <c r="K307" s="25">
        <v>0</v>
      </c>
      <c r="L307" s="25">
        <v>0</v>
      </c>
      <c r="M307" s="25">
        <v>60</v>
      </c>
      <c r="N307" s="28">
        <v>3.73</v>
      </c>
    </row>
    <row r="308" s="25" customFormat="1" spans="1:14">
      <c r="A308" s="27">
        <v>24</v>
      </c>
      <c r="B308" s="27">
        <v>6</v>
      </c>
      <c r="C308" s="27">
        <v>19.2</v>
      </c>
      <c r="D308" s="28">
        <v>1.569</v>
      </c>
      <c r="E308" s="25">
        <v>0</v>
      </c>
      <c r="F308" s="25">
        <v>42.5</v>
      </c>
      <c r="G308" s="25">
        <f t="shared" si="4"/>
        <v>89</v>
      </c>
      <c r="H308" s="25">
        <v>11</v>
      </c>
      <c r="I308" s="25">
        <v>0</v>
      </c>
      <c r="J308" s="25">
        <v>0</v>
      </c>
      <c r="K308" s="25">
        <v>0</v>
      </c>
      <c r="L308" s="25">
        <v>0</v>
      </c>
      <c r="M308" s="25">
        <v>90</v>
      </c>
      <c r="N308" s="28">
        <v>3.44</v>
      </c>
    </row>
    <row r="309" s="25" customFormat="1" spans="1:14">
      <c r="A309" s="27">
        <v>24</v>
      </c>
      <c r="B309" s="27">
        <v>6</v>
      </c>
      <c r="C309" s="27">
        <v>19.2</v>
      </c>
      <c r="D309" s="28">
        <v>1.569</v>
      </c>
      <c r="E309" s="25">
        <v>0</v>
      </c>
      <c r="F309" s="25">
        <v>42.5</v>
      </c>
      <c r="G309" s="25">
        <f t="shared" si="4"/>
        <v>87</v>
      </c>
      <c r="H309" s="25">
        <v>11</v>
      </c>
      <c r="I309" s="25">
        <v>0</v>
      </c>
      <c r="J309" s="25">
        <v>2</v>
      </c>
      <c r="K309" s="25">
        <v>0</v>
      </c>
      <c r="L309" s="25">
        <v>0</v>
      </c>
      <c r="M309" s="25">
        <v>90</v>
      </c>
      <c r="N309" s="28">
        <v>3.64</v>
      </c>
    </row>
    <row r="310" s="25" customFormat="1" spans="1:14">
      <c r="A310" s="27">
        <v>24</v>
      </c>
      <c r="B310" s="27">
        <v>6</v>
      </c>
      <c r="C310" s="27">
        <v>19.2</v>
      </c>
      <c r="D310" s="28">
        <v>1.569</v>
      </c>
      <c r="E310" s="25">
        <v>0</v>
      </c>
      <c r="F310" s="25">
        <v>42.5</v>
      </c>
      <c r="G310" s="25">
        <f t="shared" si="4"/>
        <v>86</v>
      </c>
      <c r="H310" s="25">
        <v>11</v>
      </c>
      <c r="I310" s="25">
        <v>0</v>
      </c>
      <c r="J310" s="25">
        <v>3</v>
      </c>
      <c r="K310" s="25">
        <v>0</v>
      </c>
      <c r="L310" s="25">
        <v>0</v>
      </c>
      <c r="M310" s="25">
        <v>90</v>
      </c>
      <c r="N310" s="28">
        <v>3.81</v>
      </c>
    </row>
    <row r="311" s="25" customFormat="1" spans="1:14">
      <c r="A311" s="27">
        <v>24</v>
      </c>
      <c r="B311" s="27">
        <v>6</v>
      </c>
      <c r="C311" s="27">
        <v>19.2</v>
      </c>
      <c r="D311" s="28">
        <v>1.569</v>
      </c>
      <c r="E311" s="25">
        <v>0</v>
      </c>
      <c r="F311" s="25">
        <v>42.5</v>
      </c>
      <c r="G311" s="25">
        <f t="shared" si="4"/>
        <v>85</v>
      </c>
      <c r="H311" s="25">
        <v>11</v>
      </c>
      <c r="I311" s="25">
        <v>0</v>
      </c>
      <c r="J311" s="25">
        <v>4</v>
      </c>
      <c r="K311" s="25">
        <v>0</v>
      </c>
      <c r="L311" s="25">
        <v>0</v>
      </c>
      <c r="M311" s="25">
        <v>90</v>
      </c>
      <c r="N311" s="28">
        <v>3.96</v>
      </c>
    </row>
    <row r="312" s="25" customFormat="1" spans="1:14">
      <c r="A312" s="27">
        <v>24</v>
      </c>
      <c r="B312" s="27">
        <v>6</v>
      </c>
      <c r="C312" s="27">
        <v>19.2</v>
      </c>
      <c r="D312" s="28">
        <v>1.569</v>
      </c>
      <c r="E312" s="25">
        <v>0</v>
      </c>
      <c r="F312" s="25">
        <v>42.5</v>
      </c>
      <c r="G312" s="25">
        <f t="shared" si="4"/>
        <v>89</v>
      </c>
      <c r="H312" s="25">
        <v>11</v>
      </c>
      <c r="I312" s="25">
        <v>0</v>
      </c>
      <c r="J312" s="25">
        <v>0</v>
      </c>
      <c r="K312" s="25">
        <v>0</v>
      </c>
      <c r="L312" s="25">
        <v>0</v>
      </c>
      <c r="M312" s="25">
        <v>180</v>
      </c>
      <c r="N312" s="28">
        <v>3.42</v>
      </c>
    </row>
    <row r="313" s="25" customFormat="1" spans="1:14">
      <c r="A313" s="27">
        <v>24</v>
      </c>
      <c r="B313" s="27">
        <v>6</v>
      </c>
      <c r="C313" s="27">
        <v>19.2</v>
      </c>
      <c r="D313" s="28">
        <v>1.569</v>
      </c>
      <c r="E313" s="25">
        <v>0</v>
      </c>
      <c r="F313" s="25">
        <v>42.5</v>
      </c>
      <c r="G313" s="25">
        <f t="shared" si="4"/>
        <v>87</v>
      </c>
      <c r="H313" s="25">
        <v>11</v>
      </c>
      <c r="I313" s="25">
        <v>0</v>
      </c>
      <c r="J313" s="25">
        <v>2</v>
      </c>
      <c r="K313" s="25">
        <v>0</v>
      </c>
      <c r="L313" s="25">
        <v>0</v>
      </c>
      <c r="M313" s="25">
        <v>180</v>
      </c>
      <c r="N313" s="28">
        <v>3.58</v>
      </c>
    </row>
    <row r="314" s="25" customFormat="1" spans="1:14">
      <c r="A314" s="27">
        <v>24</v>
      </c>
      <c r="B314" s="27">
        <v>6</v>
      </c>
      <c r="C314" s="27">
        <v>19.2</v>
      </c>
      <c r="D314" s="28">
        <v>1.569</v>
      </c>
      <c r="E314" s="25">
        <v>0</v>
      </c>
      <c r="F314" s="25">
        <v>42.5</v>
      </c>
      <c r="G314" s="25">
        <f t="shared" si="4"/>
        <v>86</v>
      </c>
      <c r="H314" s="25">
        <v>11</v>
      </c>
      <c r="I314" s="25">
        <v>0</v>
      </c>
      <c r="J314" s="25">
        <v>3</v>
      </c>
      <c r="K314" s="25">
        <v>0</v>
      </c>
      <c r="L314" s="25">
        <v>0</v>
      </c>
      <c r="M314" s="25">
        <v>180</v>
      </c>
      <c r="N314" s="28">
        <v>3.69</v>
      </c>
    </row>
    <row r="315" s="25" customFormat="1" spans="1:14">
      <c r="A315" s="27">
        <v>24</v>
      </c>
      <c r="B315" s="27">
        <v>6</v>
      </c>
      <c r="C315" s="27">
        <v>19.2</v>
      </c>
      <c r="D315" s="28">
        <v>1.569</v>
      </c>
      <c r="E315" s="25">
        <v>0</v>
      </c>
      <c r="F315" s="25">
        <v>42.5</v>
      </c>
      <c r="G315" s="25">
        <f t="shared" si="4"/>
        <v>85</v>
      </c>
      <c r="H315" s="25">
        <v>11</v>
      </c>
      <c r="I315" s="25">
        <v>0</v>
      </c>
      <c r="J315" s="25">
        <v>4</v>
      </c>
      <c r="K315" s="25">
        <v>0</v>
      </c>
      <c r="L315" s="25">
        <v>0</v>
      </c>
      <c r="M315" s="25">
        <v>180</v>
      </c>
      <c r="N315" s="28">
        <v>4.05</v>
      </c>
    </row>
    <row r="316" s="25" customFormat="1" spans="1:14">
      <c r="A316" s="27">
        <v>34.2</v>
      </c>
      <c r="B316" s="27">
        <v>15.4</v>
      </c>
      <c r="C316" s="27">
        <v>17.45</v>
      </c>
      <c r="D316" s="28">
        <v>1.77</v>
      </c>
      <c r="E316" s="25">
        <v>0</v>
      </c>
      <c r="F316" s="25">
        <v>0</v>
      </c>
      <c r="G316" s="25">
        <f t="shared" si="4"/>
        <v>87</v>
      </c>
      <c r="H316" s="25">
        <v>0</v>
      </c>
      <c r="I316" s="25">
        <v>0</v>
      </c>
      <c r="J316" s="25">
        <v>10</v>
      </c>
      <c r="K316" s="28">
        <v>2.06880652311077</v>
      </c>
      <c r="L316" s="28">
        <v>0.931193476889227</v>
      </c>
      <c r="M316" s="25">
        <v>7</v>
      </c>
      <c r="N316" s="28">
        <v>1.7</v>
      </c>
    </row>
    <row r="317" s="25" customFormat="1" spans="1:14">
      <c r="A317" s="27">
        <v>34.2</v>
      </c>
      <c r="B317" s="27">
        <v>15.4</v>
      </c>
      <c r="C317" s="27">
        <v>17.45</v>
      </c>
      <c r="D317" s="28">
        <v>1.77</v>
      </c>
      <c r="E317" s="25">
        <v>0</v>
      </c>
      <c r="F317" s="25">
        <v>0</v>
      </c>
      <c r="G317" s="25">
        <f t="shared" si="4"/>
        <v>75</v>
      </c>
      <c r="H317" s="25">
        <v>0</v>
      </c>
      <c r="I317" s="25">
        <v>0</v>
      </c>
      <c r="J317" s="25">
        <v>20</v>
      </c>
      <c r="K317" s="28">
        <v>3.44801087185129</v>
      </c>
      <c r="L317" s="28">
        <v>1.55198912814871</v>
      </c>
      <c r="M317" s="25">
        <v>7</v>
      </c>
      <c r="N317" s="28">
        <v>3.76</v>
      </c>
    </row>
    <row r="318" s="25" customFormat="1" spans="1:14">
      <c r="A318" s="27">
        <v>34.2</v>
      </c>
      <c r="B318" s="27">
        <v>15.4</v>
      </c>
      <c r="C318" s="27">
        <v>17.45</v>
      </c>
      <c r="D318" s="28">
        <v>1.77</v>
      </c>
      <c r="E318" s="25">
        <v>0</v>
      </c>
      <c r="F318" s="25">
        <v>0</v>
      </c>
      <c r="G318" s="25">
        <f t="shared" si="4"/>
        <v>63</v>
      </c>
      <c r="H318" s="25">
        <v>0</v>
      </c>
      <c r="I318" s="25">
        <v>0</v>
      </c>
      <c r="J318" s="25">
        <v>30</v>
      </c>
      <c r="K318" s="28">
        <v>4.8272152205918</v>
      </c>
      <c r="L318" s="28">
        <v>2.1727847794082</v>
      </c>
      <c r="M318" s="25">
        <v>7</v>
      </c>
      <c r="N318" s="28">
        <v>5.11</v>
      </c>
    </row>
    <row r="319" s="25" customFormat="1" spans="1:14">
      <c r="A319" s="27">
        <v>34.2</v>
      </c>
      <c r="B319" s="27">
        <v>15.4</v>
      </c>
      <c r="C319" s="27">
        <v>17.45</v>
      </c>
      <c r="D319" s="28">
        <v>1.77</v>
      </c>
      <c r="E319" s="25">
        <v>0</v>
      </c>
      <c r="F319" s="25">
        <v>0</v>
      </c>
      <c r="G319" s="25">
        <f t="shared" si="4"/>
        <v>65</v>
      </c>
      <c r="H319" s="25">
        <v>0</v>
      </c>
      <c r="I319" s="25">
        <v>0</v>
      </c>
      <c r="J319" s="25">
        <v>30</v>
      </c>
      <c r="K319" s="28">
        <v>3.73629715336804</v>
      </c>
      <c r="L319" s="28">
        <v>1.26370284663196</v>
      </c>
      <c r="M319" s="25">
        <v>7</v>
      </c>
      <c r="N319" s="28">
        <v>3.28</v>
      </c>
    </row>
    <row r="320" s="25" customFormat="1" spans="1:14">
      <c r="A320" s="27">
        <v>34.2</v>
      </c>
      <c r="B320" s="27">
        <v>15.4</v>
      </c>
      <c r="C320" s="27">
        <v>17.45</v>
      </c>
      <c r="D320" s="28">
        <v>1.77</v>
      </c>
      <c r="E320" s="25">
        <v>0</v>
      </c>
      <c r="F320" s="25">
        <v>0</v>
      </c>
      <c r="G320" s="25">
        <f t="shared" si="4"/>
        <v>83</v>
      </c>
      <c r="H320" s="25">
        <v>0</v>
      </c>
      <c r="I320" s="25">
        <v>0</v>
      </c>
      <c r="J320" s="25">
        <v>10</v>
      </c>
      <c r="K320" s="28">
        <v>5.23081601471526</v>
      </c>
      <c r="L320" s="28">
        <v>1.76918398528474</v>
      </c>
      <c r="M320" s="25">
        <v>7</v>
      </c>
      <c r="N320" s="28">
        <v>1.75</v>
      </c>
    </row>
    <row r="321" s="25" customFormat="1" spans="1:14">
      <c r="A321" s="27">
        <v>34.2</v>
      </c>
      <c r="B321" s="27">
        <v>15.4</v>
      </c>
      <c r="C321" s="27">
        <v>17.45</v>
      </c>
      <c r="D321" s="28">
        <v>1.77</v>
      </c>
      <c r="E321" s="25">
        <v>0</v>
      </c>
      <c r="F321" s="25">
        <v>0</v>
      </c>
      <c r="G321" s="25">
        <f t="shared" si="4"/>
        <v>77</v>
      </c>
      <c r="H321" s="25">
        <v>0</v>
      </c>
      <c r="I321" s="25">
        <v>0</v>
      </c>
      <c r="J321" s="25">
        <v>20</v>
      </c>
      <c r="K321" s="28">
        <v>2.24177829202083</v>
      </c>
      <c r="L321" s="28">
        <v>0.758221707979173</v>
      </c>
      <c r="M321" s="25">
        <v>7</v>
      </c>
      <c r="N321" s="28">
        <v>1.18</v>
      </c>
    </row>
    <row r="322" s="25" customFormat="1" spans="1:14">
      <c r="A322" s="27">
        <v>34.2</v>
      </c>
      <c r="B322" s="27">
        <v>15.4</v>
      </c>
      <c r="C322" s="27">
        <v>17.45</v>
      </c>
      <c r="D322" s="28">
        <v>1.77</v>
      </c>
      <c r="E322" s="25">
        <v>0</v>
      </c>
      <c r="F322" s="25">
        <v>0</v>
      </c>
      <c r="G322" s="25">
        <f t="shared" si="4"/>
        <v>73</v>
      </c>
      <c r="H322" s="25">
        <v>0</v>
      </c>
      <c r="I322" s="25">
        <v>0</v>
      </c>
      <c r="J322" s="25">
        <v>20</v>
      </c>
      <c r="K322" s="28">
        <v>5.57248510580018</v>
      </c>
      <c r="L322" s="28">
        <v>1.42751489419982</v>
      </c>
      <c r="M322" s="25">
        <v>7</v>
      </c>
      <c r="N322" s="28">
        <v>2.38</v>
      </c>
    </row>
    <row r="323" s="25" customFormat="1" spans="1:14">
      <c r="A323" s="27">
        <v>34.2</v>
      </c>
      <c r="B323" s="27">
        <v>15.4</v>
      </c>
      <c r="C323" s="27">
        <v>17.45</v>
      </c>
      <c r="D323" s="28">
        <v>1.77</v>
      </c>
      <c r="E323" s="25">
        <v>0</v>
      </c>
      <c r="F323" s="25">
        <v>0</v>
      </c>
      <c r="G323" s="25">
        <f t="shared" ref="G323:G386" si="5">100-SUM(H323:L323)</f>
        <v>67</v>
      </c>
      <c r="H323" s="25">
        <v>0</v>
      </c>
      <c r="I323" s="25">
        <v>0</v>
      </c>
      <c r="J323" s="25">
        <v>30</v>
      </c>
      <c r="K323" s="28">
        <v>2.38820790248579</v>
      </c>
      <c r="L323" s="28">
        <v>0.611792097514209</v>
      </c>
      <c r="M323" s="25">
        <v>7</v>
      </c>
      <c r="N323" s="28">
        <v>1.67</v>
      </c>
    </row>
    <row r="324" s="25" customFormat="1" spans="1:14">
      <c r="A324" s="27">
        <v>34.2</v>
      </c>
      <c r="B324" s="27">
        <v>15.4</v>
      </c>
      <c r="C324" s="27">
        <v>17.45</v>
      </c>
      <c r="D324" s="28">
        <v>1.77</v>
      </c>
      <c r="E324" s="25">
        <v>0</v>
      </c>
      <c r="F324" s="25">
        <v>0</v>
      </c>
      <c r="G324" s="25">
        <f t="shared" si="5"/>
        <v>85</v>
      </c>
      <c r="H324" s="25">
        <v>0</v>
      </c>
      <c r="I324" s="25">
        <v>0</v>
      </c>
      <c r="J324" s="25">
        <v>10</v>
      </c>
      <c r="K324" s="28">
        <v>3.98034650414298</v>
      </c>
      <c r="L324" s="28">
        <v>1.01965349585702</v>
      </c>
      <c r="M324" s="25">
        <v>7</v>
      </c>
      <c r="N324" s="28">
        <v>2.16</v>
      </c>
    </row>
    <row r="325" s="26" customFormat="1" spans="1:14">
      <c r="A325" s="27">
        <v>34.2</v>
      </c>
      <c r="B325" s="27">
        <v>15.4</v>
      </c>
      <c r="C325" s="27">
        <v>17.45</v>
      </c>
      <c r="D325" s="28">
        <v>1.77</v>
      </c>
      <c r="E325" s="25">
        <v>0</v>
      </c>
      <c r="F325" s="25">
        <v>0</v>
      </c>
      <c r="G325" s="25">
        <f t="shared" si="5"/>
        <v>87</v>
      </c>
      <c r="H325" s="25">
        <v>0</v>
      </c>
      <c r="I325" s="25">
        <v>0</v>
      </c>
      <c r="J325" s="25">
        <v>10</v>
      </c>
      <c r="K325" s="28">
        <v>2.06880652311077</v>
      </c>
      <c r="L325" s="28">
        <v>0.931193476889227</v>
      </c>
      <c r="M325" s="25">
        <v>14</v>
      </c>
      <c r="N325" s="28">
        <v>2.13</v>
      </c>
    </row>
    <row r="326" s="26" customFormat="1" spans="1:14">
      <c r="A326" s="27">
        <v>34.2</v>
      </c>
      <c r="B326" s="27">
        <v>15.4</v>
      </c>
      <c r="C326" s="27">
        <v>17.45</v>
      </c>
      <c r="D326" s="28">
        <v>1.77</v>
      </c>
      <c r="E326" s="25">
        <v>0</v>
      </c>
      <c r="F326" s="25">
        <v>0</v>
      </c>
      <c r="G326" s="25">
        <f t="shared" si="5"/>
        <v>75</v>
      </c>
      <c r="H326" s="25">
        <v>0</v>
      </c>
      <c r="I326" s="25">
        <v>0</v>
      </c>
      <c r="J326" s="25">
        <v>20</v>
      </c>
      <c r="K326" s="28">
        <v>3.44801087185129</v>
      </c>
      <c r="L326" s="28">
        <v>1.55198912814871</v>
      </c>
      <c r="M326" s="25">
        <v>14</v>
      </c>
      <c r="N326" s="28">
        <v>4.54</v>
      </c>
    </row>
    <row r="327" s="26" customFormat="1" spans="1:14">
      <c r="A327" s="27">
        <v>34.2</v>
      </c>
      <c r="B327" s="27">
        <v>15.4</v>
      </c>
      <c r="C327" s="27">
        <v>17.45</v>
      </c>
      <c r="D327" s="28">
        <v>1.77</v>
      </c>
      <c r="E327" s="25">
        <v>0</v>
      </c>
      <c r="F327" s="25">
        <v>0</v>
      </c>
      <c r="G327" s="25">
        <f t="shared" si="5"/>
        <v>63</v>
      </c>
      <c r="H327" s="25">
        <v>0</v>
      </c>
      <c r="I327" s="25">
        <v>0</v>
      </c>
      <c r="J327" s="25">
        <v>30</v>
      </c>
      <c r="K327" s="28">
        <v>4.8272152205918</v>
      </c>
      <c r="L327" s="28">
        <v>2.1727847794082</v>
      </c>
      <c r="M327" s="25">
        <v>14</v>
      </c>
      <c r="N327" s="28">
        <v>6.16</v>
      </c>
    </row>
    <row r="328" s="26" customFormat="1" spans="1:14">
      <c r="A328" s="27">
        <v>34.2</v>
      </c>
      <c r="B328" s="27">
        <v>15.4</v>
      </c>
      <c r="C328" s="27">
        <v>17.45</v>
      </c>
      <c r="D328" s="28">
        <v>1.77</v>
      </c>
      <c r="E328" s="25">
        <v>0</v>
      </c>
      <c r="F328" s="25">
        <v>0</v>
      </c>
      <c r="G328" s="25">
        <f t="shared" si="5"/>
        <v>65</v>
      </c>
      <c r="H328" s="25">
        <v>0</v>
      </c>
      <c r="I328" s="25">
        <v>0</v>
      </c>
      <c r="J328" s="25">
        <v>30</v>
      </c>
      <c r="K328" s="28">
        <v>3.73629715336804</v>
      </c>
      <c r="L328" s="28">
        <v>1.26370284663196</v>
      </c>
      <c r="M328" s="25">
        <v>14</v>
      </c>
      <c r="N328" s="28">
        <v>4.63</v>
      </c>
    </row>
    <row r="329" s="26" customFormat="1" spans="1:14">
      <c r="A329" s="27">
        <v>34.2</v>
      </c>
      <c r="B329" s="27">
        <v>15.4</v>
      </c>
      <c r="C329" s="27">
        <v>17.45</v>
      </c>
      <c r="D329" s="28">
        <v>1.77</v>
      </c>
      <c r="E329" s="25">
        <v>0</v>
      </c>
      <c r="F329" s="25">
        <v>0</v>
      </c>
      <c r="G329" s="25">
        <f t="shared" si="5"/>
        <v>83</v>
      </c>
      <c r="H329" s="25">
        <v>0</v>
      </c>
      <c r="I329" s="25">
        <v>0</v>
      </c>
      <c r="J329" s="25">
        <v>10</v>
      </c>
      <c r="K329" s="28">
        <v>5.23081601471526</v>
      </c>
      <c r="L329" s="28">
        <v>1.76918398528474</v>
      </c>
      <c r="M329" s="25">
        <v>14</v>
      </c>
      <c r="N329" s="28">
        <v>2.67</v>
      </c>
    </row>
    <row r="330" s="26" customFormat="1" spans="1:14">
      <c r="A330" s="27">
        <v>34.2</v>
      </c>
      <c r="B330" s="27">
        <v>15.4</v>
      </c>
      <c r="C330" s="27">
        <v>17.45</v>
      </c>
      <c r="D330" s="28">
        <v>1.77</v>
      </c>
      <c r="E330" s="25">
        <v>0</v>
      </c>
      <c r="F330" s="25">
        <v>0</v>
      </c>
      <c r="G330" s="25">
        <f t="shared" si="5"/>
        <v>77</v>
      </c>
      <c r="H330" s="25">
        <v>0</v>
      </c>
      <c r="I330" s="25">
        <v>0</v>
      </c>
      <c r="J330" s="25">
        <v>20</v>
      </c>
      <c r="K330" s="28">
        <v>2.24177829202083</v>
      </c>
      <c r="L330" s="28">
        <v>0.758221707979173</v>
      </c>
      <c r="M330" s="25">
        <v>14</v>
      </c>
      <c r="N330" s="28">
        <v>2.11</v>
      </c>
    </row>
    <row r="331" s="26" customFormat="1" spans="1:14">
      <c r="A331" s="27">
        <v>34.2</v>
      </c>
      <c r="B331" s="27">
        <v>15.4</v>
      </c>
      <c r="C331" s="27">
        <v>17.45</v>
      </c>
      <c r="D331" s="28">
        <v>1.77</v>
      </c>
      <c r="E331" s="25">
        <v>0</v>
      </c>
      <c r="F331" s="25">
        <v>0</v>
      </c>
      <c r="G331" s="25">
        <f t="shared" si="5"/>
        <v>73</v>
      </c>
      <c r="H331" s="25">
        <v>0</v>
      </c>
      <c r="I331" s="25">
        <v>0</v>
      </c>
      <c r="J331" s="25">
        <v>20</v>
      </c>
      <c r="K331" s="28">
        <v>5.57248510580018</v>
      </c>
      <c r="L331" s="28">
        <v>1.42751489419982</v>
      </c>
      <c r="M331" s="25">
        <v>14</v>
      </c>
      <c r="N331" s="28">
        <v>3.66</v>
      </c>
    </row>
    <row r="332" s="26" customFormat="1" spans="1:14">
      <c r="A332" s="27">
        <v>34.2</v>
      </c>
      <c r="B332" s="27">
        <v>15.4</v>
      </c>
      <c r="C332" s="27">
        <v>17.45</v>
      </c>
      <c r="D332" s="28">
        <v>1.77</v>
      </c>
      <c r="E332" s="25">
        <v>0</v>
      </c>
      <c r="F332" s="25">
        <v>0</v>
      </c>
      <c r="G332" s="25">
        <f t="shared" si="5"/>
        <v>67</v>
      </c>
      <c r="H332" s="25">
        <v>0</v>
      </c>
      <c r="I332" s="25">
        <v>0</v>
      </c>
      <c r="J332" s="25">
        <v>30</v>
      </c>
      <c r="K332" s="28">
        <v>2.38820790248579</v>
      </c>
      <c r="L332" s="28">
        <v>0.611792097514209</v>
      </c>
      <c r="M332" s="25">
        <v>14</v>
      </c>
      <c r="N332" s="28">
        <v>1.86</v>
      </c>
    </row>
    <row r="333" s="26" customFormat="1" spans="1:14">
      <c r="A333" s="27">
        <v>34.2</v>
      </c>
      <c r="B333" s="27">
        <v>15.4</v>
      </c>
      <c r="C333" s="27">
        <v>17.45</v>
      </c>
      <c r="D333" s="28">
        <v>1.77</v>
      </c>
      <c r="E333" s="25">
        <v>0</v>
      </c>
      <c r="F333" s="25">
        <v>0</v>
      </c>
      <c r="G333" s="25">
        <f t="shared" si="5"/>
        <v>85</v>
      </c>
      <c r="H333" s="25">
        <v>0</v>
      </c>
      <c r="I333" s="25">
        <v>0</v>
      </c>
      <c r="J333" s="25">
        <v>10</v>
      </c>
      <c r="K333" s="28">
        <v>3.98034650414298</v>
      </c>
      <c r="L333" s="28">
        <v>1.01965349585702</v>
      </c>
      <c r="M333" s="25">
        <v>14</v>
      </c>
      <c r="N333" s="28">
        <v>2.57</v>
      </c>
    </row>
    <row r="334" s="26" customFormat="1" spans="1:14">
      <c r="A334" s="27">
        <v>34.2</v>
      </c>
      <c r="B334" s="27">
        <v>15.4</v>
      </c>
      <c r="C334" s="27">
        <v>17.45</v>
      </c>
      <c r="D334" s="28">
        <v>1.77</v>
      </c>
      <c r="E334" s="25">
        <v>0</v>
      </c>
      <c r="F334" s="25">
        <v>0</v>
      </c>
      <c r="G334" s="25">
        <f t="shared" si="5"/>
        <v>87</v>
      </c>
      <c r="H334" s="25">
        <v>0</v>
      </c>
      <c r="I334" s="25">
        <v>0</v>
      </c>
      <c r="J334" s="25">
        <v>10</v>
      </c>
      <c r="K334" s="28">
        <v>2.06880652311077</v>
      </c>
      <c r="L334" s="28">
        <v>0.931193476889227</v>
      </c>
      <c r="M334" s="25">
        <v>28</v>
      </c>
      <c r="N334" s="28">
        <v>2.78</v>
      </c>
    </row>
    <row r="335" s="26" customFormat="1" spans="1:14">
      <c r="A335" s="27">
        <v>34.2</v>
      </c>
      <c r="B335" s="27">
        <v>15.4</v>
      </c>
      <c r="C335" s="27">
        <v>17.45</v>
      </c>
      <c r="D335" s="28">
        <v>1.77</v>
      </c>
      <c r="E335" s="25">
        <v>0</v>
      </c>
      <c r="F335" s="25">
        <v>0</v>
      </c>
      <c r="G335" s="25">
        <f t="shared" si="5"/>
        <v>75</v>
      </c>
      <c r="H335" s="25">
        <v>0</v>
      </c>
      <c r="I335" s="25">
        <v>0</v>
      </c>
      <c r="J335" s="25">
        <v>20</v>
      </c>
      <c r="K335" s="28">
        <v>3.44801087185129</v>
      </c>
      <c r="L335" s="28">
        <v>1.55198912814871</v>
      </c>
      <c r="M335" s="25">
        <v>28</v>
      </c>
      <c r="N335" s="28">
        <v>5.78</v>
      </c>
    </row>
    <row r="336" s="26" customFormat="1" spans="1:14">
      <c r="A336" s="27">
        <v>34.2</v>
      </c>
      <c r="B336" s="27">
        <v>15.4</v>
      </c>
      <c r="C336" s="27">
        <v>17.45</v>
      </c>
      <c r="D336" s="28">
        <v>1.77</v>
      </c>
      <c r="E336" s="25">
        <v>0</v>
      </c>
      <c r="F336" s="25">
        <v>0</v>
      </c>
      <c r="G336" s="25">
        <f t="shared" si="5"/>
        <v>63</v>
      </c>
      <c r="H336" s="25">
        <v>0</v>
      </c>
      <c r="I336" s="25">
        <v>0</v>
      </c>
      <c r="J336" s="25">
        <v>30</v>
      </c>
      <c r="K336" s="28">
        <v>4.8272152205918</v>
      </c>
      <c r="L336" s="28">
        <v>2.1727847794082</v>
      </c>
      <c r="M336" s="25">
        <v>28</v>
      </c>
      <c r="N336" s="28">
        <v>10.71</v>
      </c>
    </row>
    <row r="337" s="26" customFormat="1" spans="1:14">
      <c r="A337" s="27">
        <v>34.2</v>
      </c>
      <c r="B337" s="27">
        <v>15.4</v>
      </c>
      <c r="C337" s="27">
        <v>17.45</v>
      </c>
      <c r="D337" s="28">
        <v>1.77</v>
      </c>
      <c r="E337" s="25">
        <v>0</v>
      </c>
      <c r="F337" s="25">
        <v>0</v>
      </c>
      <c r="G337" s="25">
        <f t="shared" si="5"/>
        <v>65</v>
      </c>
      <c r="H337" s="25">
        <v>0</v>
      </c>
      <c r="I337" s="25">
        <v>0</v>
      </c>
      <c r="J337" s="25">
        <v>30</v>
      </c>
      <c r="K337" s="28">
        <v>3.73629715336804</v>
      </c>
      <c r="L337" s="28">
        <v>1.26370284663196</v>
      </c>
      <c r="M337" s="25">
        <v>28</v>
      </c>
      <c r="N337" s="28">
        <v>7.55</v>
      </c>
    </row>
    <row r="338" s="26" customFormat="1" spans="1:14">
      <c r="A338" s="27">
        <v>34.2</v>
      </c>
      <c r="B338" s="27">
        <v>15.4</v>
      </c>
      <c r="C338" s="27">
        <v>17.45</v>
      </c>
      <c r="D338" s="28">
        <v>1.77</v>
      </c>
      <c r="E338" s="25">
        <v>0</v>
      </c>
      <c r="F338" s="25">
        <v>0</v>
      </c>
      <c r="G338" s="25">
        <f t="shared" si="5"/>
        <v>83</v>
      </c>
      <c r="H338" s="25">
        <v>0</v>
      </c>
      <c r="I338" s="25">
        <v>0</v>
      </c>
      <c r="J338" s="25">
        <v>10</v>
      </c>
      <c r="K338" s="28">
        <v>5.23081601471526</v>
      </c>
      <c r="L338" s="28">
        <v>1.76918398528474</v>
      </c>
      <c r="M338" s="25">
        <v>28</v>
      </c>
      <c r="N338" s="28">
        <v>2.88</v>
      </c>
    </row>
    <row r="339" s="26" customFormat="1" spans="1:14">
      <c r="A339" s="27">
        <v>34.2</v>
      </c>
      <c r="B339" s="27">
        <v>15.4</v>
      </c>
      <c r="C339" s="27">
        <v>17.45</v>
      </c>
      <c r="D339" s="28">
        <v>1.77</v>
      </c>
      <c r="E339" s="25">
        <v>0</v>
      </c>
      <c r="F339" s="25">
        <v>0</v>
      </c>
      <c r="G339" s="25">
        <f t="shared" si="5"/>
        <v>77</v>
      </c>
      <c r="H339" s="25">
        <v>0</v>
      </c>
      <c r="I339" s="25">
        <v>0</v>
      </c>
      <c r="J339" s="25">
        <v>20</v>
      </c>
      <c r="K339" s="28">
        <v>2.24177829202083</v>
      </c>
      <c r="L339" s="28">
        <v>0.758221707979173</v>
      </c>
      <c r="M339" s="25">
        <v>28</v>
      </c>
      <c r="N339" s="28">
        <v>2.37</v>
      </c>
    </row>
    <row r="340" s="26" customFormat="1" spans="1:14">
      <c r="A340" s="27">
        <v>34.2</v>
      </c>
      <c r="B340" s="27">
        <v>15.4</v>
      </c>
      <c r="C340" s="27">
        <v>17.45</v>
      </c>
      <c r="D340" s="28">
        <v>1.77</v>
      </c>
      <c r="E340" s="25">
        <v>0</v>
      </c>
      <c r="F340" s="25">
        <v>0</v>
      </c>
      <c r="G340" s="25">
        <f t="shared" si="5"/>
        <v>73</v>
      </c>
      <c r="H340" s="25">
        <v>0</v>
      </c>
      <c r="I340" s="25">
        <v>0</v>
      </c>
      <c r="J340" s="25">
        <v>20</v>
      </c>
      <c r="K340" s="28">
        <v>5.57248510580018</v>
      </c>
      <c r="L340" s="28">
        <v>1.42751489419982</v>
      </c>
      <c r="M340" s="25">
        <v>28</v>
      </c>
      <c r="N340" s="28">
        <v>6.12</v>
      </c>
    </row>
    <row r="341" s="26" customFormat="1" spans="1:14">
      <c r="A341" s="27">
        <v>34.2</v>
      </c>
      <c r="B341" s="27">
        <v>15.4</v>
      </c>
      <c r="C341" s="27">
        <v>17.45</v>
      </c>
      <c r="D341" s="28">
        <v>1.77</v>
      </c>
      <c r="E341" s="25">
        <v>0</v>
      </c>
      <c r="F341" s="25">
        <v>0</v>
      </c>
      <c r="G341" s="25">
        <f t="shared" si="5"/>
        <v>67</v>
      </c>
      <c r="H341" s="25">
        <v>0</v>
      </c>
      <c r="I341" s="25">
        <v>0</v>
      </c>
      <c r="J341" s="25">
        <v>30</v>
      </c>
      <c r="K341" s="28">
        <v>2.38820790248579</v>
      </c>
      <c r="L341" s="28">
        <v>0.611792097514209</v>
      </c>
      <c r="M341" s="25">
        <v>28</v>
      </c>
      <c r="N341" s="28">
        <v>2.25</v>
      </c>
    </row>
    <row r="342" s="26" customFormat="1" spans="1:14">
      <c r="A342" s="27">
        <v>34.2</v>
      </c>
      <c r="B342" s="27">
        <v>15.4</v>
      </c>
      <c r="C342" s="27">
        <v>17.45</v>
      </c>
      <c r="D342" s="28">
        <v>1.77</v>
      </c>
      <c r="E342" s="25">
        <v>0</v>
      </c>
      <c r="F342" s="25">
        <v>0</v>
      </c>
      <c r="G342" s="25">
        <f t="shared" si="5"/>
        <v>85</v>
      </c>
      <c r="H342" s="25">
        <v>0</v>
      </c>
      <c r="I342" s="25">
        <v>0</v>
      </c>
      <c r="J342" s="25">
        <v>10</v>
      </c>
      <c r="K342" s="28">
        <v>3.98034650414298</v>
      </c>
      <c r="L342" s="28">
        <v>1.01965349585702</v>
      </c>
      <c r="M342" s="25">
        <v>28</v>
      </c>
      <c r="N342" s="28">
        <v>3.79</v>
      </c>
    </row>
    <row r="343" s="25" customFormat="1" spans="1:14">
      <c r="A343" s="27">
        <v>49</v>
      </c>
      <c r="B343" s="27">
        <v>25</v>
      </c>
      <c r="C343" s="27">
        <v>20</v>
      </c>
      <c r="D343" s="28">
        <v>1.67</v>
      </c>
      <c r="E343" s="25">
        <v>0</v>
      </c>
      <c r="F343" s="25">
        <v>0</v>
      </c>
      <c r="G343" s="25">
        <f t="shared" si="5"/>
        <v>100</v>
      </c>
      <c r="H343" s="25">
        <v>0</v>
      </c>
      <c r="I343" s="25">
        <v>0</v>
      </c>
      <c r="J343" s="25">
        <v>0</v>
      </c>
      <c r="K343" s="25">
        <v>0</v>
      </c>
      <c r="L343" s="25">
        <v>0</v>
      </c>
      <c r="M343" s="25">
        <v>28</v>
      </c>
      <c r="N343" s="28">
        <v>0.05531</v>
      </c>
    </row>
    <row r="344" s="25" customFormat="1" spans="1:14">
      <c r="A344" s="27">
        <v>40</v>
      </c>
      <c r="B344" s="27">
        <v>5.9</v>
      </c>
      <c r="C344" s="27">
        <v>17</v>
      </c>
      <c r="D344" s="28">
        <v>1.72</v>
      </c>
      <c r="E344" s="25">
        <v>0</v>
      </c>
      <c r="F344" s="25">
        <f t="shared" ref="F344:F363" si="6">IF(H344&lt;&gt;0,42.5,0)</f>
        <v>42.5</v>
      </c>
      <c r="G344" s="25">
        <f t="shared" si="5"/>
        <v>93</v>
      </c>
      <c r="H344" s="25">
        <v>7</v>
      </c>
      <c r="I344" s="25">
        <v>0</v>
      </c>
      <c r="J344" s="25">
        <v>0</v>
      </c>
      <c r="K344" s="25">
        <v>0</v>
      </c>
      <c r="L344" s="25">
        <v>0</v>
      </c>
      <c r="M344" s="25">
        <v>28</v>
      </c>
      <c r="N344" s="28">
        <v>1.80344</v>
      </c>
    </row>
    <row r="345" s="25" customFormat="1" spans="1:14">
      <c r="A345" s="27">
        <v>41</v>
      </c>
      <c r="B345" s="27">
        <v>5.1</v>
      </c>
      <c r="C345" s="27">
        <v>17.5</v>
      </c>
      <c r="D345" s="28">
        <v>1.74</v>
      </c>
      <c r="E345" s="25">
        <v>0</v>
      </c>
      <c r="F345" s="25">
        <f t="shared" si="6"/>
        <v>42.5</v>
      </c>
      <c r="G345" s="25">
        <f t="shared" si="5"/>
        <v>85</v>
      </c>
      <c r="H345" s="25">
        <v>15</v>
      </c>
      <c r="I345" s="25">
        <v>0</v>
      </c>
      <c r="J345" s="25">
        <v>0</v>
      </c>
      <c r="K345" s="25">
        <v>0</v>
      </c>
      <c r="L345" s="25">
        <v>0</v>
      </c>
      <c r="M345" s="25">
        <v>28</v>
      </c>
      <c r="N345" s="28">
        <v>2.28495</v>
      </c>
    </row>
    <row r="346" s="25" customFormat="1" spans="1:14">
      <c r="A346" s="27">
        <v>39</v>
      </c>
      <c r="B346" s="27">
        <v>6.8</v>
      </c>
      <c r="C346" s="27">
        <v>18</v>
      </c>
      <c r="D346" s="28">
        <v>1.77</v>
      </c>
      <c r="E346" s="25">
        <v>0</v>
      </c>
      <c r="F346" s="25">
        <f t="shared" si="6"/>
        <v>42.5</v>
      </c>
      <c r="G346" s="25">
        <f t="shared" si="5"/>
        <v>70</v>
      </c>
      <c r="H346" s="25">
        <v>30</v>
      </c>
      <c r="I346" s="25">
        <v>0</v>
      </c>
      <c r="J346" s="25">
        <v>0</v>
      </c>
      <c r="K346" s="25">
        <v>0</v>
      </c>
      <c r="L346" s="25">
        <v>0</v>
      </c>
      <c r="M346" s="25">
        <v>28</v>
      </c>
      <c r="N346" s="28">
        <v>3.297</v>
      </c>
    </row>
    <row r="347" s="25" customFormat="1" spans="1:14">
      <c r="A347" s="27">
        <v>44.5</v>
      </c>
      <c r="B347" s="27">
        <v>9.5</v>
      </c>
      <c r="C347" s="27">
        <v>29</v>
      </c>
      <c r="D347" s="28">
        <v>1.42</v>
      </c>
      <c r="E347" s="25">
        <v>0</v>
      </c>
      <c r="F347" s="25">
        <f t="shared" si="6"/>
        <v>0</v>
      </c>
      <c r="G347" s="25">
        <f t="shared" si="5"/>
        <v>100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28</v>
      </c>
      <c r="N347" s="28">
        <v>0.06943</v>
      </c>
    </row>
    <row r="348" s="25" customFormat="1" spans="1:14">
      <c r="A348" s="27">
        <v>48</v>
      </c>
      <c r="B348" s="27">
        <v>7.7</v>
      </c>
      <c r="C348" s="27">
        <v>22.5</v>
      </c>
      <c r="D348" s="28">
        <v>1.56</v>
      </c>
      <c r="E348" s="25">
        <v>0</v>
      </c>
      <c r="F348" s="25">
        <f t="shared" si="6"/>
        <v>42.5</v>
      </c>
      <c r="G348" s="25">
        <f t="shared" si="5"/>
        <v>93</v>
      </c>
      <c r="H348" s="25">
        <v>7</v>
      </c>
      <c r="I348" s="25">
        <v>0</v>
      </c>
      <c r="J348" s="25">
        <v>0</v>
      </c>
      <c r="K348" s="25">
        <v>0</v>
      </c>
      <c r="L348" s="25">
        <v>0</v>
      </c>
      <c r="M348" s="25">
        <v>28</v>
      </c>
      <c r="N348" s="28">
        <v>0.60997</v>
      </c>
    </row>
    <row r="349" s="25" customFormat="1" spans="1:14">
      <c r="A349" s="27">
        <v>49</v>
      </c>
      <c r="B349" s="27">
        <v>8.3</v>
      </c>
      <c r="C349" s="27">
        <v>26.3</v>
      </c>
      <c r="D349" s="28">
        <v>1.53</v>
      </c>
      <c r="E349" s="25">
        <v>0</v>
      </c>
      <c r="F349" s="25">
        <f t="shared" si="6"/>
        <v>42.5</v>
      </c>
      <c r="G349" s="25">
        <f t="shared" si="5"/>
        <v>85</v>
      </c>
      <c r="H349" s="25">
        <v>15</v>
      </c>
      <c r="I349" s="25">
        <v>0</v>
      </c>
      <c r="J349" s="25">
        <v>0</v>
      </c>
      <c r="K349" s="25">
        <v>0</v>
      </c>
      <c r="L349" s="25">
        <v>0</v>
      </c>
      <c r="M349" s="25">
        <v>28</v>
      </c>
      <c r="N349" s="28">
        <v>2.54581</v>
      </c>
    </row>
    <row r="350" s="25" customFormat="1" spans="1:14">
      <c r="A350" s="27">
        <v>46</v>
      </c>
      <c r="B350" s="27">
        <v>5</v>
      </c>
      <c r="C350" s="27">
        <v>30</v>
      </c>
      <c r="D350" s="28">
        <v>1.5</v>
      </c>
      <c r="E350" s="25">
        <v>0</v>
      </c>
      <c r="F350" s="25">
        <f t="shared" si="6"/>
        <v>42.5</v>
      </c>
      <c r="G350" s="25">
        <f t="shared" si="5"/>
        <v>70</v>
      </c>
      <c r="H350" s="25">
        <v>30</v>
      </c>
      <c r="I350" s="25">
        <v>0</v>
      </c>
      <c r="J350" s="25">
        <v>0</v>
      </c>
      <c r="K350" s="25">
        <v>0</v>
      </c>
      <c r="L350" s="25">
        <v>0</v>
      </c>
      <c r="M350" s="25">
        <v>28</v>
      </c>
      <c r="N350" s="28">
        <v>3.93639</v>
      </c>
    </row>
    <row r="351" s="25" customFormat="1" spans="1:14">
      <c r="A351" s="27">
        <v>84</v>
      </c>
      <c r="B351" s="27">
        <v>44</v>
      </c>
      <c r="C351" s="27">
        <v>36</v>
      </c>
      <c r="D351" s="28">
        <v>1.29</v>
      </c>
      <c r="E351" s="25">
        <v>0</v>
      </c>
      <c r="F351" s="25">
        <f t="shared" si="6"/>
        <v>0</v>
      </c>
      <c r="G351" s="25">
        <f t="shared" si="5"/>
        <v>100</v>
      </c>
      <c r="H351" s="25">
        <v>0</v>
      </c>
      <c r="I351" s="25">
        <v>0</v>
      </c>
      <c r="J351" s="25">
        <v>0</v>
      </c>
      <c r="K351" s="25">
        <v>0</v>
      </c>
      <c r="L351" s="25">
        <v>0</v>
      </c>
      <c r="M351" s="25">
        <v>28</v>
      </c>
      <c r="N351" s="28">
        <v>0.08708</v>
      </c>
    </row>
    <row r="352" s="25" customFormat="1" spans="1:14">
      <c r="A352" s="27">
        <v>57</v>
      </c>
      <c r="B352" s="27">
        <v>15.5</v>
      </c>
      <c r="C352" s="27">
        <v>36.8</v>
      </c>
      <c r="D352" s="28">
        <v>1.39</v>
      </c>
      <c r="E352" s="25">
        <v>0</v>
      </c>
      <c r="F352" s="25">
        <f t="shared" si="6"/>
        <v>42.5</v>
      </c>
      <c r="G352" s="25">
        <f t="shared" si="5"/>
        <v>70</v>
      </c>
      <c r="H352" s="25">
        <v>30</v>
      </c>
      <c r="I352" s="25">
        <v>0</v>
      </c>
      <c r="J352" s="25">
        <v>0</v>
      </c>
      <c r="K352" s="25">
        <v>0</v>
      </c>
      <c r="L352" s="25">
        <v>0</v>
      </c>
      <c r="M352" s="25">
        <v>28</v>
      </c>
      <c r="N352" s="28">
        <v>2.07695</v>
      </c>
    </row>
    <row r="353" s="25" customFormat="1" spans="1:14">
      <c r="A353" s="27">
        <v>77</v>
      </c>
      <c r="B353" s="27">
        <v>32</v>
      </c>
      <c r="C353" s="27">
        <v>29</v>
      </c>
      <c r="D353" s="28">
        <v>1.41</v>
      </c>
      <c r="E353" s="25">
        <v>0</v>
      </c>
      <c r="F353" s="25">
        <f t="shared" si="6"/>
        <v>0</v>
      </c>
      <c r="G353" s="25">
        <f t="shared" si="5"/>
        <v>100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28</v>
      </c>
      <c r="N353" s="28">
        <v>0.36</v>
      </c>
    </row>
    <row r="354" s="25" customFormat="1" spans="1:14">
      <c r="A354" s="27">
        <v>60</v>
      </c>
      <c r="B354" s="27">
        <v>23</v>
      </c>
      <c r="C354" s="27">
        <v>31</v>
      </c>
      <c r="D354" s="28">
        <v>1.4</v>
      </c>
      <c r="E354" s="25">
        <v>0</v>
      </c>
      <c r="F354" s="25">
        <f t="shared" si="6"/>
        <v>0</v>
      </c>
      <c r="G354" s="25">
        <f t="shared" si="5"/>
        <v>100</v>
      </c>
      <c r="H354" s="25">
        <v>0</v>
      </c>
      <c r="I354" s="25">
        <v>0</v>
      </c>
      <c r="J354" s="25">
        <v>0</v>
      </c>
      <c r="K354" s="25">
        <v>0</v>
      </c>
      <c r="L354" s="25">
        <v>0</v>
      </c>
      <c r="M354" s="25">
        <v>28</v>
      </c>
      <c r="N354" s="28">
        <v>0.52</v>
      </c>
    </row>
    <row r="355" s="25" customFormat="1" spans="1:14">
      <c r="A355" s="27">
        <v>86</v>
      </c>
      <c r="B355" s="27">
        <v>32</v>
      </c>
      <c r="C355" s="27">
        <v>22</v>
      </c>
      <c r="D355" s="28">
        <v>1.22</v>
      </c>
      <c r="E355" s="25">
        <v>0</v>
      </c>
      <c r="F355" s="25">
        <f t="shared" si="6"/>
        <v>0</v>
      </c>
      <c r="G355" s="25">
        <f t="shared" si="5"/>
        <v>100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28</v>
      </c>
      <c r="N355" s="28">
        <v>0.085</v>
      </c>
    </row>
    <row r="356" s="25" customFormat="1" spans="1:14">
      <c r="A356" s="27">
        <v>84.8</v>
      </c>
      <c r="B356" s="27">
        <v>52.02</v>
      </c>
      <c r="C356" s="27">
        <v>28.3</v>
      </c>
      <c r="D356" s="28">
        <v>1.407</v>
      </c>
      <c r="E356" s="25">
        <v>0</v>
      </c>
      <c r="F356" s="25">
        <f t="shared" si="6"/>
        <v>0</v>
      </c>
      <c r="G356" s="25">
        <f t="shared" si="5"/>
        <v>100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28</v>
      </c>
      <c r="N356" s="28">
        <v>0.0556</v>
      </c>
    </row>
    <row r="357" s="25" customFormat="1" spans="1:14">
      <c r="A357" s="27">
        <v>47.79</v>
      </c>
      <c r="B357" s="27">
        <v>24.56</v>
      </c>
      <c r="C357" s="27">
        <v>15.3</v>
      </c>
      <c r="D357" s="28">
        <v>1.723</v>
      </c>
      <c r="E357" s="25">
        <v>0</v>
      </c>
      <c r="F357" s="25">
        <f t="shared" si="6"/>
        <v>0</v>
      </c>
      <c r="G357" s="25">
        <f t="shared" si="5"/>
        <v>100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28</v>
      </c>
      <c r="N357" s="28">
        <v>0.2225</v>
      </c>
    </row>
    <row r="358" s="25" customFormat="1" spans="1:14">
      <c r="A358" s="27">
        <v>86</v>
      </c>
      <c r="B358" s="27">
        <v>49</v>
      </c>
      <c r="C358" s="27">
        <v>36.5</v>
      </c>
      <c r="D358" s="28">
        <v>1.29</v>
      </c>
      <c r="E358" s="25">
        <v>0</v>
      </c>
      <c r="F358" s="25">
        <f t="shared" si="6"/>
        <v>0</v>
      </c>
      <c r="G358" s="25">
        <f t="shared" si="5"/>
        <v>100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28</v>
      </c>
      <c r="N358" s="28">
        <v>0.149</v>
      </c>
    </row>
    <row r="359" s="25" customFormat="1" spans="1:14">
      <c r="A359" s="27">
        <v>84</v>
      </c>
      <c r="B359" s="27">
        <v>58</v>
      </c>
      <c r="C359" s="27">
        <v>29.83</v>
      </c>
      <c r="D359" s="28">
        <v>1.353</v>
      </c>
      <c r="E359" s="25">
        <v>0</v>
      </c>
      <c r="F359" s="25">
        <f t="shared" si="6"/>
        <v>0</v>
      </c>
      <c r="G359" s="25">
        <f t="shared" si="5"/>
        <v>100</v>
      </c>
      <c r="H359" s="25">
        <v>0</v>
      </c>
      <c r="I359" s="25">
        <v>0</v>
      </c>
      <c r="J359" s="25">
        <v>0</v>
      </c>
      <c r="K359" s="25">
        <v>0</v>
      </c>
      <c r="L359" s="25">
        <v>0</v>
      </c>
      <c r="M359" s="25">
        <v>28</v>
      </c>
      <c r="N359" s="28">
        <v>0.19</v>
      </c>
    </row>
    <row r="360" s="25" customFormat="1" spans="1:14">
      <c r="A360" s="27">
        <v>75</v>
      </c>
      <c r="B360" s="27">
        <v>47</v>
      </c>
      <c r="C360" s="27">
        <v>31.82</v>
      </c>
      <c r="D360" s="28">
        <v>1.406</v>
      </c>
      <c r="E360" s="25">
        <v>0</v>
      </c>
      <c r="F360" s="25">
        <f t="shared" si="6"/>
        <v>0</v>
      </c>
      <c r="G360" s="25">
        <f t="shared" si="5"/>
        <v>100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28</v>
      </c>
      <c r="N360" s="28">
        <v>0.663</v>
      </c>
    </row>
    <row r="361" s="25" customFormat="1" spans="1:14">
      <c r="A361" s="27">
        <v>18</v>
      </c>
      <c r="B361" s="27">
        <v>4</v>
      </c>
      <c r="C361" s="27">
        <v>8.5</v>
      </c>
      <c r="D361" s="28">
        <v>2.08</v>
      </c>
      <c r="E361" s="25">
        <v>0</v>
      </c>
      <c r="F361" s="25">
        <f t="shared" si="6"/>
        <v>42.5</v>
      </c>
      <c r="G361" s="25">
        <f t="shared" si="5"/>
        <v>97</v>
      </c>
      <c r="H361" s="25">
        <v>3</v>
      </c>
      <c r="I361" s="25">
        <v>0</v>
      </c>
      <c r="J361" s="25">
        <v>0</v>
      </c>
      <c r="K361" s="25">
        <v>0</v>
      </c>
      <c r="L361" s="25">
        <v>0</v>
      </c>
      <c r="M361" s="25">
        <v>28</v>
      </c>
      <c r="N361" s="28">
        <v>4.4</v>
      </c>
    </row>
    <row r="362" s="25" customFormat="1" spans="1:14">
      <c r="A362" s="27">
        <v>18</v>
      </c>
      <c r="B362" s="27">
        <v>4</v>
      </c>
      <c r="C362" s="27">
        <v>8.5</v>
      </c>
      <c r="D362" s="28">
        <v>2.08</v>
      </c>
      <c r="E362" s="25">
        <v>0</v>
      </c>
      <c r="F362" s="25">
        <f t="shared" si="6"/>
        <v>42.5</v>
      </c>
      <c r="G362" s="25">
        <f t="shared" si="5"/>
        <v>94</v>
      </c>
      <c r="H362" s="25">
        <v>6</v>
      </c>
      <c r="I362" s="25">
        <v>0</v>
      </c>
      <c r="J362" s="25">
        <v>0</v>
      </c>
      <c r="K362" s="25">
        <v>0</v>
      </c>
      <c r="L362" s="25">
        <v>0</v>
      </c>
      <c r="M362" s="25">
        <v>28</v>
      </c>
      <c r="N362" s="28">
        <v>4.4</v>
      </c>
    </row>
    <row r="363" s="25" customFormat="1" spans="1:14">
      <c r="A363" s="27">
        <v>19</v>
      </c>
      <c r="B363" s="27">
        <v>5</v>
      </c>
      <c r="C363" s="27">
        <v>7.8</v>
      </c>
      <c r="D363" s="28">
        <v>1.96</v>
      </c>
      <c r="E363" s="25">
        <v>0</v>
      </c>
      <c r="F363" s="25">
        <f t="shared" si="6"/>
        <v>42.5</v>
      </c>
      <c r="G363" s="25">
        <f t="shared" si="5"/>
        <v>95</v>
      </c>
      <c r="H363" s="25">
        <v>5</v>
      </c>
      <c r="I363" s="25">
        <v>0</v>
      </c>
      <c r="J363" s="25">
        <v>0</v>
      </c>
      <c r="K363" s="25">
        <v>0</v>
      </c>
      <c r="L363" s="25">
        <v>0</v>
      </c>
      <c r="M363" s="25">
        <v>28</v>
      </c>
      <c r="N363" s="28">
        <v>2.54</v>
      </c>
    </row>
    <row r="364" s="25" customFormat="1" spans="1:14">
      <c r="A364" s="27">
        <v>20</v>
      </c>
      <c r="B364" s="27">
        <v>0</v>
      </c>
      <c r="C364" s="27">
        <v>7.3</v>
      </c>
      <c r="D364" s="28">
        <v>1.89</v>
      </c>
      <c r="E364" s="25">
        <v>0</v>
      </c>
      <c r="F364" s="25">
        <f t="shared" ref="F364:F427" si="7">IF(H364&lt;&gt;0,42.5,0)</f>
        <v>42.5</v>
      </c>
      <c r="G364" s="25">
        <f t="shared" si="5"/>
        <v>95</v>
      </c>
      <c r="H364" s="25">
        <v>5</v>
      </c>
      <c r="I364" s="25">
        <v>0</v>
      </c>
      <c r="J364" s="25">
        <v>0</v>
      </c>
      <c r="K364" s="25">
        <v>0</v>
      </c>
      <c r="L364" s="25">
        <v>0</v>
      </c>
      <c r="M364" s="25">
        <v>28</v>
      </c>
      <c r="N364" s="28">
        <v>3.2</v>
      </c>
    </row>
    <row r="365" s="25" customFormat="1" spans="1:14">
      <c r="A365" s="27">
        <v>20</v>
      </c>
      <c r="B365" s="27">
        <v>1</v>
      </c>
      <c r="C365" s="27">
        <v>8.3</v>
      </c>
      <c r="D365" s="28">
        <v>1.65</v>
      </c>
      <c r="E365" s="25">
        <v>0</v>
      </c>
      <c r="F365" s="25">
        <f t="shared" si="7"/>
        <v>42.5</v>
      </c>
      <c r="G365" s="25">
        <f t="shared" si="5"/>
        <v>95</v>
      </c>
      <c r="H365" s="25">
        <v>5</v>
      </c>
      <c r="I365" s="25">
        <v>0</v>
      </c>
      <c r="J365" s="25">
        <v>0</v>
      </c>
      <c r="K365" s="25">
        <v>0</v>
      </c>
      <c r="L365" s="25">
        <v>0</v>
      </c>
      <c r="M365" s="25">
        <v>28</v>
      </c>
      <c r="N365" s="28">
        <v>1.9</v>
      </c>
    </row>
    <row r="366" s="25" customFormat="1" spans="1:14">
      <c r="A366" s="27">
        <v>20</v>
      </c>
      <c r="B366" s="27">
        <v>1</v>
      </c>
      <c r="C366" s="27">
        <v>8.3</v>
      </c>
      <c r="D366" s="28">
        <v>1.65</v>
      </c>
      <c r="E366" s="25">
        <v>0</v>
      </c>
      <c r="F366" s="25">
        <f t="shared" si="7"/>
        <v>42.5</v>
      </c>
      <c r="G366" s="25">
        <f t="shared" si="5"/>
        <v>96</v>
      </c>
      <c r="H366" s="25">
        <v>4</v>
      </c>
      <c r="I366" s="25">
        <v>0</v>
      </c>
      <c r="J366" s="25">
        <v>0</v>
      </c>
      <c r="K366" s="25">
        <v>0</v>
      </c>
      <c r="L366" s="25">
        <v>0</v>
      </c>
      <c r="M366" s="25">
        <v>28</v>
      </c>
      <c r="N366" s="28">
        <v>1.9</v>
      </c>
    </row>
    <row r="367" s="25" customFormat="1" spans="1:14">
      <c r="A367" s="27">
        <v>21</v>
      </c>
      <c r="B367" s="27">
        <v>4</v>
      </c>
      <c r="C367" s="27">
        <v>8.5</v>
      </c>
      <c r="D367" s="28">
        <v>2.08</v>
      </c>
      <c r="E367" s="25">
        <v>0</v>
      </c>
      <c r="F367" s="25">
        <f t="shared" si="7"/>
        <v>42.5</v>
      </c>
      <c r="G367" s="25">
        <f t="shared" si="5"/>
        <v>96</v>
      </c>
      <c r="H367" s="25">
        <v>4</v>
      </c>
      <c r="I367" s="25">
        <v>0</v>
      </c>
      <c r="J367" s="25">
        <v>0</v>
      </c>
      <c r="K367" s="25">
        <v>0</v>
      </c>
      <c r="L367" s="25">
        <v>0</v>
      </c>
      <c r="M367" s="25">
        <v>28</v>
      </c>
      <c r="N367" s="28">
        <v>4.7</v>
      </c>
    </row>
    <row r="368" s="25" customFormat="1" spans="1:14">
      <c r="A368" s="27">
        <v>21</v>
      </c>
      <c r="B368" s="27">
        <v>4</v>
      </c>
      <c r="C368" s="27">
        <v>8.5</v>
      </c>
      <c r="D368" s="28">
        <v>2.08</v>
      </c>
      <c r="E368" s="25">
        <v>0</v>
      </c>
      <c r="F368" s="25">
        <f t="shared" si="7"/>
        <v>42.5</v>
      </c>
      <c r="G368" s="25">
        <f t="shared" si="5"/>
        <v>94</v>
      </c>
      <c r="H368" s="25">
        <v>6</v>
      </c>
      <c r="I368" s="25">
        <v>0</v>
      </c>
      <c r="J368" s="25">
        <v>0</v>
      </c>
      <c r="K368" s="25">
        <v>0</v>
      </c>
      <c r="L368" s="25">
        <v>0</v>
      </c>
      <c r="M368" s="25">
        <v>28</v>
      </c>
      <c r="N368" s="28">
        <v>4.7</v>
      </c>
    </row>
    <row r="369" s="25" customFormat="1" spans="1:14">
      <c r="A369" s="27">
        <v>22</v>
      </c>
      <c r="B369" s="27">
        <v>0</v>
      </c>
      <c r="C369" s="27">
        <v>8.7</v>
      </c>
      <c r="D369" s="28">
        <v>2.2</v>
      </c>
      <c r="E369" s="25">
        <v>0</v>
      </c>
      <c r="F369" s="25">
        <f t="shared" si="7"/>
        <v>42.5</v>
      </c>
      <c r="G369" s="25">
        <f t="shared" si="5"/>
        <v>96</v>
      </c>
      <c r="H369" s="25">
        <v>4</v>
      </c>
      <c r="I369" s="25">
        <v>0</v>
      </c>
      <c r="J369" s="25">
        <v>0</v>
      </c>
      <c r="K369" s="25">
        <v>0</v>
      </c>
      <c r="L369" s="25">
        <v>0</v>
      </c>
      <c r="M369" s="25">
        <v>28</v>
      </c>
      <c r="N369" s="28">
        <v>3.9</v>
      </c>
    </row>
    <row r="370" s="25" customFormat="1" spans="1:14">
      <c r="A370" s="27">
        <v>22</v>
      </c>
      <c r="B370" s="27">
        <v>5</v>
      </c>
      <c r="C370" s="27">
        <v>8.4</v>
      </c>
      <c r="D370" s="28">
        <v>2.12</v>
      </c>
      <c r="E370" s="25">
        <v>0</v>
      </c>
      <c r="F370" s="25">
        <f t="shared" si="7"/>
        <v>42.5</v>
      </c>
      <c r="G370" s="25">
        <f t="shared" si="5"/>
        <v>95</v>
      </c>
      <c r="H370" s="25">
        <v>5</v>
      </c>
      <c r="I370" s="25">
        <v>0</v>
      </c>
      <c r="J370" s="25">
        <v>0</v>
      </c>
      <c r="K370" s="25">
        <v>0</v>
      </c>
      <c r="L370" s="25">
        <v>0</v>
      </c>
      <c r="M370" s="25">
        <v>28</v>
      </c>
      <c r="N370" s="28">
        <v>4.2</v>
      </c>
    </row>
    <row r="371" s="25" customFormat="1" spans="1:14">
      <c r="A371" s="27">
        <v>22</v>
      </c>
      <c r="B371" s="27">
        <v>5</v>
      </c>
      <c r="C371" s="27">
        <v>8.4</v>
      </c>
      <c r="D371" s="28">
        <v>2.12</v>
      </c>
      <c r="E371" s="25">
        <v>0</v>
      </c>
      <c r="F371" s="25">
        <f t="shared" si="7"/>
        <v>42.5</v>
      </c>
      <c r="G371" s="25">
        <f t="shared" si="5"/>
        <v>94</v>
      </c>
      <c r="H371" s="25">
        <v>6</v>
      </c>
      <c r="I371" s="25">
        <v>0</v>
      </c>
      <c r="J371" s="25">
        <v>0</v>
      </c>
      <c r="K371" s="25">
        <v>0</v>
      </c>
      <c r="L371" s="25">
        <v>0</v>
      </c>
      <c r="M371" s="25">
        <v>28</v>
      </c>
      <c r="N371" s="28">
        <v>4.2</v>
      </c>
    </row>
    <row r="372" s="25" customFormat="1" spans="1:14">
      <c r="A372" s="27">
        <v>22</v>
      </c>
      <c r="B372" s="27">
        <v>3</v>
      </c>
      <c r="C372" s="27">
        <v>9.9</v>
      </c>
      <c r="D372" s="28">
        <v>1.72</v>
      </c>
      <c r="E372" s="25">
        <v>0</v>
      </c>
      <c r="F372" s="25">
        <f t="shared" si="7"/>
        <v>42.5</v>
      </c>
      <c r="G372" s="25">
        <f t="shared" si="5"/>
        <v>94</v>
      </c>
      <c r="H372" s="25">
        <v>6</v>
      </c>
      <c r="I372" s="25">
        <v>0</v>
      </c>
      <c r="J372" s="25">
        <v>0</v>
      </c>
      <c r="K372" s="25">
        <v>0</v>
      </c>
      <c r="L372" s="25">
        <v>0</v>
      </c>
      <c r="M372" s="25">
        <v>28</v>
      </c>
      <c r="N372" s="28">
        <v>2.95</v>
      </c>
    </row>
    <row r="373" s="25" customFormat="1" spans="1:14">
      <c r="A373" s="27">
        <v>22</v>
      </c>
      <c r="B373" s="27">
        <v>3</v>
      </c>
      <c r="C373" s="27">
        <v>9.9</v>
      </c>
      <c r="D373" s="28">
        <v>1.72</v>
      </c>
      <c r="E373" s="25">
        <v>0</v>
      </c>
      <c r="F373" s="25">
        <f t="shared" si="7"/>
        <v>42.5</v>
      </c>
      <c r="G373" s="25">
        <f t="shared" si="5"/>
        <v>95</v>
      </c>
      <c r="H373" s="25">
        <v>5</v>
      </c>
      <c r="I373" s="25">
        <v>0</v>
      </c>
      <c r="J373" s="25">
        <v>0</v>
      </c>
      <c r="K373" s="25">
        <v>0</v>
      </c>
      <c r="L373" s="25">
        <v>0</v>
      </c>
      <c r="M373" s="25">
        <v>28</v>
      </c>
      <c r="N373" s="28">
        <v>2.95</v>
      </c>
    </row>
    <row r="374" s="25" customFormat="1" spans="1:14">
      <c r="A374" s="27">
        <v>22</v>
      </c>
      <c r="B374" s="27">
        <v>3</v>
      </c>
      <c r="C374" s="27">
        <v>11.4</v>
      </c>
      <c r="D374" s="28">
        <v>1.92</v>
      </c>
      <c r="E374" s="25">
        <v>0</v>
      </c>
      <c r="F374" s="25">
        <f t="shared" si="7"/>
        <v>42.5</v>
      </c>
      <c r="G374" s="25">
        <f t="shared" si="5"/>
        <v>94</v>
      </c>
      <c r="H374" s="25">
        <v>6</v>
      </c>
      <c r="I374" s="25">
        <v>0</v>
      </c>
      <c r="J374" s="25">
        <v>0</v>
      </c>
      <c r="K374" s="25">
        <v>0</v>
      </c>
      <c r="L374" s="25">
        <v>0</v>
      </c>
      <c r="M374" s="25">
        <v>28</v>
      </c>
      <c r="N374" s="28">
        <v>2.7</v>
      </c>
    </row>
    <row r="375" s="25" customFormat="1" spans="1:14">
      <c r="A375" s="27">
        <v>23</v>
      </c>
      <c r="B375" s="27">
        <v>5</v>
      </c>
      <c r="C375" s="27">
        <v>10</v>
      </c>
      <c r="D375" s="28">
        <v>1.9</v>
      </c>
      <c r="E375" s="25">
        <v>0</v>
      </c>
      <c r="F375" s="25">
        <f t="shared" si="7"/>
        <v>42.5</v>
      </c>
      <c r="G375" s="25">
        <f t="shared" si="5"/>
        <v>95</v>
      </c>
      <c r="H375" s="25">
        <v>5</v>
      </c>
      <c r="I375" s="25">
        <v>0</v>
      </c>
      <c r="J375" s="25">
        <v>0</v>
      </c>
      <c r="K375" s="25">
        <v>0</v>
      </c>
      <c r="L375" s="25">
        <v>0</v>
      </c>
      <c r="M375" s="25">
        <v>28</v>
      </c>
      <c r="N375" s="28">
        <v>3.1</v>
      </c>
    </row>
    <row r="376" s="25" customFormat="1" spans="1:14">
      <c r="A376" s="27">
        <v>23</v>
      </c>
      <c r="B376" s="27">
        <v>5</v>
      </c>
      <c r="C376" s="27">
        <v>11.5</v>
      </c>
      <c r="D376" s="28">
        <v>2</v>
      </c>
      <c r="E376" s="25">
        <v>0</v>
      </c>
      <c r="F376" s="25">
        <f t="shared" si="7"/>
        <v>42.5</v>
      </c>
      <c r="G376" s="25">
        <f t="shared" si="5"/>
        <v>94</v>
      </c>
      <c r="H376" s="25">
        <v>6</v>
      </c>
      <c r="I376" s="25">
        <v>0</v>
      </c>
      <c r="J376" s="25">
        <v>0</v>
      </c>
      <c r="K376" s="25">
        <v>0</v>
      </c>
      <c r="L376" s="25">
        <v>0</v>
      </c>
      <c r="M376" s="25">
        <v>28</v>
      </c>
      <c r="N376" s="28">
        <v>2.9</v>
      </c>
    </row>
    <row r="377" s="25" customFormat="1" spans="1:14">
      <c r="A377" s="27">
        <v>23</v>
      </c>
      <c r="B377" s="27">
        <v>5</v>
      </c>
      <c r="C377" s="27">
        <v>11.5</v>
      </c>
      <c r="D377" s="28">
        <v>2</v>
      </c>
      <c r="E377" s="25">
        <v>0</v>
      </c>
      <c r="F377" s="25">
        <f t="shared" si="7"/>
        <v>42.5</v>
      </c>
      <c r="G377" s="25">
        <f t="shared" si="5"/>
        <v>94</v>
      </c>
      <c r="H377" s="25">
        <v>6</v>
      </c>
      <c r="I377" s="25">
        <v>0</v>
      </c>
      <c r="J377" s="25">
        <v>0</v>
      </c>
      <c r="K377" s="25">
        <v>0</v>
      </c>
      <c r="L377" s="25">
        <v>0</v>
      </c>
      <c r="M377" s="25">
        <v>28</v>
      </c>
      <c r="N377" s="28">
        <v>2.9</v>
      </c>
    </row>
    <row r="378" s="25" customFormat="1" spans="1:14">
      <c r="A378" s="27">
        <v>23</v>
      </c>
      <c r="B378" s="27">
        <v>1</v>
      </c>
      <c r="C378" s="27">
        <v>9.9</v>
      </c>
      <c r="D378" s="28">
        <v>1.73</v>
      </c>
      <c r="E378" s="25">
        <v>0</v>
      </c>
      <c r="F378" s="25">
        <f t="shared" si="7"/>
        <v>42.5</v>
      </c>
      <c r="G378" s="25">
        <f t="shared" si="5"/>
        <v>94</v>
      </c>
      <c r="H378" s="25">
        <v>6</v>
      </c>
      <c r="I378" s="25">
        <v>0</v>
      </c>
      <c r="J378" s="25">
        <v>0</v>
      </c>
      <c r="K378" s="25">
        <v>0</v>
      </c>
      <c r="L378" s="25">
        <v>0</v>
      </c>
      <c r="M378" s="25">
        <v>28</v>
      </c>
      <c r="N378" s="28">
        <v>1.1</v>
      </c>
    </row>
    <row r="379" s="25" customFormat="1" spans="1:14">
      <c r="A379" s="27">
        <v>24</v>
      </c>
      <c r="B379" s="27">
        <v>4</v>
      </c>
      <c r="C379" s="27">
        <v>7.7</v>
      </c>
      <c r="D379" s="28">
        <v>2</v>
      </c>
      <c r="E379" s="25">
        <v>0</v>
      </c>
      <c r="F379" s="25">
        <f t="shared" si="7"/>
        <v>42.5</v>
      </c>
      <c r="G379" s="25">
        <f t="shared" si="5"/>
        <v>96</v>
      </c>
      <c r="H379" s="25">
        <v>4</v>
      </c>
      <c r="I379" s="25">
        <v>0</v>
      </c>
      <c r="J379" s="25">
        <v>0</v>
      </c>
      <c r="K379" s="25">
        <v>0</v>
      </c>
      <c r="L379" s="25">
        <v>0</v>
      </c>
      <c r="M379" s="25">
        <v>28</v>
      </c>
      <c r="N379" s="28">
        <v>4.1</v>
      </c>
    </row>
    <row r="380" s="25" customFormat="1" spans="1:14">
      <c r="A380" s="27">
        <v>24</v>
      </c>
      <c r="B380" s="27">
        <v>4</v>
      </c>
      <c r="C380" s="27">
        <v>7.7</v>
      </c>
      <c r="D380" s="28">
        <v>2</v>
      </c>
      <c r="E380" s="25">
        <v>0</v>
      </c>
      <c r="F380" s="25">
        <f t="shared" si="7"/>
        <v>42.5</v>
      </c>
      <c r="G380" s="25">
        <f t="shared" si="5"/>
        <v>94</v>
      </c>
      <c r="H380" s="25">
        <v>6</v>
      </c>
      <c r="I380" s="25">
        <v>0</v>
      </c>
      <c r="J380" s="25">
        <v>0</v>
      </c>
      <c r="K380" s="25">
        <v>0</v>
      </c>
      <c r="L380" s="25">
        <v>0</v>
      </c>
      <c r="M380" s="25">
        <v>28</v>
      </c>
      <c r="N380" s="28">
        <v>4.1</v>
      </c>
    </row>
    <row r="381" s="25" customFormat="1" spans="1:14">
      <c r="A381" s="27">
        <v>24</v>
      </c>
      <c r="B381" s="27">
        <v>3</v>
      </c>
      <c r="C381" s="27">
        <v>10.8</v>
      </c>
      <c r="D381" s="28">
        <v>1.75</v>
      </c>
      <c r="E381" s="25">
        <v>0</v>
      </c>
      <c r="F381" s="25">
        <f t="shared" si="7"/>
        <v>42.5</v>
      </c>
      <c r="G381" s="25">
        <f t="shared" si="5"/>
        <v>94</v>
      </c>
      <c r="H381" s="25">
        <v>6</v>
      </c>
      <c r="I381" s="25">
        <v>0</v>
      </c>
      <c r="J381" s="25">
        <v>0</v>
      </c>
      <c r="K381" s="25">
        <v>0</v>
      </c>
      <c r="L381" s="25">
        <v>0</v>
      </c>
      <c r="M381" s="25">
        <v>28</v>
      </c>
      <c r="N381" s="28">
        <v>2.3</v>
      </c>
    </row>
    <row r="382" s="25" customFormat="1" spans="1:14">
      <c r="A382" s="27">
        <v>25</v>
      </c>
      <c r="B382" s="27">
        <v>13</v>
      </c>
      <c r="C382" s="27">
        <v>10.1</v>
      </c>
      <c r="D382" s="28">
        <v>1.67</v>
      </c>
      <c r="E382" s="25">
        <v>0</v>
      </c>
      <c r="F382" s="25">
        <f t="shared" si="7"/>
        <v>42.5</v>
      </c>
      <c r="G382" s="25">
        <f t="shared" si="5"/>
        <v>94</v>
      </c>
      <c r="H382" s="25">
        <v>6</v>
      </c>
      <c r="I382" s="25">
        <v>0</v>
      </c>
      <c r="J382" s="25">
        <v>0</v>
      </c>
      <c r="K382" s="25">
        <v>0</v>
      </c>
      <c r="L382" s="25">
        <v>0</v>
      </c>
      <c r="M382" s="25">
        <v>28</v>
      </c>
      <c r="N382" s="28">
        <v>2.7</v>
      </c>
    </row>
    <row r="383" s="25" customFormat="1" spans="1:14">
      <c r="A383" s="27">
        <v>25</v>
      </c>
      <c r="B383" s="27">
        <v>4</v>
      </c>
      <c r="C383" s="27">
        <v>7.9</v>
      </c>
      <c r="D383" s="28">
        <v>1.98</v>
      </c>
      <c r="E383" s="25">
        <v>0</v>
      </c>
      <c r="F383" s="25">
        <f t="shared" si="7"/>
        <v>42.5</v>
      </c>
      <c r="G383" s="25">
        <f t="shared" si="5"/>
        <v>95</v>
      </c>
      <c r="H383" s="25">
        <v>5</v>
      </c>
      <c r="I383" s="25">
        <v>0</v>
      </c>
      <c r="J383" s="25">
        <v>0</v>
      </c>
      <c r="K383" s="25">
        <v>0</v>
      </c>
      <c r="L383" s="25">
        <v>0</v>
      </c>
      <c r="M383" s="25">
        <v>28</v>
      </c>
      <c r="N383" s="28">
        <v>4.1</v>
      </c>
    </row>
    <row r="384" s="25" customFormat="1" spans="1:14">
      <c r="A384" s="27">
        <v>25</v>
      </c>
      <c r="B384" s="27">
        <v>4</v>
      </c>
      <c r="C384" s="27">
        <v>7.9</v>
      </c>
      <c r="D384" s="28">
        <v>1.98</v>
      </c>
      <c r="E384" s="25">
        <v>0</v>
      </c>
      <c r="F384" s="25">
        <f t="shared" si="7"/>
        <v>42.5</v>
      </c>
      <c r="G384" s="25">
        <f t="shared" si="5"/>
        <v>94</v>
      </c>
      <c r="H384" s="25">
        <v>6</v>
      </c>
      <c r="I384" s="25">
        <v>0</v>
      </c>
      <c r="J384" s="25">
        <v>0</v>
      </c>
      <c r="K384" s="25">
        <v>0</v>
      </c>
      <c r="L384" s="25">
        <v>0</v>
      </c>
      <c r="M384" s="25">
        <v>28</v>
      </c>
      <c r="N384" s="28">
        <v>4.1</v>
      </c>
    </row>
    <row r="385" s="25" customFormat="1" spans="1:14">
      <c r="A385" s="27">
        <v>26</v>
      </c>
      <c r="B385" s="27">
        <v>7</v>
      </c>
      <c r="C385" s="27">
        <v>12.7</v>
      </c>
      <c r="D385" s="28">
        <v>1.86</v>
      </c>
      <c r="E385" s="25">
        <v>0</v>
      </c>
      <c r="F385" s="25">
        <f t="shared" si="7"/>
        <v>42.5</v>
      </c>
      <c r="G385" s="25">
        <f t="shared" si="5"/>
        <v>95</v>
      </c>
      <c r="H385" s="25">
        <v>5</v>
      </c>
      <c r="I385" s="25">
        <v>0</v>
      </c>
      <c r="J385" s="25">
        <v>0</v>
      </c>
      <c r="K385" s="25">
        <v>0</v>
      </c>
      <c r="L385" s="25">
        <v>0</v>
      </c>
      <c r="M385" s="25">
        <v>28</v>
      </c>
      <c r="N385" s="28">
        <v>2.3</v>
      </c>
    </row>
    <row r="386" s="25" customFormat="1" spans="1:14">
      <c r="A386" s="27">
        <v>29</v>
      </c>
      <c r="B386" s="27">
        <v>9</v>
      </c>
      <c r="C386" s="27">
        <v>12.6</v>
      </c>
      <c r="D386" s="28">
        <v>1.61</v>
      </c>
      <c r="E386" s="25">
        <v>0</v>
      </c>
      <c r="F386" s="25">
        <f t="shared" si="7"/>
        <v>42.5</v>
      </c>
      <c r="G386" s="25">
        <f t="shared" si="5"/>
        <v>94</v>
      </c>
      <c r="H386" s="25">
        <v>6</v>
      </c>
      <c r="I386" s="25">
        <v>0</v>
      </c>
      <c r="J386" s="25">
        <v>0</v>
      </c>
      <c r="K386" s="25">
        <v>0</v>
      </c>
      <c r="L386" s="25">
        <v>0</v>
      </c>
      <c r="M386" s="25">
        <v>28</v>
      </c>
      <c r="N386" s="28">
        <v>2</v>
      </c>
    </row>
    <row r="387" s="25" customFormat="1" spans="1:14">
      <c r="A387" s="27">
        <v>29</v>
      </c>
      <c r="B387" s="27">
        <v>9</v>
      </c>
      <c r="C387" s="27">
        <v>12.6</v>
      </c>
      <c r="D387" s="28">
        <v>1.61</v>
      </c>
      <c r="E387" s="25">
        <v>0</v>
      </c>
      <c r="F387" s="25">
        <f t="shared" si="7"/>
        <v>42.5</v>
      </c>
      <c r="G387" s="25">
        <f t="shared" ref="G387:G450" si="8">100-SUM(H387:L387)</f>
        <v>94</v>
      </c>
      <c r="H387" s="25">
        <v>6</v>
      </c>
      <c r="I387" s="25">
        <v>0</v>
      </c>
      <c r="J387" s="25">
        <v>0</v>
      </c>
      <c r="K387" s="25">
        <v>0</v>
      </c>
      <c r="L387" s="25">
        <v>0</v>
      </c>
      <c r="M387" s="25">
        <v>28</v>
      </c>
      <c r="N387" s="28">
        <v>2.05</v>
      </c>
    </row>
    <row r="388" s="25" customFormat="1" spans="1:14">
      <c r="A388" s="27">
        <v>29</v>
      </c>
      <c r="B388" s="27">
        <v>17</v>
      </c>
      <c r="C388" s="27">
        <v>12.3</v>
      </c>
      <c r="D388" s="28">
        <v>1.99</v>
      </c>
      <c r="E388" s="25">
        <v>0</v>
      </c>
      <c r="F388" s="25">
        <f t="shared" si="7"/>
        <v>42.5</v>
      </c>
      <c r="G388" s="25">
        <f t="shared" si="8"/>
        <v>94</v>
      </c>
      <c r="H388" s="25">
        <v>6</v>
      </c>
      <c r="I388" s="25">
        <v>0</v>
      </c>
      <c r="J388" s="25">
        <v>0</v>
      </c>
      <c r="K388" s="25">
        <v>0</v>
      </c>
      <c r="L388" s="25">
        <v>0</v>
      </c>
      <c r="M388" s="25">
        <v>28</v>
      </c>
      <c r="N388" s="28">
        <v>2.96</v>
      </c>
    </row>
    <row r="389" s="25" customFormat="1" spans="1:14">
      <c r="A389" s="27">
        <v>29</v>
      </c>
      <c r="B389" s="27">
        <v>7</v>
      </c>
      <c r="C389" s="27">
        <v>8.1</v>
      </c>
      <c r="D389" s="28">
        <v>1.97</v>
      </c>
      <c r="E389" s="25">
        <v>0</v>
      </c>
      <c r="F389" s="25">
        <f t="shared" si="7"/>
        <v>42.5</v>
      </c>
      <c r="G389" s="25">
        <f t="shared" si="8"/>
        <v>95</v>
      </c>
      <c r="H389" s="25">
        <v>5</v>
      </c>
      <c r="I389" s="25">
        <v>0</v>
      </c>
      <c r="J389" s="25">
        <v>0</v>
      </c>
      <c r="K389" s="25">
        <v>0</v>
      </c>
      <c r="L389" s="25">
        <v>0</v>
      </c>
      <c r="M389" s="25">
        <v>28</v>
      </c>
      <c r="N389" s="28">
        <v>3.25</v>
      </c>
    </row>
    <row r="390" s="25" customFormat="1" spans="1:14">
      <c r="A390" s="27">
        <v>29</v>
      </c>
      <c r="B390" s="27">
        <v>7</v>
      </c>
      <c r="C390" s="27">
        <v>8.1</v>
      </c>
      <c r="D390" s="28">
        <v>1.97</v>
      </c>
      <c r="E390" s="25">
        <v>0</v>
      </c>
      <c r="F390" s="25">
        <f t="shared" si="7"/>
        <v>42.5</v>
      </c>
      <c r="G390" s="25">
        <f t="shared" si="8"/>
        <v>94</v>
      </c>
      <c r="H390" s="25">
        <v>6</v>
      </c>
      <c r="I390" s="25">
        <v>0</v>
      </c>
      <c r="J390" s="25">
        <v>0</v>
      </c>
      <c r="K390" s="25">
        <v>0</v>
      </c>
      <c r="L390" s="25">
        <v>0</v>
      </c>
      <c r="M390" s="25">
        <v>28</v>
      </c>
      <c r="N390" s="28">
        <v>3.25</v>
      </c>
    </row>
    <row r="391" s="25" customFormat="1" spans="1:14">
      <c r="A391" s="27">
        <v>29</v>
      </c>
      <c r="B391" s="27">
        <v>15</v>
      </c>
      <c r="C391" s="27">
        <v>11.4</v>
      </c>
      <c r="D391" s="28">
        <v>1.69</v>
      </c>
      <c r="E391" s="25">
        <v>0</v>
      </c>
      <c r="F391" s="25">
        <f t="shared" si="7"/>
        <v>42.5</v>
      </c>
      <c r="G391" s="25">
        <f t="shared" si="8"/>
        <v>94</v>
      </c>
      <c r="H391" s="25">
        <v>6</v>
      </c>
      <c r="I391" s="25">
        <v>0</v>
      </c>
      <c r="J391" s="25">
        <v>0</v>
      </c>
      <c r="K391" s="25">
        <v>0</v>
      </c>
      <c r="L391" s="25">
        <v>0</v>
      </c>
      <c r="M391" s="25">
        <v>28</v>
      </c>
      <c r="N391" s="28">
        <v>2.2</v>
      </c>
    </row>
    <row r="392" s="25" customFormat="1" spans="1:14">
      <c r="A392" s="27">
        <v>29</v>
      </c>
      <c r="B392" s="27">
        <v>17</v>
      </c>
      <c r="C392" s="27">
        <v>11.2</v>
      </c>
      <c r="D392" s="28">
        <v>2.09</v>
      </c>
      <c r="E392" s="25">
        <v>0</v>
      </c>
      <c r="F392" s="25">
        <f t="shared" si="7"/>
        <v>42.5</v>
      </c>
      <c r="G392" s="25">
        <f t="shared" si="8"/>
        <v>94</v>
      </c>
      <c r="H392" s="25">
        <v>6</v>
      </c>
      <c r="I392" s="25">
        <v>0</v>
      </c>
      <c r="J392" s="25">
        <v>0</v>
      </c>
      <c r="K392" s="25">
        <v>0</v>
      </c>
      <c r="L392" s="25">
        <v>0</v>
      </c>
      <c r="M392" s="25">
        <v>28</v>
      </c>
      <c r="N392" s="28">
        <v>1.82</v>
      </c>
    </row>
    <row r="393" s="25" customFormat="1" spans="1:14">
      <c r="A393" s="27">
        <v>29</v>
      </c>
      <c r="B393" s="27">
        <v>7</v>
      </c>
      <c r="C393" s="27">
        <v>18.5</v>
      </c>
      <c r="D393" s="28">
        <v>1.78</v>
      </c>
      <c r="E393" s="25">
        <v>0</v>
      </c>
      <c r="F393" s="25">
        <f t="shared" si="7"/>
        <v>42.5</v>
      </c>
      <c r="G393" s="25">
        <f t="shared" si="8"/>
        <v>96</v>
      </c>
      <c r="H393" s="25">
        <v>4</v>
      </c>
      <c r="I393" s="25">
        <v>0</v>
      </c>
      <c r="J393" s="25">
        <v>0</v>
      </c>
      <c r="K393" s="25">
        <v>0</v>
      </c>
      <c r="L393" s="25">
        <v>0</v>
      </c>
      <c r="M393" s="25">
        <v>28</v>
      </c>
      <c r="N393" s="28">
        <v>2.2</v>
      </c>
    </row>
    <row r="394" s="25" customFormat="1" spans="1:14">
      <c r="A394" s="27">
        <v>31</v>
      </c>
      <c r="B394" s="27">
        <v>6</v>
      </c>
      <c r="C394" s="27">
        <v>7.3</v>
      </c>
      <c r="D394" s="28">
        <v>1.94</v>
      </c>
      <c r="E394" s="25">
        <v>0</v>
      </c>
      <c r="F394" s="25">
        <f t="shared" si="7"/>
        <v>42.5</v>
      </c>
      <c r="G394" s="25">
        <f t="shared" si="8"/>
        <v>95</v>
      </c>
      <c r="H394" s="25">
        <v>5</v>
      </c>
      <c r="I394" s="25">
        <v>0</v>
      </c>
      <c r="J394" s="25">
        <v>0</v>
      </c>
      <c r="K394" s="25">
        <v>0</v>
      </c>
      <c r="L394" s="25">
        <v>0</v>
      </c>
      <c r="M394" s="25">
        <v>28</v>
      </c>
      <c r="N394" s="28">
        <v>3.8</v>
      </c>
    </row>
    <row r="395" s="25" customFormat="1" spans="1:14">
      <c r="A395" s="27">
        <v>31</v>
      </c>
      <c r="B395" s="27">
        <v>6</v>
      </c>
      <c r="C395" s="27">
        <v>7.3</v>
      </c>
      <c r="D395" s="28">
        <v>1.94</v>
      </c>
      <c r="E395" s="25">
        <v>0</v>
      </c>
      <c r="F395" s="25">
        <f t="shared" si="7"/>
        <v>42.5</v>
      </c>
      <c r="G395" s="25">
        <f t="shared" si="8"/>
        <v>94</v>
      </c>
      <c r="H395" s="25">
        <v>6</v>
      </c>
      <c r="I395" s="25">
        <v>0</v>
      </c>
      <c r="J395" s="25">
        <v>0</v>
      </c>
      <c r="K395" s="25">
        <v>0</v>
      </c>
      <c r="L395" s="25">
        <v>0</v>
      </c>
      <c r="M395" s="25">
        <v>28</v>
      </c>
      <c r="N395" s="28">
        <v>3.8</v>
      </c>
    </row>
    <row r="396" s="25" customFormat="1" spans="1:14">
      <c r="A396" s="27">
        <v>31</v>
      </c>
      <c r="B396" s="27">
        <v>17</v>
      </c>
      <c r="C396" s="27">
        <v>8.8</v>
      </c>
      <c r="D396" s="28">
        <v>2.12</v>
      </c>
      <c r="E396" s="25">
        <v>0</v>
      </c>
      <c r="F396" s="25">
        <f t="shared" si="7"/>
        <v>42.5</v>
      </c>
      <c r="G396" s="25">
        <f t="shared" si="8"/>
        <v>94</v>
      </c>
      <c r="H396" s="25">
        <v>6</v>
      </c>
      <c r="I396" s="25">
        <v>0</v>
      </c>
      <c r="J396" s="25">
        <v>0</v>
      </c>
      <c r="K396" s="25">
        <v>0</v>
      </c>
      <c r="L396" s="25">
        <v>0</v>
      </c>
      <c r="M396" s="25">
        <v>28</v>
      </c>
      <c r="N396" s="28">
        <v>3.9</v>
      </c>
    </row>
    <row r="397" s="25" customFormat="1" spans="1:14">
      <c r="A397" s="27">
        <v>32</v>
      </c>
      <c r="B397" s="27">
        <v>15</v>
      </c>
      <c r="C397" s="27">
        <v>6.9</v>
      </c>
      <c r="D397" s="28">
        <v>1.82</v>
      </c>
      <c r="E397" s="25">
        <v>0</v>
      </c>
      <c r="F397" s="25">
        <f t="shared" si="7"/>
        <v>42.5</v>
      </c>
      <c r="G397" s="25">
        <f t="shared" si="8"/>
        <v>94</v>
      </c>
      <c r="H397" s="25">
        <v>6</v>
      </c>
      <c r="I397" s="25">
        <v>0</v>
      </c>
      <c r="J397" s="25">
        <v>0</v>
      </c>
      <c r="K397" s="25">
        <v>0</v>
      </c>
      <c r="L397" s="25">
        <v>0</v>
      </c>
      <c r="M397" s="25">
        <v>28</v>
      </c>
      <c r="N397" s="28">
        <v>2.95</v>
      </c>
    </row>
    <row r="398" s="25" customFormat="1" spans="1:14">
      <c r="A398" s="27">
        <v>32</v>
      </c>
      <c r="B398" s="27">
        <v>20</v>
      </c>
      <c r="C398" s="27">
        <v>8.2</v>
      </c>
      <c r="D398" s="28">
        <v>1.96</v>
      </c>
      <c r="E398" s="25">
        <v>0</v>
      </c>
      <c r="F398" s="25">
        <f t="shared" si="7"/>
        <v>42.5</v>
      </c>
      <c r="G398" s="25">
        <f t="shared" si="8"/>
        <v>94</v>
      </c>
      <c r="H398" s="25">
        <v>6</v>
      </c>
      <c r="I398" s="25">
        <v>0</v>
      </c>
      <c r="J398" s="25">
        <v>0</v>
      </c>
      <c r="K398" s="25">
        <v>0</v>
      </c>
      <c r="L398" s="25">
        <v>0</v>
      </c>
      <c r="M398" s="25">
        <v>28</v>
      </c>
      <c r="N398" s="28">
        <v>1.93</v>
      </c>
    </row>
    <row r="399" s="25" customFormat="1" spans="1:14">
      <c r="A399" s="27">
        <v>32</v>
      </c>
      <c r="B399" s="27">
        <v>8</v>
      </c>
      <c r="C399" s="27">
        <v>9.3</v>
      </c>
      <c r="D399" s="28">
        <v>1.92</v>
      </c>
      <c r="E399" s="25">
        <v>0</v>
      </c>
      <c r="F399" s="25">
        <f t="shared" si="7"/>
        <v>42.5</v>
      </c>
      <c r="G399" s="25">
        <f t="shared" si="8"/>
        <v>95</v>
      </c>
      <c r="H399" s="25">
        <v>5</v>
      </c>
      <c r="I399" s="25">
        <v>0</v>
      </c>
      <c r="J399" s="25">
        <v>0</v>
      </c>
      <c r="K399" s="25">
        <v>0</v>
      </c>
      <c r="L399" s="25">
        <v>0</v>
      </c>
      <c r="M399" s="25">
        <v>28</v>
      </c>
      <c r="N399" s="28">
        <v>2.15</v>
      </c>
    </row>
    <row r="400" s="25" customFormat="1" spans="1:14">
      <c r="A400" s="27">
        <v>33.5</v>
      </c>
      <c r="B400" s="27">
        <v>15.5</v>
      </c>
      <c r="C400" s="27">
        <v>5.4</v>
      </c>
      <c r="D400" s="28">
        <v>1.7</v>
      </c>
      <c r="E400" s="25">
        <v>0</v>
      </c>
      <c r="F400" s="25">
        <f t="shared" si="7"/>
        <v>42.5</v>
      </c>
      <c r="G400" s="25">
        <f t="shared" si="8"/>
        <v>94</v>
      </c>
      <c r="H400" s="25">
        <v>6</v>
      </c>
      <c r="I400" s="25">
        <v>0</v>
      </c>
      <c r="J400" s="25">
        <v>0</v>
      </c>
      <c r="K400" s="25">
        <v>0</v>
      </c>
      <c r="L400" s="25">
        <v>0</v>
      </c>
      <c r="M400" s="25">
        <v>28</v>
      </c>
      <c r="N400" s="28">
        <v>2.01</v>
      </c>
    </row>
    <row r="401" s="25" customFormat="1" spans="1:14">
      <c r="A401" s="27">
        <v>35</v>
      </c>
      <c r="B401" s="27">
        <v>8</v>
      </c>
      <c r="C401" s="27">
        <v>8.2</v>
      </c>
      <c r="D401" s="28">
        <v>2.21</v>
      </c>
      <c r="E401" s="25">
        <v>0</v>
      </c>
      <c r="F401" s="25">
        <f t="shared" si="7"/>
        <v>42.5</v>
      </c>
      <c r="G401" s="25">
        <f t="shared" si="8"/>
        <v>96</v>
      </c>
      <c r="H401" s="25">
        <v>4</v>
      </c>
      <c r="I401" s="25">
        <v>0</v>
      </c>
      <c r="J401" s="25">
        <v>0</v>
      </c>
      <c r="K401" s="25">
        <v>0</v>
      </c>
      <c r="L401" s="25">
        <v>0</v>
      </c>
      <c r="M401" s="25">
        <v>28</v>
      </c>
      <c r="N401" s="28">
        <v>4.2</v>
      </c>
    </row>
    <row r="402" s="25" customFormat="1" spans="1:14">
      <c r="A402" s="27">
        <v>35</v>
      </c>
      <c r="B402" s="27">
        <v>20</v>
      </c>
      <c r="C402" s="27">
        <v>11.7</v>
      </c>
      <c r="D402" s="28">
        <v>1.65</v>
      </c>
      <c r="E402" s="25">
        <v>0</v>
      </c>
      <c r="F402" s="25">
        <f t="shared" si="7"/>
        <v>42.5</v>
      </c>
      <c r="G402" s="25">
        <f t="shared" si="8"/>
        <v>94</v>
      </c>
      <c r="H402" s="25">
        <v>6</v>
      </c>
      <c r="I402" s="25">
        <v>0</v>
      </c>
      <c r="J402" s="25">
        <v>0</v>
      </c>
      <c r="K402" s="25">
        <v>0</v>
      </c>
      <c r="L402" s="25">
        <v>0</v>
      </c>
      <c r="M402" s="25">
        <v>28</v>
      </c>
      <c r="N402" s="28">
        <v>2.3</v>
      </c>
    </row>
    <row r="403" s="25" customFormat="1" spans="1:14">
      <c r="A403" s="27">
        <v>35</v>
      </c>
      <c r="B403" s="27">
        <v>14</v>
      </c>
      <c r="C403" s="27">
        <v>8</v>
      </c>
      <c r="D403" s="28">
        <v>2.1</v>
      </c>
      <c r="E403" s="25">
        <v>0</v>
      </c>
      <c r="F403" s="25">
        <f t="shared" si="7"/>
        <v>42.5</v>
      </c>
      <c r="G403" s="25">
        <f t="shared" si="8"/>
        <v>94</v>
      </c>
      <c r="H403" s="25">
        <v>6</v>
      </c>
      <c r="I403" s="25">
        <v>0</v>
      </c>
      <c r="J403" s="25">
        <v>0</v>
      </c>
      <c r="K403" s="25">
        <v>0</v>
      </c>
      <c r="L403" s="25">
        <v>0</v>
      </c>
      <c r="M403" s="25">
        <v>28</v>
      </c>
      <c r="N403" s="28">
        <v>2.27</v>
      </c>
    </row>
    <row r="404" s="25" customFormat="1" spans="1:14">
      <c r="A404" s="27">
        <v>35</v>
      </c>
      <c r="B404" s="27">
        <v>6</v>
      </c>
      <c r="C404" s="27">
        <v>8.8</v>
      </c>
      <c r="D404" s="28">
        <v>2.04</v>
      </c>
      <c r="E404" s="25">
        <v>0</v>
      </c>
      <c r="F404" s="25">
        <f t="shared" si="7"/>
        <v>42.5</v>
      </c>
      <c r="G404" s="25">
        <f t="shared" si="8"/>
        <v>95</v>
      </c>
      <c r="H404" s="25">
        <v>5</v>
      </c>
      <c r="I404" s="25">
        <v>0</v>
      </c>
      <c r="J404" s="25">
        <v>0</v>
      </c>
      <c r="K404" s="25">
        <v>0</v>
      </c>
      <c r="L404" s="25">
        <v>0</v>
      </c>
      <c r="M404" s="25">
        <v>28</v>
      </c>
      <c r="N404" s="28">
        <v>3.21</v>
      </c>
    </row>
    <row r="405" s="25" customFormat="1" spans="1:14">
      <c r="A405" s="27">
        <v>35</v>
      </c>
      <c r="B405" s="27">
        <v>18</v>
      </c>
      <c r="C405" s="27">
        <v>10.9</v>
      </c>
      <c r="D405" s="28">
        <v>1.89</v>
      </c>
      <c r="E405" s="25">
        <v>0</v>
      </c>
      <c r="F405" s="25">
        <f t="shared" si="7"/>
        <v>42.5</v>
      </c>
      <c r="G405" s="25">
        <f t="shared" si="8"/>
        <v>94</v>
      </c>
      <c r="H405" s="25">
        <v>6</v>
      </c>
      <c r="I405" s="25">
        <v>0</v>
      </c>
      <c r="J405" s="25">
        <v>0</v>
      </c>
      <c r="K405" s="25">
        <v>0</v>
      </c>
      <c r="L405" s="25">
        <v>0</v>
      </c>
      <c r="M405" s="25">
        <v>28</v>
      </c>
      <c r="N405" s="28">
        <v>2.87</v>
      </c>
    </row>
    <row r="406" s="25" customFormat="1" spans="1:14">
      <c r="A406" s="27">
        <v>36</v>
      </c>
      <c r="B406" s="27">
        <v>19</v>
      </c>
      <c r="C406" s="27">
        <v>7</v>
      </c>
      <c r="D406" s="28">
        <v>1.9</v>
      </c>
      <c r="E406" s="25">
        <v>0</v>
      </c>
      <c r="F406" s="25">
        <f t="shared" si="7"/>
        <v>42.5</v>
      </c>
      <c r="G406" s="25">
        <f t="shared" si="8"/>
        <v>94</v>
      </c>
      <c r="H406" s="25">
        <v>6</v>
      </c>
      <c r="I406" s="25">
        <v>0</v>
      </c>
      <c r="J406" s="25">
        <v>0</v>
      </c>
      <c r="K406" s="25">
        <v>0</v>
      </c>
      <c r="L406" s="25">
        <v>0</v>
      </c>
      <c r="M406" s="25">
        <v>28</v>
      </c>
      <c r="N406" s="28">
        <v>2.8</v>
      </c>
    </row>
    <row r="407" s="25" customFormat="1" spans="1:14">
      <c r="A407" s="27">
        <v>36</v>
      </c>
      <c r="B407" s="27">
        <v>19</v>
      </c>
      <c r="C407" s="27">
        <v>7</v>
      </c>
      <c r="D407" s="28">
        <v>2.15</v>
      </c>
      <c r="E407" s="25">
        <v>0</v>
      </c>
      <c r="F407" s="25">
        <f t="shared" si="7"/>
        <v>42.5</v>
      </c>
      <c r="G407" s="25">
        <f t="shared" si="8"/>
        <v>94</v>
      </c>
      <c r="H407" s="25">
        <v>6</v>
      </c>
      <c r="I407" s="25">
        <v>0</v>
      </c>
      <c r="J407" s="25">
        <v>0</v>
      </c>
      <c r="K407" s="25">
        <v>0</v>
      </c>
      <c r="L407" s="25">
        <v>0</v>
      </c>
      <c r="M407" s="25">
        <v>28</v>
      </c>
      <c r="N407" s="28">
        <v>2.9</v>
      </c>
    </row>
    <row r="408" s="25" customFormat="1" spans="1:14">
      <c r="A408" s="27">
        <v>36.4</v>
      </c>
      <c r="B408" s="27">
        <v>17.4</v>
      </c>
      <c r="C408" s="27">
        <v>9.4</v>
      </c>
      <c r="D408" s="28">
        <v>1.92</v>
      </c>
      <c r="E408" s="25">
        <v>0</v>
      </c>
      <c r="F408" s="25">
        <f t="shared" si="7"/>
        <v>42.5</v>
      </c>
      <c r="G408" s="25">
        <f t="shared" si="8"/>
        <v>94</v>
      </c>
      <c r="H408" s="25">
        <v>6</v>
      </c>
      <c r="I408" s="25">
        <v>0</v>
      </c>
      <c r="J408" s="25">
        <v>0</v>
      </c>
      <c r="K408" s="25">
        <v>0</v>
      </c>
      <c r="L408" s="25">
        <v>0</v>
      </c>
      <c r="M408" s="25">
        <v>28</v>
      </c>
      <c r="N408" s="28">
        <v>2.02</v>
      </c>
    </row>
    <row r="409" s="25" customFormat="1" spans="1:14">
      <c r="A409" s="27">
        <v>38</v>
      </c>
      <c r="B409" s="27">
        <v>15</v>
      </c>
      <c r="C409" s="27">
        <v>7.9</v>
      </c>
      <c r="D409" s="28">
        <v>1.93</v>
      </c>
      <c r="E409" s="25">
        <v>0</v>
      </c>
      <c r="F409" s="25">
        <f t="shared" si="7"/>
        <v>42.5</v>
      </c>
      <c r="G409" s="25">
        <f t="shared" si="8"/>
        <v>94</v>
      </c>
      <c r="H409" s="25">
        <v>6</v>
      </c>
      <c r="I409" s="25">
        <v>0</v>
      </c>
      <c r="J409" s="25">
        <v>0</v>
      </c>
      <c r="K409" s="25">
        <v>0</v>
      </c>
      <c r="L409" s="25">
        <v>0</v>
      </c>
      <c r="M409" s="25">
        <v>28</v>
      </c>
      <c r="N409" s="28">
        <v>2</v>
      </c>
    </row>
    <row r="410" s="25" customFormat="1" spans="1:14">
      <c r="A410" s="27">
        <v>38</v>
      </c>
      <c r="B410" s="27">
        <v>21</v>
      </c>
      <c r="C410" s="27">
        <v>10.5</v>
      </c>
      <c r="D410" s="28">
        <v>1.82</v>
      </c>
      <c r="E410" s="25">
        <v>0</v>
      </c>
      <c r="F410" s="25">
        <f t="shared" si="7"/>
        <v>42.5</v>
      </c>
      <c r="G410" s="25">
        <f t="shared" si="8"/>
        <v>94</v>
      </c>
      <c r="H410" s="25">
        <v>6</v>
      </c>
      <c r="I410" s="25">
        <v>0</v>
      </c>
      <c r="J410" s="25">
        <v>0</v>
      </c>
      <c r="K410" s="25">
        <v>0</v>
      </c>
      <c r="L410" s="25">
        <v>0</v>
      </c>
      <c r="M410" s="25">
        <v>28</v>
      </c>
      <c r="N410" s="28">
        <v>1.88</v>
      </c>
    </row>
    <row r="411" s="25" customFormat="1" spans="1:14">
      <c r="A411" s="27">
        <v>39</v>
      </c>
      <c r="B411" s="27">
        <v>14</v>
      </c>
      <c r="C411" s="27">
        <v>12</v>
      </c>
      <c r="D411" s="28">
        <v>1.86</v>
      </c>
      <c r="E411" s="25">
        <v>0</v>
      </c>
      <c r="F411" s="25">
        <f t="shared" si="7"/>
        <v>42.5</v>
      </c>
      <c r="G411" s="25">
        <f t="shared" si="8"/>
        <v>94</v>
      </c>
      <c r="H411" s="25">
        <v>6</v>
      </c>
      <c r="I411" s="25">
        <v>0</v>
      </c>
      <c r="J411" s="25">
        <v>0</v>
      </c>
      <c r="K411" s="25">
        <v>0</v>
      </c>
      <c r="L411" s="25">
        <v>0</v>
      </c>
      <c r="M411" s="25">
        <v>28</v>
      </c>
      <c r="N411" s="28">
        <v>3</v>
      </c>
    </row>
    <row r="412" s="25" customFormat="1" spans="1:14">
      <c r="A412" s="27">
        <v>40</v>
      </c>
      <c r="B412" s="27">
        <v>20</v>
      </c>
      <c r="C412" s="27">
        <v>7.1</v>
      </c>
      <c r="D412" s="28">
        <v>1.98</v>
      </c>
      <c r="E412" s="25">
        <v>0</v>
      </c>
      <c r="F412" s="25">
        <f t="shared" si="7"/>
        <v>42.5</v>
      </c>
      <c r="G412" s="25">
        <f t="shared" si="8"/>
        <v>94</v>
      </c>
      <c r="H412" s="25">
        <v>6</v>
      </c>
      <c r="I412" s="25">
        <v>0</v>
      </c>
      <c r="J412" s="25">
        <v>0</v>
      </c>
      <c r="K412" s="25">
        <v>0</v>
      </c>
      <c r="L412" s="25">
        <v>0</v>
      </c>
      <c r="M412" s="25">
        <v>28</v>
      </c>
      <c r="N412" s="28">
        <v>1.61</v>
      </c>
    </row>
    <row r="413" s="25" customFormat="1" spans="1:14">
      <c r="A413" s="27">
        <v>40</v>
      </c>
      <c r="B413" s="27">
        <v>25</v>
      </c>
      <c r="C413" s="27">
        <v>9.2</v>
      </c>
      <c r="D413" s="28">
        <v>1.97</v>
      </c>
      <c r="E413" s="25">
        <v>0</v>
      </c>
      <c r="F413" s="25">
        <f t="shared" si="7"/>
        <v>42.5</v>
      </c>
      <c r="G413" s="25">
        <f t="shared" si="8"/>
        <v>94</v>
      </c>
      <c r="H413" s="25">
        <v>6</v>
      </c>
      <c r="I413" s="25">
        <v>0</v>
      </c>
      <c r="J413" s="25">
        <v>0</v>
      </c>
      <c r="K413" s="25">
        <v>0</v>
      </c>
      <c r="L413" s="25">
        <v>0</v>
      </c>
      <c r="M413" s="25">
        <v>28</v>
      </c>
      <c r="N413" s="28">
        <v>3.98</v>
      </c>
    </row>
    <row r="414" s="25" customFormat="1" spans="1:14">
      <c r="A414" s="27">
        <v>41</v>
      </c>
      <c r="B414" s="27">
        <v>20</v>
      </c>
      <c r="C414" s="27">
        <v>19</v>
      </c>
      <c r="D414" s="28">
        <v>1.7</v>
      </c>
      <c r="E414" s="25">
        <v>0</v>
      </c>
      <c r="F414" s="25">
        <f t="shared" si="7"/>
        <v>42.5</v>
      </c>
      <c r="G414" s="25">
        <f t="shared" si="8"/>
        <v>94</v>
      </c>
      <c r="H414" s="25">
        <v>6</v>
      </c>
      <c r="I414" s="25">
        <v>0</v>
      </c>
      <c r="J414" s="25">
        <v>0</v>
      </c>
      <c r="K414" s="25">
        <v>0</v>
      </c>
      <c r="L414" s="25">
        <v>0</v>
      </c>
      <c r="M414" s="25">
        <v>28</v>
      </c>
      <c r="N414" s="28">
        <v>1.69</v>
      </c>
    </row>
    <row r="415" s="25" customFormat="1" spans="1:14">
      <c r="A415" s="27">
        <v>42</v>
      </c>
      <c r="B415" s="27">
        <v>19</v>
      </c>
      <c r="C415" s="27">
        <v>9.3</v>
      </c>
      <c r="D415" s="28">
        <v>1.44</v>
      </c>
      <c r="E415" s="25">
        <v>0</v>
      </c>
      <c r="F415" s="25">
        <f t="shared" si="7"/>
        <v>42.5</v>
      </c>
      <c r="G415" s="25">
        <f t="shared" si="8"/>
        <v>94</v>
      </c>
      <c r="H415" s="25">
        <v>6</v>
      </c>
      <c r="I415" s="25">
        <v>0</v>
      </c>
      <c r="J415" s="25">
        <v>0</v>
      </c>
      <c r="K415" s="25">
        <v>0</v>
      </c>
      <c r="L415" s="25">
        <v>0</v>
      </c>
      <c r="M415" s="25">
        <v>28</v>
      </c>
      <c r="N415" s="28">
        <v>2.3</v>
      </c>
    </row>
    <row r="416" s="25" customFormat="1" spans="1:14">
      <c r="A416" s="27">
        <v>42</v>
      </c>
      <c r="B416" s="27">
        <v>22</v>
      </c>
      <c r="C416" s="27">
        <v>9.7</v>
      </c>
      <c r="D416" s="28">
        <v>1.86</v>
      </c>
      <c r="E416" s="25">
        <v>0</v>
      </c>
      <c r="F416" s="25">
        <f t="shared" si="7"/>
        <v>42.5</v>
      </c>
      <c r="G416" s="25">
        <f t="shared" si="8"/>
        <v>94</v>
      </c>
      <c r="H416" s="25">
        <v>6</v>
      </c>
      <c r="I416" s="25">
        <v>0</v>
      </c>
      <c r="J416" s="25">
        <v>0</v>
      </c>
      <c r="K416" s="25">
        <v>0</v>
      </c>
      <c r="L416" s="25">
        <v>0</v>
      </c>
      <c r="M416" s="25">
        <v>28</v>
      </c>
      <c r="N416" s="28">
        <v>2.79</v>
      </c>
    </row>
    <row r="417" s="25" customFormat="1" spans="1:14">
      <c r="A417" s="27">
        <v>43.3</v>
      </c>
      <c r="B417" s="27">
        <v>28.3</v>
      </c>
      <c r="C417" s="27">
        <v>16.5</v>
      </c>
      <c r="D417" s="28">
        <v>1.76</v>
      </c>
      <c r="E417" s="25">
        <v>0</v>
      </c>
      <c r="F417" s="25">
        <f t="shared" si="7"/>
        <v>42.5</v>
      </c>
      <c r="G417" s="25">
        <f t="shared" si="8"/>
        <v>94</v>
      </c>
      <c r="H417" s="25">
        <v>6</v>
      </c>
      <c r="I417" s="25">
        <v>0</v>
      </c>
      <c r="J417" s="25">
        <v>0</v>
      </c>
      <c r="K417" s="25">
        <v>0</v>
      </c>
      <c r="L417" s="25">
        <v>0</v>
      </c>
      <c r="M417" s="25">
        <v>28</v>
      </c>
      <c r="N417" s="28">
        <v>1.82</v>
      </c>
    </row>
    <row r="418" s="25" customFormat="1" spans="1:14">
      <c r="A418" s="27">
        <v>44</v>
      </c>
      <c r="B418" s="27">
        <v>22</v>
      </c>
      <c r="C418" s="27">
        <v>8.7</v>
      </c>
      <c r="D418" s="28">
        <v>2.01</v>
      </c>
      <c r="E418" s="25">
        <v>0</v>
      </c>
      <c r="F418" s="25">
        <f t="shared" si="7"/>
        <v>42.5</v>
      </c>
      <c r="G418" s="25">
        <f t="shared" si="8"/>
        <v>94</v>
      </c>
      <c r="H418" s="25">
        <v>6</v>
      </c>
      <c r="I418" s="25">
        <v>0</v>
      </c>
      <c r="J418" s="25">
        <v>0</v>
      </c>
      <c r="K418" s="25">
        <v>0</v>
      </c>
      <c r="L418" s="25">
        <v>0</v>
      </c>
      <c r="M418" s="25">
        <v>28</v>
      </c>
      <c r="N418" s="28">
        <v>3.2</v>
      </c>
    </row>
    <row r="419" s="25" customFormat="1" spans="1:14">
      <c r="A419" s="27">
        <v>45</v>
      </c>
      <c r="B419" s="27">
        <v>33</v>
      </c>
      <c r="C419" s="27">
        <v>14.8</v>
      </c>
      <c r="D419" s="28">
        <v>1.76</v>
      </c>
      <c r="E419" s="25">
        <v>0</v>
      </c>
      <c r="F419" s="25">
        <f t="shared" si="7"/>
        <v>42.5</v>
      </c>
      <c r="G419" s="25">
        <f t="shared" si="8"/>
        <v>94</v>
      </c>
      <c r="H419" s="25">
        <v>6</v>
      </c>
      <c r="I419" s="25">
        <v>0</v>
      </c>
      <c r="J419" s="25">
        <v>0</v>
      </c>
      <c r="K419" s="25">
        <v>0</v>
      </c>
      <c r="L419" s="25">
        <v>0</v>
      </c>
      <c r="M419" s="25">
        <v>28</v>
      </c>
      <c r="N419" s="28">
        <v>1.98</v>
      </c>
    </row>
    <row r="420" s="25" customFormat="1" spans="1:14">
      <c r="A420" s="27">
        <v>46</v>
      </c>
      <c r="B420" s="27">
        <v>30</v>
      </c>
      <c r="C420" s="27">
        <v>14.8</v>
      </c>
      <c r="D420" s="28">
        <v>1.52</v>
      </c>
      <c r="E420" s="25">
        <v>0</v>
      </c>
      <c r="F420" s="25">
        <f t="shared" si="7"/>
        <v>42.5</v>
      </c>
      <c r="G420" s="25">
        <f t="shared" si="8"/>
        <v>94</v>
      </c>
      <c r="H420" s="25">
        <v>6</v>
      </c>
      <c r="I420" s="25">
        <v>0</v>
      </c>
      <c r="J420" s="25">
        <v>0</v>
      </c>
      <c r="K420" s="25">
        <v>0</v>
      </c>
      <c r="L420" s="25">
        <v>0</v>
      </c>
      <c r="M420" s="25">
        <v>28</v>
      </c>
      <c r="N420" s="28">
        <v>1.8</v>
      </c>
    </row>
    <row r="421" s="25" customFormat="1" spans="1:14">
      <c r="A421" s="27">
        <v>51</v>
      </c>
      <c r="B421" s="27">
        <v>26</v>
      </c>
      <c r="C421" s="27">
        <v>7.9</v>
      </c>
      <c r="D421" s="28">
        <v>2.15</v>
      </c>
      <c r="E421" s="25">
        <v>0</v>
      </c>
      <c r="F421" s="25">
        <f t="shared" si="7"/>
        <v>42.5</v>
      </c>
      <c r="G421" s="25">
        <f t="shared" si="8"/>
        <v>94</v>
      </c>
      <c r="H421" s="25">
        <v>6</v>
      </c>
      <c r="I421" s="25">
        <v>0</v>
      </c>
      <c r="J421" s="25">
        <v>0</v>
      </c>
      <c r="K421" s="25">
        <v>0</v>
      </c>
      <c r="L421" s="25">
        <v>0</v>
      </c>
      <c r="M421" s="25">
        <v>28</v>
      </c>
      <c r="N421" s="28">
        <v>4.02</v>
      </c>
    </row>
    <row r="422" s="25" customFormat="1" spans="1:14">
      <c r="A422" s="27">
        <v>52</v>
      </c>
      <c r="B422" s="27">
        <v>18</v>
      </c>
      <c r="C422" s="27">
        <v>8.7</v>
      </c>
      <c r="D422" s="28">
        <v>2.01</v>
      </c>
      <c r="E422" s="25">
        <v>0</v>
      </c>
      <c r="F422" s="25">
        <f t="shared" si="7"/>
        <v>42.5</v>
      </c>
      <c r="G422" s="25">
        <f t="shared" si="8"/>
        <v>94</v>
      </c>
      <c r="H422" s="25">
        <v>6</v>
      </c>
      <c r="I422" s="25">
        <v>0</v>
      </c>
      <c r="J422" s="25">
        <v>0</v>
      </c>
      <c r="K422" s="25">
        <v>0</v>
      </c>
      <c r="L422" s="25">
        <v>0</v>
      </c>
      <c r="M422" s="25">
        <v>28</v>
      </c>
      <c r="N422" s="28">
        <v>5.4</v>
      </c>
    </row>
    <row r="423" s="25" customFormat="1" spans="1:14">
      <c r="A423" s="27">
        <v>55</v>
      </c>
      <c r="B423" s="27">
        <v>35</v>
      </c>
      <c r="C423" s="27">
        <v>14</v>
      </c>
      <c r="D423" s="28">
        <v>1.52</v>
      </c>
      <c r="E423" s="25">
        <v>0</v>
      </c>
      <c r="F423" s="25">
        <f t="shared" si="7"/>
        <v>42.5</v>
      </c>
      <c r="G423" s="25">
        <f t="shared" si="8"/>
        <v>94</v>
      </c>
      <c r="H423" s="25">
        <v>6</v>
      </c>
      <c r="I423" s="25">
        <v>0</v>
      </c>
      <c r="J423" s="25">
        <v>0</v>
      </c>
      <c r="K423" s="25">
        <v>0</v>
      </c>
      <c r="L423" s="25">
        <v>0</v>
      </c>
      <c r="M423" s="25">
        <v>28</v>
      </c>
      <c r="N423" s="28">
        <v>1.2</v>
      </c>
    </row>
    <row r="424" s="25" customFormat="1" spans="1:14">
      <c r="A424" s="27">
        <v>55</v>
      </c>
      <c r="B424" s="27">
        <v>32</v>
      </c>
      <c r="C424" s="27">
        <v>15.5</v>
      </c>
      <c r="D424" s="28">
        <v>1.55</v>
      </c>
      <c r="E424" s="25">
        <v>0</v>
      </c>
      <c r="F424" s="25">
        <f t="shared" si="7"/>
        <v>42.5</v>
      </c>
      <c r="G424" s="25">
        <f t="shared" si="8"/>
        <v>94</v>
      </c>
      <c r="H424" s="25">
        <v>6</v>
      </c>
      <c r="I424" s="25">
        <v>0</v>
      </c>
      <c r="J424" s="25">
        <v>0</v>
      </c>
      <c r="K424" s="25">
        <v>0</v>
      </c>
      <c r="L424" s="25">
        <v>0</v>
      </c>
      <c r="M424" s="25">
        <v>28</v>
      </c>
      <c r="N424" s="28">
        <v>1.57</v>
      </c>
    </row>
    <row r="425" s="25" customFormat="1" spans="1:14">
      <c r="A425" s="27">
        <v>55</v>
      </c>
      <c r="B425" s="27">
        <v>25</v>
      </c>
      <c r="C425" s="27">
        <v>16</v>
      </c>
      <c r="D425" s="28">
        <v>1.87</v>
      </c>
      <c r="E425" s="25">
        <v>0</v>
      </c>
      <c r="F425" s="25">
        <f t="shared" si="7"/>
        <v>42.5</v>
      </c>
      <c r="G425" s="25">
        <f t="shared" si="8"/>
        <v>94</v>
      </c>
      <c r="H425" s="25">
        <v>6</v>
      </c>
      <c r="I425" s="25">
        <v>0</v>
      </c>
      <c r="J425" s="25">
        <v>0</v>
      </c>
      <c r="K425" s="25">
        <v>0</v>
      </c>
      <c r="L425" s="25">
        <v>0</v>
      </c>
      <c r="M425" s="25">
        <v>28</v>
      </c>
      <c r="N425" s="28">
        <v>3.3</v>
      </c>
    </row>
    <row r="426" s="25" customFormat="1" spans="1:14">
      <c r="A426" s="27">
        <v>57</v>
      </c>
      <c r="B426" s="27">
        <v>21</v>
      </c>
      <c r="C426" s="27">
        <v>9</v>
      </c>
      <c r="D426" s="28">
        <v>2.1</v>
      </c>
      <c r="E426" s="25">
        <v>0</v>
      </c>
      <c r="F426" s="25">
        <f t="shared" si="7"/>
        <v>42.5</v>
      </c>
      <c r="G426" s="25">
        <f t="shared" si="8"/>
        <v>94</v>
      </c>
      <c r="H426" s="25">
        <v>6</v>
      </c>
      <c r="I426" s="25">
        <v>0</v>
      </c>
      <c r="J426" s="25">
        <v>0</v>
      </c>
      <c r="K426" s="25">
        <v>0</v>
      </c>
      <c r="L426" s="25">
        <v>0</v>
      </c>
      <c r="M426" s="25">
        <v>28</v>
      </c>
      <c r="N426" s="28">
        <v>3.4</v>
      </c>
    </row>
    <row r="427" s="25" customFormat="1" spans="1:14">
      <c r="A427" s="27">
        <v>73</v>
      </c>
      <c r="B427" s="27">
        <v>48</v>
      </c>
      <c r="C427" s="27">
        <v>16</v>
      </c>
      <c r="D427" s="28">
        <v>1.59</v>
      </c>
      <c r="E427" s="25">
        <v>0</v>
      </c>
      <c r="F427" s="25">
        <f t="shared" si="7"/>
        <v>42.5</v>
      </c>
      <c r="G427" s="25">
        <f t="shared" si="8"/>
        <v>94</v>
      </c>
      <c r="H427" s="25">
        <v>6</v>
      </c>
      <c r="I427" s="25">
        <v>0</v>
      </c>
      <c r="J427" s="25">
        <v>0</v>
      </c>
      <c r="K427" s="25">
        <v>0</v>
      </c>
      <c r="L427" s="25">
        <v>0</v>
      </c>
      <c r="M427" s="25">
        <v>28</v>
      </c>
      <c r="N427" s="28">
        <v>1.9</v>
      </c>
    </row>
    <row r="428" s="25" customFormat="1" spans="1:14">
      <c r="A428" s="27">
        <v>42.25</v>
      </c>
      <c r="B428" s="27">
        <v>22.95</v>
      </c>
      <c r="C428" s="27">
        <v>14.5</v>
      </c>
      <c r="D428" s="28">
        <v>1.72</v>
      </c>
      <c r="E428" s="25">
        <v>0</v>
      </c>
      <c r="F428" s="25">
        <v>0</v>
      </c>
      <c r="G428" s="25">
        <f t="shared" si="8"/>
        <v>100</v>
      </c>
      <c r="H428" s="25">
        <v>0</v>
      </c>
      <c r="I428" s="25">
        <v>0</v>
      </c>
      <c r="J428" s="25">
        <v>0</v>
      </c>
      <c r="K428" s="25">
        <v>0</v>
      </c>
      <c r="L428" s="25">
        <v>0</v>
      </c>
      <c r="M428" s="25">
        <v>28</v>
      </c>
      <c r="N428" s="28">
        <v>1.025</v>
      </c>
    </row>
    <row r="429" s="25" customFormat="1" spans="1:14">
      <c r="A429" s="27">
        <v>39</v>
      </c>
      <c r="B429" s="27">
        <v>21</v>
      </c>
      <c r="C429" s="27">
        <v>16.5</v>
      </c>
      <c r="D429" s="28">
        <v>1.772</v>
      </c>
      <c r="E429" s="25">
        <v>0</v>
      </c>
      <c r="F429" s="25">
        <v>0</v>
      </c>
      <c r="G429" s="25">
        <f t="shared" si="8"/>
        <v>100</v>
      </c>
      <c r="H429" s="25">
        <v>0</v>
      </c>
      <c r="I429" s="25">
        <v>0</v>
      </c>
      <c r="J429" s="25">
        <v>0</v>
      </c>
      <c r="K429" s="25">
        <v>0</v>
      </c>
      <c r="L429" s="25">
        <v>0</v>
      </c>
      <c r="M429" s="25">
        <v>28</v>
      </c>
      <c r="N429" s="28">
        <v>0.19305</v>
      </c>
    </row>
    <row r="430" s="25" customFormat="1" spans="1:14">
      <c r="A430" s="27">
        <v>116</v>
      </c>
      <c r="B430" s="27">
        <v>88.46</v>
      </c>
      <c r="C430" s="27">
        <v>23.89</v>
      </c>
      <c r="D430" s="28">
        <v>1.43853211009174</v>
      </c>
      <c r="E430" s="25">
        <v>0</v>
      </c>
      <c r="F430" s="25">
        <v>0</v>
      </c>
      <c r="G430" s="28">
        <f t="shared" si="8"/>
        <v>85.3640340143651</v>
      </c>
      <c r="H430" s="28">
        <v>0</v>
      </c>
      <c r="I430" s="28">
        <v>13.7806173241368</v>
      </c>
      <c r="J430" s="28">
        <v>0</v>
      </c>
      <c r="K430" s="28">
        <v>0</v>
      </c>
      <c r="L430" s="28">
        <v>0.855348661498143</v>
      </c>
      <c r="M430" s="25">
        <v>28</v>
      </c>
      <c r="N430" s="28">
        <v>0.0595</v>
      </c>
    </row>
    <row r="431" s="25" customFormat="1" spans="1:14">
      <c r="A431" s="27">
        <v>116</v>
      </c>
      <c r="B431" s="27">
        <v>88.46</v>
      </c>
      <c r="C431" s="27">
        <v>23.89</v>
      </c>
      <c r="D431" s="28">
        <v>1.43853211009174</v>
      </c>
      <c r="E431" s="25">
        <v>0</v>
      </c>
      <c r="F431" s="25">
        <v>0</v>
      </c>
      <c r="G431" s="28">
        <f t="shared" si="8"/>
        <v>87.93815366616</v>
      </c>
      <c r="H431" s="28">
        <v>0</v>
      </c>
      <c r="I431" s="28">
        <v>11.3569332364078</v>
      </c>
      <c r="J431" s="28">
        <v>0</v>
      </c>
      <c r="K431" s="28">
        <v>0</v>
      </c>
      <c r="L431" s="28">
        <v>0.704913097432207</v>
      </c>
      <c r="M431" s="25">
        <v>28</v>
      </c>
      <c r="N431" s="28">
        <v>0.0616</v>
      </c>
    </row>
    <row r="432" s="25" customFormat="1" spans="1:14">
      <c r="A432" s="27">
        <v>116</v>
      </c>
      <c r="B432" s="27">
        <v>88.46</v>
      </c>
      <c r="C432" s="27">
        <v>23.89</v>
      </c>
      <c r="D432" s="28">
        <v>1.43853211009174</v>
      </c>
      <c r="E432" s="25">
        <v>0</v>
      </c>
      <c r="F432" s="25">
        <v>0</v>
      </c>
      <c r="G432" s="28">
        <f t="shared" si="8"/>
        <v>90.6723433465997</v>
      </c>
      <c r="H432" s="28">
        <v>0</v>
      </c>
      <c r="I432" s="28">
        <v>8.78253386196784</v>
      </c>
      <c r="J432" s="28">
        <v>0</v>
      </c>
      <c r="K432" s="28">
        <v>0</v>
      </c>
      <c r="L432" s="28">
        <v>0.545122791432487</v>
      </c>
      <c r="M432" s="25">
        <v>28</v>
      </c>
      <c r="N432" s="28">
        <v>0.0551</v>
      </c>
    </row>
    <row r="433" s="25" customFormat="1" spans="1:14">
      <c r="A433" s="27">
        <v>116</v>
      </c>
      <c r="B433" s="27">
        <v>88.46</v>
      </c>
      <c r="C433" s="27">
        <v>23.89</v>
      </c>
      <c r="D433" s="28">
        <v>1.43853211009174</v>
      </c>
      <c r="E433" s="25">
        <v>0</v>
      </c>
      <c r="F433" s="25">
        <v>0</v>
      </c>
      <c r="G433" s="28">
        <f t="shared" si="8"/>
        <v>93.5820129662092</v>
      </c>
      <c r="H433" s="28">
        <v>0</v>
      </c>
      <c r="I433" s="28">
        <v>6.04290986947836</v>
      </c>
      <c r="J433" s="28">
        <v>0</v>
      </c>
      <c r="K433" s="28">
        <v>0</v>
      </c>
      <c r="L433" s="28">
        <v>0.37507716431245</v>
      </c>
      <c r="M433" s="25">
        <v>28</v>
      </c>
      <c r="N433" s="28">
        <v>0.0494</v>
      </c>
    </row>
    <row r="434" s="25" customFormat="1" spans="1:14">
      <c r="A434" s="27">
        <v>116</v>
      </c>
      <c r="B434" s="27">
        <v>88.46</v>
      </c>
      <c r="C434" s="27">
        <v>23.89</v>
      </c>
      <c r="D434" s="28">
        <v>1.43853211009174</v>
      </c>
      <c r="E434" s="25">
        <v>0</v>
      </c>
      <c r="F434" s="25">
        <v>0</v>
      </c>
      <c r="G434" s="28">
        <f t="shared" si="8"/>
        <v>96.6846160263293</v>
      </c>
      <c r="H434" s="28">
        <v>0</v>
      </c>
      <c r="I434" s="28">
        <v>3.1216277674172</v>
      </c>
      <c r="J434" s="28">
        <v>0</v>
      </c>
      <c r="K434" s="28">
        <v>0</v>
      </c>
      <c r="L434" s="28">
        <v>0.193756206253482</v>
      </c>
      <c r="M434" s="25">
        <v>28</v>
      </c>
      <c r="N434" s="28">
        <v>0.0484</v>
      </c>
    </row>
    <row r="435" s="25" customFormat="1" spans="1:14">
      <c r="A435" s="27">
        <v>116</v>
      </c>
      <c r="B435" s="27">
        <v>88.46</v>
      </c>
      <c r="C435" s="27">
        <v>23.89</v>
      </c>
      <c r="D435" s="28">
        <v>1.43853211009174</v>
      </c>
      <c r="E435" s="25">
        <v>0</v>
      </c>
      <c r="F435" s="25">
        <v>0</v>
      </c>
      <c r="G435" s="28">
        <f t="shared" si="8"/>
        <v>84.8144437045289</v>
      </c>
      <c r="H435" s="28">
        <v>0</v>
      </c>
      <c r="I435" s="28">
        <v>13.6918950205067</v>
      </c>
      <c r="J435" s="28">
        <v>0</v>
      </c>
      <c r="K435" s="28">
        <v>0</v>
      </c>
      <c r="L435" s="28">
        <v>1.49366127496437</v>
      </c>
      <c r="M435" s="25">
        <v>28</v>
      </c>
      <c r="N435" s="28">
        <v>0.1784</v>
      </c>
    </row>
    <row r="436" s="25" customFormat="1" spans="1:14">
      <c r="A436" s="27">
        <v>116</v>
      </c>
      <c r="B436" s="27">
        <v>88.46</v>
      </c>
      <c r="C436" s="27">
        <v>23.89</v>
      </c>
      <c r="D436" s="28">
        <v>1.43853211009174</v>
      </c>
      <c r="E436" s="25">
        <v>0</v>
      </c>
      <c r="F436" s="25">
        <v>0</v>
      </c>
      <c r="G436" s="28">
        <f t="shared" si="8"/>
        <v>87.4710363994634</v>
      </c>
      <c r="H436" s="28">
        <v>0</v>
      </c>
      <c r="I436" s="28">
        <v>11.296606525074</v>
      </c>
      <c r="J436" s="28">
        <v>0</v>
      </c>
      <c r="K436" s="28">
        <v>0</v>
      </c>
      <c r="L436" s="28">
        <v>1.23235707546262</v>
      </c>
      <c r="M436" s="25">
        <v>28</v>
      </c>
      <c r="N436" s="28">
        <v>0.1044</v>
      </c>
    </row>
    <row r="437" s="25" customFormat="1" spans="1:14">
      <c r="A437" s="27">
        <v>116</v>
      </c>
      <c r="B437" s="27">
        <v>88.46</v>
      </c>
      <c r="C437" s="27">
        <v>23.89</v>
      </c>
      <c r="D437" s="28">
        <v>1.43853211009174</v>
      </c>
      <c r="E437" s="25">
        <v>0</v>
      </c>
      <c r="F437" s="25">
        <v>0</v>
      </c>
      <c r="G437" s="28">
        <f t="shared" si="8"/>
        <v>90.2994321457205</v>
      </c>
      <c r="H437" s="28">
        <v>0</v>
      </c>
      <c r="I437" s="28">
        <v>8.74641363910442</v>
      </c>
      <c r="J437" s="28">
        <v>0</v>
      </c>
      <c r="K437" s="28">
        <v>0</v>
      </c>
      <c r="L437" s="28">
        <v>0.954154215175028</v>
      </c>
      <c r="M437" s="25">
        <v>28</v>
      </c>
      <c r="N437" s="28">
        <v>0.0542</v>
      </c>
    </row>
    <row r="438" s="25" customFormat="1" spans="1:14">
      <c r="A438" s="27">
        <v>116</v>
      </c>
      <c r="B438" s="27">
        <v>88.46</v>
      </c>
      <c r="C438" s="27">
        <v>23.89</v>
      </c>
      <c r="D438" s="28">
        <v>1.43853211009174</v>
      </c>
      <c r="E438" s="25">
        <v>0</v>
      </c>
      <c r="F438" s="25">
        <v>0</v>
      </c>
      <c r="G438" s="28">
        <f t="shared" si="8"/>
        <v>93.3168537171577</v>
      </c>
      <c r="H438" s="28">
        <v>0</v>
      </c>
      <c r="I438" s="28">
        <v>6.02578763207089</v>
      </c>
      <c r="J438" s="28">
        <v>0</v>
      </c>
      <c r="K438" s="28">
        <v>0</v>
      </c>
      <c r="L438" s="28">
        <v>0.657358650771369</v>
      </c>
      <c r="M438" s="25">
        <v>28</v>
      </c>
      <c r="N438" s="28">
        <v>0.0638</v>
      </c>
    </row>
    <row r="439" s="25" customFormat="1" spans="1:14">
      <c r="A439" s="27">
        <v>116</v>
      </c>
      <c r="B439" s="27">
        <v>88.46</v>
      </c>
      <c r="C439" s="27">
        <v>23.89</v>
      </c>
      <c r="D439" s="28">
        <v>1.43853211009174</v>
      </c>
      <c r="E439" s="25">
        <v>0</v>
      </c>
      <c r="F439" s="25">
        <v>0</v>
      </c>
      <c r="G439" s="28">
        <f t="shared" si="8"/>
        <v>96.5429055178912</v>
      </c>
      <c r="H439" s="28">
        <v>0</v>
      </c>
      <c r="I439" s="28">
        <v>3.1170524019014</v>
      </c>
      <c r="J439" s="28">
        <v>0</v>
      </c>
      <c r="K439" s="28">
        <v>0</v>
      </c>
      <c r="L439" s="28">
        <v>0.340042080207426</v>
      </c>
      <c r="M439" s="25">
        <v>28</v>
      </c>
      <c r="N439" s="28">
        <v>0.0553</v>
      </c>
    </row>
    <row r="440" s="25" customFormat="1" spans="1:14">
      <c r="A440" s="27">
        <v>116</v>
      </c>
      <c r="B440" s="27">
        <v>88.46</v>
      </c>
      <c r="C440" s="27">
        <v>23.89</v>
      </c>
      <c r="D440" s="28">
        <v>1.43853211009174</v>
      </c>
      <c r="E440" s="25">
        <v>0</v>
      </c>
      <c r="F440" s="25">
        <v>0</v>
      </c>
      <c r="G440" s="28">
        <f t="shared" si="8"/>
        <v>84.3886058914603</v>
      </c>
      <c r="H440" s="28">
        <v>0</v>
      </c>
      <c r="I440" s="28">
        <v>13.6231505192445</v>
      </c>
      <c r="J440" s="28">
        <v>0</v>
      </c>
      <c r="K440" s="28">
        <v>0</v>
      </c>
      <c r="L440" s="28">
        <v>1.98824358929515</v>
      </c>
      <c r="M440" s="25">
        <v>28</v>
      </c>
      <c r="N440" s="28">
        <v>1.836</v>
      </c>
    </row>
    <row r="441" s="25" customFormat="1" spans="1:14">
      <c r="A441" s="27">
        <v>116</v>
      </c>
      <c r="B441" s="27">
        <v>88.46</v>
      </c>
      <c r="C441" s="27">
        <v>23.89</v>
      </c>
      <c r="D441" s="28">
        <v>1.43853211009174</v>
      </c>
      <c r="E441" s="25">
        <v>0</v>
      </c>
      <c r="F441" s="25">
        <v>0</v>
      </c>
      <c r="G441" s="28">
        <f t="shared" si="8"/>
        <v>87.1083721469387</v>
      </c>
      <c r="H441" s="28">
        <v>0</v>
      </c>
      <c r="I441" s="28">
        <v>11.2497695887563</v>
      </c>
      <c r="J441" s="28">
        <v>0</v>
      </c>
      <c r="K441" s="28">
        <v>0</v>
      </c>
      <c r="L441" s="28">
        <v>1.64185826430498</v>
      </c>
      <c r="M441" s="25">
        <v>28</v>
      </c>
      <c r="N441" s="28">
        <v>1.5198</v>
      </c>
    </row>
    <row r="442" s="25" customFormat="1" spans="1:14">
      <c r="A442" s="27">
        <v>116</v>
      </c>
      <c r="B442" s="27">
        <v>88.46</v>
      </c>
      <c r="C442" s="27">
        <v>23.89</v>
      </c>
      <c r="D442" s="28">
        <v>1.43853211009174</v>
      </c>
      <c r="E442" s="25">
        <v>0</v>
      </c>
      <c r="F442" s="25">
        <v>0</v>
      </c>
      <c r="G442" s="28">
        <f t="shared" si="8"/>
        <v>90.0092877493996</v>
      </c>
      <c r="H442" s="28">
        <v>0</v>
      </c>
      <c r="I442" s="28">
        <v>8.71831021868428</v>
      </c>
      <c r="J442" s="28">
        <v>0</v>
      </c>
      <c r="K442" s="28">
        <v>0</v>
      </c>
      <c r="L442" s="28">
        <v>1.27240203191608</v>
      </c>
      <c r="M442" s="25">
        <v>28</v>
      </c>
      <c r="N442" s="28">
        <v>0.442</v>
      </c>
    </row>
    <row r="443" s="25" customFormat="1" spans="1:14">
      <c r="A443" s="27">
        <v>116</v>
      </c>
      <c r="B443" s="27">
        <v>88.46</v>
      </c>
      <c r="C443" s="27">
        <v>23.89</v>
      </c>
      <c r="D443" s="28">
        <v>1.43853211009174</v>
      </c>
      <c r="E443" s="25">
        <v>0</v>
      </c>
      <c r="F443" s="25">
        <v>0</v>
      </c>
      <c r="G443" s="28">
        <f t="shared" si="8"/>
        <v>93.1100742820117</v>
      </c>
      <c r="H443" s="28">
        <v>0</v>
      </c>
      <c r="I443" s="28">
        <v>6.01243517843323</v>
      </c>
      <c r="J443" s="28">
        <v>0</v>
      </c>
      <c r="K443" s="28">
        <v>0</v>
      </c>
      <c r="L443" s="28">
        <v>0.87749053955512</v>
      </c>
      <c r="M443" s="25">
        <v>28</v>
      </c>
      <c r="N443" s="28">
        <v>0.0738</v>
      </c>
    </row>
    <row r="444" s="25" customFormat="1" spans="1:14">
      <c r="A444" s="27">
        <v>116</v>
      </c>
      <c r="B444" s="27">
        <v>88.46</v>
      </c>
      <c r="C444" s="27">
        <v>23.89</v>
      </c>
      <c r="D444" s="28">
        <v>1.43853211009174</v>
      </c>
      <c r="E444" s="25">
        <v>0</v>
      </c>
      <c r="F444" s="25">
        <v>0</v>
      </c>
      <c r="G444" s="28">
        <f t="shared" si="8"/>
        <v>96.4321251785515</v>
      </c>
      <c r="H444" s="28">
        <v>0</v>
      </c>
      <c r="I444" s="28">
        <v>3.11347566966023</v>
      </c>
      <c r="J444" s="28">
        <v>0</v>
      </c>
      <c r="K444" s="28">
        <v>0</v>
      </c>
      <c r="L444" s="28">
        <v>0.45439915178825</v>
      </c>
      <c r="M444" s="25">
        <v>28</v>
      </c>
      <c r="N444" s="28">
        <v>0.0557</v>
      </c>
    </row>
    <row r="445" s="25" customFormat="1" spans="1:14">
      <c r="A445" s="27">
        <v>116</v>
      </c>
      <c r="B445" s="27">
        <v>88.46</v>
      </c>
      <c r="C445" s="27">
        <v>23.89</v>
      </c>
      <c r="D445" s="28">
        <v>1.43853211009174</v>
      </c>
      <c r="E445" s="25">
        <v>0</v>
      </c>
      <c r="F445" s="25">
        <v>0</v>
      </c>
      <c r="G445" s="28">
        <f t="shared" si="8"/>
        <v>83.6494261788015</v>
      </c>
      <c r="H445" s="28">
        <v>0</v>
      </c>
      <c r="I445" s="28">
        <v>13.5038221291148</v>
      </c>
      <c r="J445" s="28">
        <v>0</v>
      </c>
      <c r="K445" s="28">
        <v>0</v>
      </c>
      <c r="L445" s="28">
        <v>2.84675169208366</v>
      </c>
      <c r="M445" s="25">
        <v>28</v>
      </c>
      <c r="N445" s="28">
        <v>3.8335</v>
      </c>
    </row>
    <row r="446" s="25" customFormat="1" spans="1:14">
      <c r="A446" s="27">
        <v>116</v>
      </c>
      <c r="B446" s="27">
        <v>88.46</v>
      </c>
      <c r="C446" s="27">
        <v>23.89</v>
      </c>
      <c r="D446" s="28">
        <v>1.43853211009174</v>
      </c>
      <c r="E446" s="25">
        <v>0</v>
      </c>
      <c r="F446" s="25">
        <v>0</v>
      </c>
      <c r="G446" s="28">
        <f t="shared" si="8"/>
        <v>86.4773342539612</v>
      </c>
      <c r="H446" s="28">
        <v>0</v>
      </c>
      <c r="I446" s="28">
        <v>11.1682730491838</v>
      </c>
      <c r="J446" s="28">
        <v>0</v>
      </c>
      <c r="K446" s="28">
        <v>0</v>
      </c>
      <c r="L446" s="28">
        <v>2.35439269685496</v>
      </c>
      <c r="M446" s="25">
        <v>28</v>
      </c>
      <c r="N446" s="28">
        <v>2.5293</v>
      </c>
    </row>
    <row r="447" s="25" customFormat="1" spans="1:14">
      <c r="A447" s="27">
        <v>116</v>
      </c>
      <c r="B447" s="27">
        <v>88.46</v>
      </c>
      <c r="C447" s="27">
        <v>23.89</v>
      </c>
      <c r="D447" s="28">
        <v>1.43853211009174</v>
      </c>
      <c r="E447" s="25">
        <v>0</v>
      </c>
      <c r="F447" s="25">
        <v>0</v>
      </c>
      <c r="G447" s="28">
        <f t="shared" si="8"/>
        <v>89.503136757961</v>
      </c>
      <c r="H447" s="28">
        <v>0</v>
      </c>
      <c r="I447" s="28">
        <v>8.66928437400543</v>
      </c>
      <c r="J447" s="28">
        <v>0</v>
      </c>
      <c r="K447" s="28">
        <v>0</v>
      </c>
      <c r="L447" s="28">
        <v>1.82757886803358</v>
      </c>
      <c r="M447" s="25">
        <v>28</v>
      </c>
      <c r="N447" s="28">
        <v>1.5138</v>
      </c>
    </row>
    <row r="448" s="25" customFormat="1" spans="1:14">
      <c r="A448" s="27">
        <v>116</v>
      </c>
      <c r="B448" s="27">
        <v>88.46</v>
      </c>
      <c r="C448" s="27">
        <v>23.89</v>
      </c>
      <c r="D448" s="28">
        <v>1.43853211009174</v>
      </c>
      <c r="E448" s="25">
        <v>0</v>
      </c>
      <c r="F448" s="25">
        <v>0</v>
      </c>
      <c r="G448" s="28">
        <f t="shared" si="8"/>
        <v>92.7483595793887</v>
      </c>
      <c r="H448" s="28">
        <v>0</v>
      </c>
      <c r="I448" s="28">
        <v>5.98907802595132</v>
      </c>
      <c r="J448" s="28">
        <v>0</v>
      </c>
      <c r="K448" s="28">
        <v>0</v>
      </c>
      <c r="L448" s="28">
        <v>1.26256239466001</v>
      </c>
      <c r="M448" s="25">
        <v>28</v>
      </c>
      <c r="N448" s="28">
        <v>0.4841</v>
      </c>
    </row>
    <row r="449" s="25" customFormat="1" spans="1:14">
      <c r="A449" s="27">
        <v>116</v>
      </c>
      <c r="B449" s="27">
        <v>88.46</v>
      </c>
      <c r="C449" s="27">
        <v>23.89</v>
      </c>
      <c r="D449" s="28">
        <v>1.43853211009174</v>
      </c>
      <c r="E449" s="25">
        <v>0</v>
      </c>
      <c r="F449" s="25">
        <v>0</v>
      </c>
      <c r="G449" s="28">
        <f t="shared" si="8"/>
        <v>82.9230833241376</v>
      </c>
      <c r="H449" s="28">
        <v>0</v>
      </c>
      <c r="I449" s="28">
        <v>13.386566038282</v>
      </c>
      <c r="J449" s="28">
        <v>0</v>
      </c>
      <c r="K449" s="28">
        <v>0</v>
      </c>
      <c r="L449" s="28">
        <v>3.69035063758043</v>
      </c>
      <c r="M449" s="25">
        <v>28</v>
      </c>
      <c r="N449" s="28">
        <v>4.0932</v>
      </c>
    </row>
    <row r="450" s="25" customFormat="1" spans="1:14">
      <c r="A450" s="27">
        <v>116</v>
      </c>
      <c r="B450" s="27">
        <v>88.46</v>
      </c>
      <c r="C450" s="27">
        <v>23.89</v>
      </c>
      <c r="D450" s="28">
        <v>1.43853211009174</v>
      </c>
      <c r="E450" s="25">
        <v>0</v>
      </c>
      <c r="F450" s="25">
        <v>0</v>
      </c>
      <c r="G450" s="28">
        <f t="shared" si="8"/>
        <v>85.8553734409913</v>
      </c>
      <c r="H450" s="28">
        <v>0</v>
      </c>
      <c r="I450" s="28">
        <v>11.0879487856636</v>
      </c>
      <c r="J450" s="28">
        <v>0</v>
      </c>
      <c r="K450" s="28">
        <v>0</v>
      </c>
      <c r="L450" s="28">
        <v>3.0566777733451</v>
      </c>
      <c r="M450" s="25">
        <v>28</v>
      </c>
      <c r="N450" s="28">
        <v>3.0047</v>
      </c>
    </row>
    <row r="451" s="25" customFormat="1" spans="1:14">
      <c r="A451" s="27">
        <v>116</v>
      </c>
      <c r="B451" s="27">
        <v>88.46</v>
      </c>
      <c r="C451" s="27">
        <v>23.89</v>
      </c>
      <c r="D451" s="28">
        <v>1.43853211009174</v>
      </c>
      <c r="E451" s="25">
        <v>0</v>
      </c>
      <c r="F451" s="25">
        <v>0</v>
      </c>
      <c r="G451" s="28">
        <f t="shared" ref="G451:G514" si="9">100-SUM(H451:L451)</f>
        <v>89.0026464323645</v>
      </c>
      <c r="H451" s="28">
        <v>0</v>
      </c>
      <c r="I451" s="28">
        <v>8.62080682208713</v>
      </c>
      <c r="J451" s="28">
        <v>0</v>
      </c>
      <c r="K451" s="28">
        <v>0</v>
      </c>
      <c r="L451" s="28">
        <v>2.37654674554834</v>
      </c>
      <c r="M451" s="25">
        <v>28</v>
      </c>
      <c r="N451" s="28">
        <v>1.2701</v>
      </c>
    </row>
    <row r="452" s="25" customFormat="1" spans="1:14">
      <c r="A452" s="27">
        <v>116</v>
      </c>
      <c r="B452" s="27">
        <v>88.46</v>
      </c>
      <c r="C452" s="27">
        <v>23.89</v>
      </c>
      <c r="D452" s="28">
        <v>1.43853211009174</v>
      </c>
      <c r="E452" s="25">
        <v>0</v>
      </c>
      <c r="F452" s="25">
        <v>0</v>
      </c>
      <c r="G452" s="28">
        <f t="shared" si="9"/>
        <v>92.389444385099</v>
      </c>
      <c r="H452" s="28">
        <v>0</v>
      </c>
      <c r="I452" s="28">
        <v>5.96590164727413</v>
      </c>
      <c r="J452" s="28">
        <v>0</v>
      </c>
      <c r="K452" s="28">
        <v>0</v>
      </c>
      <c r="L452" s="28">
        <v>1.64465396762692</v>
      </c>
      <c r="M452" s="25">
        <v>28</v>
      </c>
      <c r="N452" s="28">
        <v>0.5495</v>
      </c>
    </row>
    <row r="453" s="25" customFormat="1" spans="1:14">
      <c r="A453" s="27">
        <v>116</v>
      </c>
      <c r="B453" s="27">
        <v>88.46</v>
      </c>
      <c r="C453" s="27">
        <v>23.89</v>
      </c>
      <c r="D453" s="28">
        <v>1.43853211009174</v>
      </c>
      <c r="E453" s="25">
        <v>0</v>
      </c>
      <c r="F453" s="25">
        <v>0</v>
      </c>
      <c r="G453" s="28">
        <f t="shared" si="9"/>
        <v>96.0441927366518</v>
      </c>
      <c r="H453" s="28">
        <v>0</v>
      </c>
      <c r="I453" s="28">
        <v>3.1009506089806</v>
      </c>
      <c r="J453" s="28">
        <v>0</v>
      </c>
      <c r="K453" s="28">
        <v>0</v>
      </c>
      <c r="L453" s="28">
        <v>0.854856654367626</v>
      </c>
      <c r="M453" s="25">
        <v>28</v>
      </c>
      <c r="N453" s="28">
        <v>0.3633</v>
      </c>
    </row>
    <row r="454" s="25" customFormat="1" spans="1:14">
      <c r="A454" s="27">
        <v>116</v>
      </c>
      <c r="B454" s="27">
        <v>88.46</v>
      </c>
      <c r="C454" s="27">
        <v>23.89</v>
      </c>
      <c r="D454" s="28">
        <v>1.43853211009174</v>
      </c>
      <c r="E454" s="25">
        <v>0</v>
      </c>
      <c r="F454" s="25">
        <v>0</v>
      </c>
      <c r="G454" s="28">
        <f t="shared" si="9"/>
        <v>84.1272535904662</v>
      </c>
      <c r="H454" s="28">
        <v>0</v>
      </c>
      <c r="I454" s="28">
        <v>13.5809594947883</v>
      </c>
      <c r="J454" s="28">
        <v>0</v>
      </c>
      <c r="K454" s="28">
        <v>0</v>
      </c>
      <c r="L454" s="28">
        <v>2.29178691474553</v>
      </c>
      <c r="M454" s="25">
        <v>28</v>
      </c>
      <c r="N454" s="28">
        <v>3.7829</v>
      </c>
    </row>
    <row r="455" s="25" customFormat="1" spans="1:14">
      <c r="A455" s="27">
        <v>116</v>
      </c>
      <c r="B455" s="27">
        <v>88.46</v>
      </c>
      <c r="C455" s="27">
        <v>23.89</v>
      </c>
      <c r="D455" s="28">
        <v>1.43853211009174</v>
      </c>
      <c r="E455" s="25">
        <v>0</v>
      </c>
      <c r="F455" s="25">
        <v>0</v>
      </c>
      <c r="G455" s="28">
        <f t="shared" si="9"/>
        <v>86.8854758398204</v>
      </c>
      <c r="H455" s="28">
        <v>0</v>
      </c>
      <c r="I455" s="28">
        <v>11.2209832386563</v>
      </c>
      <c r="J455" s="28">
        <v>0</v>
      </c>
      <c r="K455" s="28">
        <v>0</v>
      </c>
      <c r="L455" s="28">
        <v>1.89354092152325</v>
      </c>
      <c r="M455" s="25">
        <v>28</v>
      </c>
      <c r="N455" s="28">
        <v>2.4024</v>
      </c>
    </row>
    <row r="456" s="25" customFormat="1" spans="1:14">
      <c r="A456" s="27">
        <v>116</v>
      </c>
      <c r="B456" s="27">
        <v>88.46</v>
      </c>
      <c r="C456" s="27">
        <v>23.89</v>
      </c>
      <c r="D456" s="28">
        <v>1.43853211009174</v>
      </c>
      <c r="E456" s="25">
        <v>0</v>
      </c>
      <c r="F456" s="25">
        <v>0</v>
      </c>
      <c r="G456" s="28">
        <f t="shared" si="9"/>
        <v>89.8306928180401</v>
      </c>
      <c r="H456" s="28">
        <v>0</v>
      </c>
      <c r="I456" s="28">
        <v>8.70101149258601</v>
      </c>
      <c r="J456" s="28">
        <v>0</v>
      </c>
      <c r="K456" s="28">
        <v>0</v>
      </c>
      <c r="L456" s="28">
        <v>1.46829568937389</v>
      </c>
      <c r="M456" s="25">
        <v>28</v>
      </c>
      <c r="N456" s="28">
        <v>1.2396</v>
      </c>
    </row>
    <row r="457" s="25" customFormat="1" spans="1:14">
      <c r="A457" s="27">
        <v>116</v>
      </c>
      <c r="B457" s="27">
        <v>88.46</v>
      </c>
      <c r="C457" s="27">
        <v>23.89</v>
      </c>
      <c r="D457" s="28">
        <v>1.43853211009174</v>
      </c>
      <c r="E457" s="25">
        <v>0</v>
      </c>
      <c r="F457" s="25">
        <v>0</v>
      </c>
      <c r="G457" s="28">
        <f t="shared" si="9"/>
        <v>92.982587811468</v>
      </c>
      <c r="H457" s="28">
        <v>0</v>
      </c>
      <c r="I457" s="28">
        <v>6.00420294205944</v>
      </c>
      <c r="J457" s="28">
        <v>0</v>
      </c>
      <c r="K457" s="28">
        <v>0</v>
      </c>
      <c r="L457" s="28">
        <v>1.01320924647253</v>
      </c>
      <c r="M457" s="25">
        <v>28</v>
      </c>
      <c r="N457" s="28">
        <v>0.2017</v>
      </c>
    </row>
    <row r="458" s="25" customFormat="1" spans="1:14">
      <c r="A458" s="27">
        <v>116</v>
      </c>
      <c r="B458" s="27">
        <v>88.46</v>
      </c>
      <c r="C458" s="27">
        <v>23.89</v>
      </c>
      <c r="D458" s="28">
        <v>1.43853211009174</v>
      </c>
      <c r="E458" s="25">
        <v>0</v>
      </c>
      <c r="F458" s="25">
        <v>0</v>
      </c>
      <c r="G458" s="28">
        <f t="shared" si="9"/>
        <v>96.3637070742426</v>
      </c>
      <c r="H458" s="28">
        <v>0</v>
      </c>
      <c r="I458" s="28">
        <v>3.11126667444483</v>
      </c>
      <c r="J458" s="28">
        <v>0</v>
      </c>
      <c r="K458" s="28">
        <v>0</v>
      </c>
      <c r="L458" s="28">
        <v>0.525026251312566</v>
      </c>
      <c r="M458" s="25">
        <v>28</v>
      </c>
      <c r="N458" s="28">
        <v>0.064</v>
      </c>
    </row>
    <row r="459" s="25" customFormat="1" spans="1:14">
      <c r="A459" s="27">
        <v>116</v>
      </c>
      <c r="B459" s="27">
        <v>88.46</v>
      </c>
      <c r="C459" s="27">
        <v>23.89</v>
      </c>
      <c r="D459" s="28">
        <v>1.43853211009174</v>
      </c>
      <c r="E459" s="25">
        <v>0</v>
      </c>
      <c r="F459" s="25">
        <v>0</v>
      </c>
      <c r="G459" s="28">
        <f t="shared" si="9"/>
        <v>83.2789970759251</v>
      </c>
      <c r="H459" s="28">
        <v>0</v>
      </c>
      <c r="I459" s="28">
        <v>13.4440224515175</v>
      </c>
      <c r="J459" s="28">
        <v>0</v>
      </c>
      <c r="K459" s="28">
        <v>0</v>
      </c>
      <c r="L459" s="28">
        <v>3.27698047255739</v>
      </c>
      <c r="M459" s="25">
        <v>28</v>
      </c>
      <c r="N459" s="28">
        <v>4.7478</v>
      </c>
    </row>
    <row r="460" s="25" customFormat="1" spans="1:14">
      <c r="A460" s="27">
        <v>116</v>
      </c>
      <c r="B460" s="27">
        <v>88.46</v>
      </c>
      <c r="C460" s="27">
        <v>23.89</v>
      </c>
      <c r="D460" s="28">
        <v>1.43853211009174</v>
      </c>
      <c r="E460" s="25">
        <v>0</v>
      </c>
      <c r="F460" s="25">
        <v>0</v>
      </c>
      <c r="G460" s="28">
        <f t="shared" si="9"/>
        <v>86.160372765839</v>
      </c>
      <c r="H460" s="28">
        <v>0</v>
      </c>
      <c r="I460" s="28">
        <v>11.1273384797274</v>
      </c>
      <c r="J460" s="28">
        <v>0</v>
      </c>
      <c r="K460" s="28">
        <v>0</v>
      </c>
      <c r="L460" s="28">
        <v>2.71228875443355</v>
      </c>
      <c r="M460" s="25">
        <v>28</v>
      </c>
      <c r="N460" s="28">
        <v>3.1467</v>
      </c>
    </row>
    <row r="461" s="25" customFormat="1" spans="1:14">
      <c r="A461" s="27">
        <v>116</v>
      </c>
      <c r="B461" s="27">
        <v>88.46</v>
      </c>
      <c r="C461" s="27">
        <v>23.89</v>
      </c>
      <c r="D461" s="28">
        <v>1.43853211009174</v>
      </c>
      <c r="E461" s="25">
        <v>0</v>
      </c>
      <c r="F461" s="25">
        <v>0</v>
      </c>
      <c r="G461" s="28">
        <f t="shared" si="9"/>
        <v>89.2482800850052</v>
      </c>
      <c r="H461" s="28">
        <v>0</v>
      </c>
      <c r="I461" s="28">
        <v>8.64459892662897</v>
      </c>
      <c r="J461" s="28">
        <v>0</v>
      </c>
      <c r="K461" s="28">
        <v>0</v>
      </c>
      <c r="L461" s="28">
        <v>2.10712098836581</v>
      </c>
      <c r="M461" s="25">
        <v>28</v>
      </c>
      <c r="N461" s="28">
        <v>1.6606</v>
      </c>
    </row>
    <row r="462" s="25" customFormat="1" spans="1:14">
      <c r="A462" s="27">
        <v>116</v>
      </c>
      <c r="B462" s="27">
        <v>88.46</v>
      </c>
      <c r="C462" s="27">
        <v>23.89</v>
      </c>
      <c r="D462" s="28">
        <v>1.43853211009174</v>
      </c>
      <c r="E462" s="25">
        <v>0</v>
      </c>
      <c r="F462" s="25">
        <v>0</v>
      </c>
      <c r="G462" s="28">
        <f t="shared" si="9"/>
        <v>92.5657501494321</v>
      </c>
      <c r="H462" s="28">
        <v>0</v>
      </c>
      <c r="I462" s="28">
        <v>5.97728631201435</v>
      </c>
      <c r="J462" s="28">
        <v>0</v>
      </c>
      <c r="K462" s="28">
        <v>0</v>
      </c>
      <c r="L462" s="28">
        <v>1.4569635385535</v>
      </c>
      <c r="M462" s="25">
        <v>28</v>
      </c>
      <c r="N462" s="28">
        <v>0.5452</v>
      </c>
    </row>
    <row r="463" s="25" customFormat="1" spans="1:14">
      <c r="A463" s="27">
        <v>116</v>
      </c>
      <c r="B463" s="27">
        <v>88.46</v>
      </c>
      <c r="C463" s="27">
        <v>19.26</v>
      </c>
      <c r="D463" s="28">
        <v>1.55840978593272</v>
      </c>
      <c r="E463" s="25">
        <v>0</v>
      </c>
      <c r="F463" s="25">
        <v>0</v>
      </c>
      <c r="G463" s="28">
        <f t="shared" si="9"/>
        <v>95.9954924135711</v>
      </c>
      <c r="H463" s="28">
        <v>0</v>
      </c>
      <c r="I463" s="28">
        <v>3.21970459210367</v>
      </c>
      <c r="J463" s="28">
        <v>0</v>
      </c>
      <c r="K463" s="28">
        <v>0</v>
      </c>
      <c r="L463" s="28">
        <v>0.784802994325271</v>
      </c>
      <c r="M463" s="25">
        <v>28</v>
      </c>
      <c r="N463" s="28">
        <v>0.0513</v>
      </c>
    </row>
    <row r="464" s="25" customFormat="1" spans="1:14">
      <c r="A464" s="27">
        <v>116</v>
      </c>
      <c r="B464" s="27">
        <v>88.46</v>
      </c>
      <c r="C464" s="27">
        <v>19.26</v>
      </c>
      <c r="D464" s="28">
        <v>1.55840978593272</v>
      </c>
      <c r="E464" s="25">
        <v>0</v>
      </c>
      <c r="F464" s="25">
        <v>0</v>
      </c>
      <c r="G464" s="28">
        <f t="shared" si="9"/>
        <v>81.8896556459642</v>
      </c>
      <c r="H464" s="28">
        <v>0</v>
      </c>
      <c r="I464" s="28">
        <v>13.7329625433447</v>
      </c>
      <c r="J464" s="28">
        <v>0</v>
      </c>
      <c r="K464" s="28">
        <v>0</v>
      </c>
      <c r="L464" s="28">
        <v>4.37738181069111</v>
      </c>
      <c r="M464" s="25">
        <v>28</v>
      </c>
      <c r="N464" s="28">
        <v>3.1376</v>
      </c>
    </row>
    <row r="465" s="25" customFormat="1" spans="1:14">
      <c r="A465" s="27">
        <v>116</v>
      </c>
      <c r="B465" s="27">
        <v>88.46</v>
      </c>
      <c r="C465" s="27">
        <v>19.26</v>
      </c>
      <c r="D465" s="28">
        <v>1.55840978593272</v>
      </c>
      <c r="E465" s="25">
        <v>0</v>
      </c>
      <c r="F465" s="25">
        <v>0</v>
      </c>
      <c r="G465" s="28">
        <f t="shared" si="9"/>
        <v>84.9672271302365</v>
      </c>
      <c r="H465" s="28">
        <v>0</v>
      </c>
      <c r="I465" s="28">
        <v>11.3992590481619</v>
      </c>
      <c r="J465" s="28">
        <v>0</v>
      </c>
      <c r="K465" s="28">
        <v>0</v>
      </c>
      <c r="L465" s="28">
        <v>3.6335138216016</v>
      </c>
      <c r="M465" s="25">
        <v>28</v>
      </c>
      <c r="N465" s="28">
        <v>2.6131</v>
      </c>
    </row>
    <row r="466" s="25" customFormat="1" spans="1:14">
      <c r="A466" s="27">
        <v>116</v>
      </c>
      <c r="B466" s="27">
        <v>88.46</v>
      </c>
      <c r="C466" s="27">
        <v>19.26</v>
      </c>
      <c r="D466" s="28">
        <v>1.55840978593272</v>
      </c>
      <c r="E466" s="25">
        <v>0</v>
      </c>
      <c r="F466" s="25">
        <v>0</v>
      </c>
      <c r="G466" s="28">
        <f t="shared" si="9"/>
        <v>88.2851537920568</v>
      </c>
      <c r="H466" s="28">
        <v>0</v>
      </c>
      <c r="I466" s="28">
        <v>8.88329570270571</v>
      </c>
      <c r="J466" s="28">
        <v>0</v>
      </c>
      <c r="K466" s="28">
        <v>0</v>
      </c>
      <c r="L466" s="28">
        <v>2.83155050523744</v>
      </c>
      <c r="M466" s="25">
        <v>28</v>
      </c>
      <c r="N466" s="28">
        <v>1.4259</v>
      </c>
    </row>
    <row r="467" s="25" customFormat="1" spans="1:14">
      <c r="A467" s="27">
        <v>116</v>
      </c>
      <c r="B467" s="27">
        <v>88.46</v>
      </c>
      <c r="C467" s="27">
        <v>19.26</v>
      </c>
      <c r="D467" s="28">
        <v>1.55840978593272</v>
      </c>
      <c r="E467" s="25">
        <v>0</v>
      </c>
      <c r="F467" s="25">
        <v>0</v>
      </c>
      <c r="G467" s="28">
        <f t="shared" si="9"/>
        <v>91.8727370772668</v>
      </c>
      <c r="H467" s="28">
        <v>0</v>
      </c>
      <c r="I467" s="28">
        <v>6.16285340112472</v>
      </c>
      <c r="J467" s="28">
        <v>0</v>
      </c>
      <c r="K467" s="28">
        <v>0</v>
      </c>
      <c r="L467" s="28">
        <v>1.9644095216085</v>
      </c>
      <c r="M467" s="25">
        <v>28</v>
      </c>
      <c r="N467" s="28">
        <v>0.635</v>
      </c>
    </row>
    <row r="468" s="25" customFormat="1" spans="1:14">
      <c r="A468" s="27">
        <v>116</v>
      </c>
      <c r="B468" s="27">
        <v>88.46</v>
      </c>
      <c r="C468" s="27">
        <v>19.26</v>
      </c>
      <c r="D468" s="28">
        <v>1.55840978593272</v>
      </c>
      <c r="E468" s="25">
        <v>0</v>
      </c>
      <c r="F468" s="25">
        <v>0</v>
      </c>
      <c r="G468" s="28">
        <f t="shared" si="9"/>
        <v>95.7642429839001</v>
      </c>
      <c r="H468" s="28">
        <v>0</v>
      </c>
      <c r="I468" s="28">
        <v>3.21194844822741</v>
      </c>
      <c r="J468" s="28">
        <v>0</v>
      </c>
      <c r="K468" s="28">
        <v>0</v>
      </c>
      <c r="L468" s="28">
        <v>1.02380856787249</v>
      </c>
      <c r="M468" s="25">
        <v>28</v>
      </c>
      <c r="N468" s="28">
        <v>0.0656</v>
      </c>
    </row>
    <row r="469" s="25" customFormat="1" spans="1:14">
      <c r="A469" s="27">
        <v>82</v>
      </c>
      <c r="B469" s="27">
        <v>56.46</v>
      </c>
      <c r="C469" s="27">
        <v>19.26</v>
      </c>
      <c r="D469" s="28">
        <v>1.55840978593272</v>
      </c>
      <c r="E469" s="25">
        <v>0</v>
      </c>
      <c r="F469" s="25">
        <v>0</v>
      </c>
      <c r="G469" s="28">
        <f t="shared" si="9"/>
        <v>84.8817289804493</v>
      </c>
      <c r="H469" s="28">
        <v>0</v>
      </c>
      <c r="I469" s="28">
        <v>14.2347357002263</v>
      </c>
      <c r="J469" s="28">
        <v>0</v>
      </c>
      <c r="K469" s="28">
        <v>0</v>
      </c>
      <c r="L469" s="28">
        <v>0.88353531932439</v>
      </c>
      <c r="M469" s="25">
        <v>28</v>
      </c>
      <c r="N469" s="28">
        <v>0.0575</v>
      </c>
    </row>
    <row r="470" s="25" customFormat="1" spans="1:14">
      <c r="A470" s="27">
        <v>82</v>
      </c>
      <c r="B470" s="27">
        <v>56.46</v>
      </c>
      <c r="C470" s="27">
        <v>19.26</v>
      </c>
      <c r="D470" s="28">
        <v>1.55840978593272</v>
      </c>
      <c r="E470" s="25">
        <v>0</v>
      </c>
      <c r="F470" s="25">
        <v>0</v>
      </c>
      <c r="G470" s="28">
        <f t="shared" si="9"/>
        <v>87.5282815449949</v>
      </c>
      <c r="H470" s="28">
        <v>0</v>
      </c>
      <c r="I470" s="28">
        <v>11.7428517920503</v>
      </c>
      <c r="J470" s="28">
        <v>0</v>
      </c>
      <c r="K470" s="28">
        <v>0</v>
      </c>
      <c r="L470" s="28">
        <v>0.728866662954846</v>
      </c>
      <c r="M470" s="25">
        <v>28</v>
      </c>
      <c r="N470" s="28">
        <v>0.0568</v>
      </c>
    </row>
    <row r="471" s="25" customFormat="1" spans="1:14">
      <c r="A471" s="27">
        <v>82</v>
      </c>
      <c r="B471" s="27">
        <v>56.46</v>
      </c>
      <c r="C471" s="27">
        <v>19.26</v>
      </c>
      <c r="D471" s="28">
        <v>1.55840978593272</v>
      </c>
      <c r="E471" s="25">
        <v>0</v>
      </c>
      <c r="F471" s="25">
        <v>0</v>
      </c>
      <c r="G471" s="28">
        <f t="shared" si="9"/>
        <v>90.3451806882716</v>
      </c>
      <c r="H471" s="28">
        <v>0</v>
      </c>
      <c r="I471" s="28">
        <v>9.09057662467935</v>
      </c>
      <c r="J471" s="28">
        <v>0</v>
      </c>
      <c r="K471" s="28">
        <v>0</v>
      </c>
      <c r="L471" s="28">
        <v>0.564242687049063</v>
      </c>
      <c r="M471" s="25">
        <v>28</v>
      </c>
      <c r="N471" s="28">
        <v>0.0617</v>
      </c>
    </row>
    <row r="472" s="25" customFormat="1" spans="1:14">
      <c r="A472" s="27">
        <v>82</v>
      </c>
      <c r="B472" s="27">
        <v>56.46</v>
      </c>
      <c r="C472" s="27">
        <v>19.26</v>
      </c>
      <c r="D472" s="28">
        <v>1.55840978593272</v>
      </c>
      <c r="E472" s="25">
        <v>0</v>
      </c>
      <c r="F472" s="25">
        <v>0</v>
      </c>
      <c r="G472" s="28">
        <f t="shared" si="9"/>
        <v>93.3494199636161</v>
      </c>
      <c r="H472" s="28">
        <v>0</v>
      </c>
      <c r="I472" s="28">
        <v>6.26190977451727</v>
      </c>
      <c r="J472" s="28">
        <v>0</v>
      </c>
      <c r="K472" s="28">
        <v>0</v>
      </c>
      <c r="L472" s="28">
        <v>0.388670261866589</v>
      </c>
      <c r="M472" s="25">
        <v>28</v>
      </c>
      <c r="N472" s="28">
        <v>0.0724</v>
      </c>
    </row>
    <row r="473" s="25" customFormat="1" spans="1:14">
      <c r="A473" s="27">
        <v>82</v>
      </c>
      <c r="B473" s="27">
        <v>56.46</v>
      </c>
      <c r="C473" s="27">
        <v>19.26</v>
      </c>
      <c r="D473" s="28">
        <v>1.55840978593272</v>
      </c>
      <c r="E473" s="25">
        <v>0</v>
      </c>
      <c r="F473" s="25">
        <v>0</v>
      </c>
      <c r="G473" s="28">
        <f t="shared" si="9"/>
        <v>96.5603310123013</v>
      </c>
      <c r="H473" s="28">
        <v>0</v>
      </c>
      <c r="I473" s="28">
        <v>3.23864937153451</v>
      </c>
      <c r="J473" s="28">
        <v>0</v>
      </c>
      <c r="K473" s="28">
        <v>0</v>
      </c>
      <c r="L473" s="28">
        <v>0.201019616164211</v>
      </c>
      <c r="M473" s="25">
        <v>28</v>
      </c>
      <c r="N473" s="28">
        <v>0.0761</v>
      </c>
    </row>
    <row r="474" s="25" customFormat="1" spans="1:14">
      <c r="A474" s="27">
        <v>82</v>
      </c>
      <c r="B474" s="27">
        <v>56.46</v>
      </c>
      <c r="C474" s="27">
        <v>19.26</v>
      </c>
      <c r="D474" s="28">
        <v>1.55840978593272</v>
      </c>
      <c r="E474" s="25">
        <v>0</v>
      </c>
      <c r="F474" s="25">
        <v>0</v>
      </c>
      <c r="G474" s="28">
        <f t="shared" si="9"/>
        <v>84.3173550319438</v>
      </c>
      <c r="H474" s="28">
        <v>0</v>
      </c>
      <c r="I474" s="28">
        <v>14.1400897252966</v>
      </c>
      <c r="J474" s="28">
        <v>0</v>
      </c>
      <c r="K474" s="28">
        <v>0</v>
      </c>
      <c r="L474" s="28">
        <v>1.54255524275963</v>
      </c>
      <c r="M474" s="25">
        <v>28</v>
      </c>
      <c r="N474" s="28">
        <v>2.6153</v>
      </c>
    </row>
    <row r="475" s="25" customFormat="1" spans="1:14">
      <c r="A475" s="27">
        <v>82</v>
      </c>
      <c r="B475" s="27">
        <v>56.46</v>
      </c>
      <c r="C475" s="27">
        <v>19.26</v>
      </c>
      <c r="D475" s="28">
        <v>1.55840978593272</v>
      </c>
      <c r="E475" s="25">
        <v>0</v>
      </c>
      <c r="F475" s="25">
        <v>0</v>
      </c>
      <c r="G475" s="28">
        <f t="shared" si="9"/>
        <v>87.0476291587594</v>
      </c>
      <c r="H475" s="28">
        <v>0</v>
      </c>
      <c r="I475" s="28">
        <v>11.6783671519382</v>
      </c>
      <c r="J475" s="28">
        <v>0</v>
      </c>
      <c r="K475" s="28">
        <v>0</v>
      </c>
      <c r="L475" s="28">
        <v>1.27400368930235</v>
      </c>
      <c r="M475" s="25">
        <v>28</v>
      </c>
      <c r="N475" s="28">
        <v>0.7228</v>
      </c>
    </row>
    <row r="476" s="25" customFormat="1" spans="1:14">
      <c r="A476" s="27">
        <v>82</v>
      </c>
      <c r="B476" s="27">
        <v>56.46</v>
      </c>
      <c r="C476" s="27">
        <v>19.26</v>
      </c>
      <c r="D476" s="28">
        <v>1.55840978593272</v>
      </c>
      <c r="E476" s="25">
        <v>0</v>
      </c>
      <c r="F476" s="25">
        <v>0</v>
      </c>
      <c r="G476" s="28">
        <f t="shared" si="9"/>
        <v>89.9606380206547</v>
      </c>
      <c r="H476" s="28">
        <v>0</v>
      </c>
      <c r="I476" s="28">
        <v>9.05188375186867</v>
      </c>
      <c r="J476" s="28">
        <v>0</v>
      </c>
      <c r="K476" s="28">
        <v>0</v>
      </c>
      <c r="L476" s="28">
        <v>0.987478227476582</v>
      </c>
      <c r="M476" s="25">
        <v>28</v>
      </c>
      <c r="N476" s="28">
        <v>0.081</v>
      </c>
    </row>
    <row r="477" s="25" customFormat="1" spans="1:14">
      <c r="A477" s="27">
        <v>82</v>
      </c>
      <c r="B477" s="27">
        <v>56.46</v>
      </c>
      <c r="C477" s="27">
        <v>19.26</v>
      </c>
      <c r="D477" s="28">
        <v>1.55840978593272</v>
      </c>
      <c r="E477" s="25">
        <v>0</v>
      </c>
      <c r="F477" s="25">
        <v>0</v>
      </c>
      <c r="G477" s="28">
        <f t="shared" si="9"/>
        <v>93.0753621954507</v>
      </c>
      <c r="H477" s="28">
        <v>0</v>
      </c>
      <c r="I477" s="28">
        <v>6.24352588934769</v>
      </c>
      <c r="J477" s="28">
        <v>0</v>
      </c>
      <c r="K477" s="28">
        <v>0</v>
      </c>
      <c r="L477" s="28">
        <v>0.681111915201567</v>
      </c>
      <c r="M477" s="25">
        <v>28</v>
      </c>
      <c r="N477" s="28">
        <v>0.0815</v>
      </c>
    </row>
    <row r="478" s="25" customFormat="1" spans="1:14">
      <c r="A478" s="27">
        <v>82</v>
      </c>
      <c r="B478" s="27">
        <v>56.46</v>
      </c>
      <c r="C478" s="27">
        <v>19.26</v>
      </c>
      <c r="D478" s="28">
        <v>1.55840978593272</v>
      </c>
      <c r="E478" s="25">
        <v>0</v>
      </c>
      <c r="F478" s="25">
        <v>0</v>
      </c>
      <c r="G478" s="28">
        <f t="shared" si="9"/>
        <v>96.4135052107066</v>
      </c>
      <c r="H478" s="28">
        <v>0</v>
      </c>
      <c r="I478" s="28">
        <v>3.23372481001867</v>
      </c>
      <c r="J478" s="28">
        <v>0</v>
      </c>
      <c r="K478" s="28">
        <v>0</v>
      </c>
      <c r="L478" s="28">
        <v>0.352769979274764</v>
      </c>
      <c r="M478" s="25">
        <v>28</v>
      </c>
      <c r="N478" s="28">
        <v>0.0611</v>
      </c>
    </row>
    <row r="479" s="25" customFormat="1" spans="1:14">
      <c r="A479" s="27">
        <v>82</v>
      </c>
      <c r="B479" s="27">
        <v>56.46</v>
      </c>
      <c r="C479" s="27">
        <v>19.26</v>
      </c>
      <c r="D479" s="28">
        <v>1.55840978593272</v>
      </c>
      <c r="E479" s="25">
        <v>0</v>
      </c>
      <c r="F479" s="25">
        <v>0</v>
      </c>
      <c r="G479" s="28">
        <f t="shared" si="9"/>
        <v>83.8802270454814</v>
      </c>
      <c r="H479" s="28">
        <v>0</v>
      </c>
      <c r="I479" s="28">
        <v>14.0667830027639</v>
      </c>
      <c r="J479" s="28">
        <v>0</v>
      </c>
      <c r="K479" s="28">
        <v>0</v>
      </c>
      <c r="L479" s="28">
        <v>2.05298995175474</v>
      </c>
      <c r="M479" s="25">
        <v>28</v>
      </c>
      <c r="N479" s="28">
        <v>4.7157</v>
      </c>
    </row>
    <row r="480" s="25" customFormat="1" spans="1:14">
      <c r="A480" s="27">
        <v>82</v>
      </c>
      <c r="B480" s="27">
        <v>56.46</v>
      </c>
      <c r="C480" s="27">
        <v>19.26</v>
      </c>
      <c r="D480" s="28">
        <v>1.55840978593272</v>
      </c>
      <c r="E480" s="25">
        <v>0</v>
      </c>
      <c r="F480" s="25">
        <v>0</v>
      </c>
      <c r="G480" s="28">
        <f t="shared" si="9"/>
        <v>86.6745760181654</v>
      </c>
      <c r="H480" s="28">
        <v>0</v>
      </c>
      <c r="I480" s="28">
        <v>11.6283180973557</v>
      </c>
      <c r="J480" s="28">
        <v>0</v>
      </c>
      <c r="K480" s="28">
        <v>0</v>
      </c>
      <c r="L480" s="28">
        <v>1.69710588447895</v>
      </c>
      <c r="M480" s="25">
        <v>28</v>
      </c>
      <c r="N480" s="28">
        <v>0.9838</v>
      </c>
    </row>
    <row r="481" s="25" customFormat="1" spans="1:14">
      <c r="A481" s="27">
        <v>82</v>
      </c>
      <c r="B481" s="27">
        <v>56.46</v>
      </c>
      <c r="C481" s="27">
        <v>19.26</v>
      </c>
      <c r="D481" s="28">
        <v>1.55840978593272</v>
      </c>
      <c r="E481" s="25">
        <v>0</v>
      </c>
      <c r="F481" s="25">
        <v>0</v>
      </c>
      <c r="G481" s="28">
        <f t="shared" si="9"/>
        <v>89.6615204554783</v>
      </c>
      <c r="H481" s="28">
        <v>0</v>
      </c>
      <c r="I481" s="28">
        <v>9.02178639498356</v>
      </c>
      <c r="J481" s="28">
        <v>0</v>
      </c>
      <c r="K481" s="28">
        <v>0</v>
      </c>
      <c r="L481" s="28">
        <v>1.31669314953814</v>
      </c>
      <c r="M481" s="25">
        <v>28</v>
      </c>
      <c r="N481" s="28">
        <v>0.1699</v>
      </c>
    </row>
    <row r="482" s="25" customFormat="1" spans="1:14">
      <c r="A482" s="27">
        <v>82</v>
      </c>
      <c r="B482" s="27">
        <v>56.46</v>
      </c>
      <c r="C482" s="27">
        <v>19.26</v>
      </c>
      <c r="D482" s="28">
        <v>1.55840978593272</v>
      </c>
      <c r="E482" s="25">
        <v>0</v>
      </c>
      <c r="F482" s="25">
        <v>0</v>
      </c>
      <c r="G482" s="28">
        <f t="shared" si="9"/>
        <v>92.8616824711374</v>
      </c>
      <c r="H482" s="28">
        <v>0</v>
      </c>
      <c r="I482" s="28">
        <v>6.22919218320559</v>
      </c>
      <c r="J482" s="28">
        <v>0</v>
      </c>
      <c r="K482" s="28">
        <v>0</v>
      </c>
      <c r="L482" s="28">
        <v>0.909125345657033</v>
      </c>
      <c r="M482" s="25">
        <v>28</v>
      </c>
      <c r="N482" s="28">
        <v>0.092</v>
      </c>
    </row>
    <row r="483" s="25" customFormat="1" spans="1:14">
      <c r="A483" s="27">
        <v>82</v>
      </c>
      <c r="B483" s="27">
        <v>56.46</v>
      </c>
      <c r="C483" s="27">
        <v>19.26</v>
      </c>
      <c r="D483" s="28">
        <v>1.55840978593272</v>
      </c>
      <c r="E483" s="25">
        <v>0</v>
      </c>
      <c r="F483" s="25">
        <v>0</v>
      </c>
      <c r="G483" s="28">
        <f t="shared" si="9"/>
        <v>96.2987372932771</v>
      </c>
      <c r="H483" s="28">
        <v>0</v>
      </c>
      <c r="I483" s="28">
        <v>3.22987547520634</v>
      </c>
      <c r="J483" s="28">
        <v>0</v>
      </c>
      <c r="K483" s="28">
        <v>0</v>
      </c>
      <c r="L483" s="28">
        <v>0.471387231516601</v>
      </c>
      <c r="M483" s="25">
        <v>28</v>
      </c>
      <c r="N483" s="28">
        <v>0.1138</v>
      </c>
    </row>
    <row r="484" s="25" customFormat="1" spans="1:14">
      <c r="A484" s="27">
        <v>82</v>
      </c>
      <c r="B484" s="27">
        <v>56.46</v>
      </c>
      <c r="C484" s="27">
        <v>19.26</v>
      </c>
      <c r="D484" s="28">
        <v>1.55840978593272</v>
      </c>
      <c r="E484" s="25">
        <v>0</v>
      </c>
      <c r="F484" s="25">
        <v>0</v>
      </c>
      <c r="G484" s="28">
        <f t="shared" si="9"/>
        <v>83.1217905971797</v>
      </c>
      <c r="H484" s="28">
        <v>0</v>
      </c>
      <c r="I484" s="28">
        <v>13.9395925871507</v>
      </c>
      <c r="J484" s="28">
        <v>0</v>
      </c>
      <c r="K484" s="28">
        <v>0</v>
      </c>
      <c r="L484" s="28">
        <v>2.93861681566961</v>
      </c>
      <c r="M484" s="25">
        <v>28</v>
      </c>
      <c r="N484" s="28">
        <v>6.3339</v>
      </c>
    </row>
    <row r="485" s="25" customFormat="1" spans="1:14">
      <c r="A485" s="27">
        <v>82</v>
      </c>
      <c r="B485" s="27">
        <v>56.46</v>
      </c>
      <c r="C485" s="27">
        <v>19.26</v>
      </c>
      <c r="D485" s="28">
        <v>1.55840978593272</v>
      </c>
      <c r="E485" s="25">
        <v>0</v>
      </c>
      <c r="F485" s="25">
        <v>0</v>
      </c>
      <c r="G485" s="28">
        <f t="shared" si="9"/>
        <v>86.0257105091804</v>
      </c>
      <c r="H485" s="28">
        <v>0</v>
      </c>
      <c r="I485" s="28">
        <v>11.5412658741144</v>
      </c>
      <c r="J485" s="28">
        <v>0</v>
      </c>
      <c r="K485" s="28">
        <v>0</v>
      </c>
      <c r="L485" s="28">
        <v>2.4330236167052</v>
      </c>
      <c r="M485" s="25">
        <v>28</v>
      </c>
      <c r="N485" s="28">
        <v>5.499</v>
      </c>
    </row>
    <row r="486" s="25" customFormat="1" spans="1:14">
      <c r="A486" s="27">
        <v>82</v>
      </c>
      <c r="B486" s="27">
        <v>56.46</v>
      </c>
      <c r="C486" s="27">
        <v>19.26</v>
      </c>
      <c r="D486" s="28">
        <v>1.55840978593272</v>
      </c>
      <c r="E486" s="25">
        <v>0</v>
      </c>
      <c r="F486" s="25">
        <v>0</v>
      </c>
      <c r="G486" s="28">
        <f t="shared" si="9"/>
        <v>89.1398766115445</v>
      </c>
      <c r="H486" s="28">
        <v>0</v>
      </c>
      <c r="I486" s="28">
        <v>8.96929833421545</v>
      </c>
      <c r="J486" s="28">
        <v>0</v>
      </c>
      <c r="K486" s="28">
        <v>0</v>
      </c>
      <c r="L486" s="28">
        <v>1.89082505424001</v>
      </c>
      <c r="M486" s="25">
        <v>28</v>
      </c>
      <c r="N486" s="28">
        <v>2.9055</v>
      </c>
    </row>
    <row r="487" s="25" customFormat="1" spans="1:14">
      <c r="A487" s="27">
        <v>82</v>
      </c>
      <c r="B487" s="27">
        <v>56.46</v>
      </c>
      <c r="C487" s="27">
        <v>19.26</v>
      </c>
      <c r="D487" s="28">
        <v>1.55840978593272</v>
      </c>
      <c r="E487" s="25">
        <v>0</v>
      </c>
      <c r="F487" s="25">
        <v>0</v>
      </c>
      <c r="G487" s="28">
        <f t="shared" si="9"/>
        <v>92.4879795096227</v>
      </c>
      <c r="H487" s="28">
        <v>0</v>
      </c>
      <c r="I487" s="28">
        <v>6.20412406571341</v>
      </c>
      <c r="J487" s="28">
        <v>0</v>
      </c>
      <c r="K487" s="28">
        <v>0</v>
      </c>
      <c r="L487" s="28">
        <v>1.30789642466391</v>
      </c>
      <c r="M487" s="25">
        <v>28</v>
      </c>
      <c r="N487" s="28">
        <v>0.3208</v>
      </c>
    </row>
    <row r="488" s="25" customFormat="1" spans="1:14">
      <c r="A488" s="27">
        <v>82</v>
      </c>
      <c r="B488" s="27">
        <v>56.46</v>
      </c>
      <c r="C488" s="27">
        <v>19.26</v>
      </c>
      <c r="D488" s="28">
        <v>1.55840978593272</v>
      </c>
      <c r="E488" s="25">
        <v>0</v>
      </c>
      <c r="F488" s="25">
        <v>0</v>
      </c>
      <c r="G488" s="28">
        <f t="shared" si="9"/>
        <v>96.0974079994425</v>
      </c>
      <c r="H488" s="28">
        <v>0</v>
      </c>
      <c r="I488" s="28">
        <v>3.2231228576033</v>
      </c>
      <c r="J488" s="28">
        <v>0</v>
      </c>
      <c r="K488" s="28">
        <v>0</v>
      </c>
      <c r="L488" s="28">
        <v>0.67946914295421</v>
      </c>
      <c r="M488" s="25">
        <v>28</v>
      </c>
      <c r="N488" s="28">
        <v>0.1083</v>
      </c>
    </row>
    <row r="489" s="25" customFormat="1" spans="1:14">
      <c r="A489" s="27">
        <v>82</v>
      </c>
      <c r="B489" s="27">
        <v>56.46</v>
      </c>
      <c r="C489" s="27">
        <v>19.26</v>
      </c>
      <c r="D489" s="28">
        <v>1.55840978593272</v>
      </c>
      <c r="E489" s="25">
        <v>0</v>
      </c>
      <c r="F489" s="25">
        <v>0</v>
      </c>
      <c r="G489" s="28">
        <f t="shared" si="9"/>
        <v>82.3769466566604</v>
      </c>
      <c r="H489" s="28">
        <v>0</v>
      </c>
      <c r="I489" s="28">
        <v>13.814681646262</v>
      </c>
      <c r="J489" s="28">
        <v>0</v>
      </c>
      <c r="K489" s="28">
        <v>0</v>
      </c>
      <c r="L489" s="28">
        <v>3.80837169707763</v>
      </c>
      <c r="M489" s="25">
        <v>28</v>
      </c>
      <c r="N489" s="28">
        <v>6.5492</v>
      </c>
    </row>
    <row r="490" s="25" customFormat="1" spans="1:14">
      <c r="A490" s="27">
        <v>82</v>
      </c>
      <c r="B490" s="27">
        <v>56.46</v>
      </c>
      <c r="C490" s="27">
        <v>19.26</v>
      </c>
      <c r="D490" s="28">
        <v>1.55840978593272</v>
      </c>
      <c r="E490" s="25">
        <v>0</v>
      </c>
      <c r="F490" s="25">
        <v>0</v>
      </c>
      <c r="G490" s="28">
        <f t="shared" si="9"/>
        <v>85.3864879194709</v>
      </c>
      <c r="H490" s="28">
        <v>0</v>
      </c>
      <c r="I490" s="28">
        <v>11.4555073512622</v>
      </c>
      <c r="J490" s="28">
        <v>0</v>
      </c>
      <c r="K490" s="28">
        <v>0</v>
      </c>
      <c r="L490" s="28">
        <v>3.15800472926689</v>
      </c>
      <c r="M490" s="25">
        <v>28</v>
      </c>
      <c r="N490" s="28">
        <v>5.612</v>
      </c>
    </row>
    <row r="491" s="25" customFormat="1" spans="1:14">
      <c r="A491" s="27">
        <v>82</v>
      </c>
      <c r="B491" s="27">
        <v>56.46</v>
      </c>
      <c r="C491" s="27">
        <v>19.26</v>
      </c>
      <c r="D491" s="28">
        <v>1.55840978593272</v>
      </c>
      <c r="E491" s="25">
        <v>0</v>
      </c>
      <c r="F491" s="25">
        <v>0</v>
      </c>
      <c r="G491" s="28">
        <f t="shared" si="9"/>
        <v>88.62426742612</v>
      </c>
      <c r="H491" s="28">
        <v>0</v>
      </c>
      <c r="I491" s="28">
        <v>8.91741748376186</v>
      </c>
      <c r="J491" s="28">
        <v>0</v>
      </c>
      <c r="K491" s="28">
        <v>0</v>
      </c>
      <c r="L491" s="28">
        <v>2.45831509011814</v>
      </c>
      <c r="M491" s="25">
        <v>28</v>
      </c>
      <c r="N491" s="28">
        <v>4.5196</v>
      </c>
    </row>
    <row r="492" s="25" customFormat="1" spans="1:14">
      <c r="A492" s="27">
        <v>82</v>
      </c>
      <c r="B492" s="27">
        <v>56.46</v>
      </c>
      <c r="C492" s="27">
        <v>19.26</v>
      </c>
      <c r="D492" s="28">
        <v>1.55840978593272</v>
      </c>
      <c r="E492" s="25">
        <v>0</v>
      </c>
      <c r="F492" s="25">
        <v>0</v>
      </c>
      <c r="G492" s="28">
        <f t="shared" si="9"/>
        <v>92.1172722755949</v>
      </c>
      <c r="H492" s="28">
        <v>0</v>
      </c>
      <c r="I492" s="28">
        <v>6.17925690260572</v>
      </c>
      <c r="J492" s="28">
        <v>0</v>
      </c>
      <c r="K492" s="28">
        <v>0</v>
      </c>
      <c r="L492" s="28">
        <v>1.70347082179942</v>
      </c>
      <c r="M492" s="25">
        <v>28</v>
      </c>
      <c r="N492" s="28">
        <v>1.0488</v>
      </c>
    </row>
    <row r="493" s="25" customFormat="1" spans="1:14">
      <c r="A493" s="27">
        <v>82</v>
      </c>
      <c r="B493" s="27">
        <v>56.46</v>
      </c>
      <c r="C493" s="27">
        <v>19.26</v>
      </c>
      <c r="D493" s="28">
        <v>1.55840978593272</v>
      </c>
      <c r="E493" s="25">
        <v>0</v>
      </c>
      <c r="F493" s="25">
        <v>0</v>
      </c>
      <c r="G493" s="28">
        <f t="shared" si="9"/>
        <v>95.896918777247</v>
      </c>
      <c r="H493" s="28">
        <v>0</v>
      </c>
      <c r="I493" s="28">
        <v>3.2163984161411</v>
      </c>
      <c r="J493" s="28">
        <v>0</v>
      </c>
      <c r="K493" s="28">
        <v>0</v>
      </c>
      <c r="L493" s="28">
        <v>0.886682806611872</v>
      </c>
      <c r="M493" s="25">
        <v>28</v>
      </c>
      <c r="N493" s="28">
        <v>0.0826</v>
      </c>
    </row>
    <row r="494" s="25" customFormat="1" spans="1:14">
      <c r="A494" s="27">
        <v>82</v>
      </c>
      <c r="B494" s="27">
        <v>56.46</v>
      </c>
      <c r="C494" s="27">
        <v>19.26</v>
      </c>
      <c r="D494" s="28">
        <v>1.55840978593272</v>
      </c>
      <c r="E494" s="25">
        <v>0</v>
      </c>
      <c r="F494" s="25">
        <v>0</v>
      </c>
      <c r="G494" s="28">
        <f t="shared" si="9"/>
        <v>83.6120166859466</v>
      </c>
      <c r="H494" s="28">
        <v>0</v>
      </c>
      <c r="I494" s="28">
        <v>14.0218039050724</v>
      </c>
      <c r="J494" s="28">
        <v>0</v>
      </c>
      <c r="K494" s="28">
        <v>0</v>
      </c>
      <c r="L494" s="28">
        <v>2.36617940898097</v>
      </c>
      <c r="M494" s="25">
        <v>28</v>
      </c>
      <c r="N494" s="28">
        <v>6.9624</v>
      </c>
    </row>
    <row r="495" s="25" customFormat="1" spans="1:14">
      <c r="A495" s="27">
        <v>82</v>
      </c>
      <c r="B495" s="27">
        <v>56.46</v>
      </c>
      <c r="C495" s="27">
        <v>19.26</v>
      </c>
      <c r="D495" s="28">
        <v>1.55840978593272</v>
      </c>
      <c r="E495" s="25">
        <v>0</v>
      </c>
      <c r="F495" s="25">
        <v>0</v>
      </c>
      <c r="G495" s="28">
        <f t="shared" si="9"/>
        <v>86.4453464772398</v>
      </c>
      <c r="H495" s="28">
        <v>0</v>
      </c>
      <c r="I495" s="28">
        <v>11.5975645114526</v>
      </c>
      <c r="J495" s="28">
        <v>0</v>
      </c>
      <c r="K495" s="28">
        <v>0</v>
      </c>
      <c r="L495" s="28">
        <v>1.95708901130763</v>
      </c>
      <c r="M495" s="25">
        <v>28</v>
      </c>
      <c r="N495" s="28">
        <v>4.4171</v>
      </c>
    </row>
    <row r="496" s="25" customFormat="1" spans="1:14">
      <c r="A496" s="27">
        <v>82</v>
      </c>
      <c r="B496" s="27">
        <v>56.46</v>
      </c>
      <c r="C496" s="27">
        <v>19.26</v>
      </c>
      <c r="D496" s="28">
        <v>1.55840978593272</v>
      </c>
      <c r="E496" s="25">
        <v>0</v>
      </c>
      <c r="F496" s="25">
        <v>0</v>
      </c>
      <c r="G496" s="28">
        <f t="shared" si="9"/>
        <v>89.4774355703943</v>
      </c>
      <c r="H496" s="28">
        <v>0</v>
      </c>
      <c r="I496" s="28">
        <v>9.00326368308512</v>
      </c>
      <c r="J496" s="28">
        <v>0</v>
      </c>
      <c r="K496" s="28">
        <v>0</v>
      </c>
      <c r="L496" s="28">
        <v>1.51930074652061</v>
      </c>
      <c r="M496" s="25">
        <v>28</v>
      </c>
      <c r="N496" s="28">
        <v>1.0497</v>
      </c>
    </row>
    <row r="497" s="25" customFormat="1" spans="1:14">
      <c r="A497" s="27">
        <v>82</v>
      </c>
      <c r="B497" s="27">
        <v>56.46</v>
      </c>
      <c r="C497" s="27">
        <v>19.26</v>
      </c>
      <c r="D497" s="28">
        <v>1.55840978593272</v>
      </c>
      <c r="E497" s="25">
        <v>0</v>
      </c>
      <c r="F497" s="25">
        <v>0</v>
      </c>
      <c r="G497" s="28">
        <f t="shared" si="9"/>
        <v>92.7299587901407</v>
      </c>
      <c r="H497" s="28">
        <v>0</v>
      </c>
      <c r="I497" s="28">
        <v>6.22035611538761</v>
      </c>
      <c r="J497" s="28">
        <v>0</v>
      </c>
      <c r="K497" s="28">
        <v>0</v>
      </c>
      <c r="L497" s="28">
        <v>1.04968509447166</v>
      </c>
      <c r="M497" s="25">
        <v>28</v>
      </c>
      <c r="N497" s="28">
        <v>0.1081</v>
      </c>
    </row>
    <row r="498" s="25" customFormat="1" spans="1:14">
      <c r="A498" s="27">
        <v>82</v>
      </c>
      <c r="B498" s="27">
        <v>56.46</v>
      </c>
      <c r="C498" s="27">
        <v>19.26</v>
      </c>
      <c r="D498" s="28">
        <v>1.55840978593272</v>
      </c>
      <c r="E498" s="25">
        <v>0</v>
      </c>
      <c r="F498" s="25">
        <v>0</v>
      </c>
      <c r="G498" s="28">
        <f t="shared" si="9"/>
        <v>96.2278613789486</v>
      </c>
      <c r="H498" s="28">
        <v>0</v>
      </c>
      <c r="I498" s="28">
        <v>3.22749828539154</v>
      </c>
      <c r="J498" s="28">
        <v>0</v>
      </c>
      <c r="K498" s="28">
        <v>0</v>
      </c>
      <c r="L498" s="28">
        <v>0.544640335659822</v>
      </c>
      <c r="M498" s="25">
        <v>28</v>
      </c>
      <c r="N498" s="28">
        <v>0.0969</v>
      </c>
    </row>
    <row r="499" s="25" customFormat="1" spans="1:14">
      <c r="A499" s="27">
        <v>82</v>
      </c>
      <c r="B499" s="27">
        <v>56.46</v>
      </c>
      <c r="C499" s="27">
        <v>19.26</v>
      </c>
      <c r="D499" s="28">
        <v>1.55840978593272</v>
      </c>
      <c r="E499" s="25">
        <v>0</v>
      </c>
      <c r="F499" s="25">
        <v>0</v>
      </c>
      <c r="G499" s="28">
        <f t="shared" si="9"/>
        <v>82.741873937628</v>
      </c>
      <c r="H499" s="28">
        <v>0</v>
      </c>
      <c r="I499" s="28">
        <v>13.8758802511534</v>
      </c>
      <c r="J499" s="28">
        <v>0</v>
      </c>
      <c r="K499" s="28">
        <v>0</v>
      </c>
      <c r="L499" s="28">
        <v>3.38224581121865</v>
      </c>
      <c r="M499" s="25">
        <v>28</v>
      </c>
      <c r="N499" s="28">
        <v>7.8573</v>
      </c>
    </row>
    <row r="500" s="25" customFormat="1" spans="1:14">
      <c r="A500" s="27">
        <v>82</v>
      </c>
      <c r="B500" s="27">
        <v>56.46</v>
      </c>
      <c r="C500" s="27">
        <v>19.26</v>
      </c>
      <c r="D500" s="28">
        <v>1.55840978593272</v>
      </c>
      <c r="E500" s="25">
        <v>0</v>
      </c>
      <c r="F500" s="25">
        <v>0</v>
      </c>
      <c r="G500" s="28">
        <f t="shared" si="9"/>
        <v>85.6999137683243</v>
      </c>
      <c r="H500" s="28">
        <v>0</v>
      </c>
      <c r="I500" s="28">
        <v>11.4975567691865</v>
      </c>
      <c r="J500" s="28">
        <v>0</v>
      </c>
      <c r="K500" s="28">
        <v>0</v>
      </c>
      <c r="L500" s="28">
        <v>2.80252946248922</v>
      </c>
      <c r="M500" s="25">
        <v>28</v>
      </c>
      <c r="N500" s="28">
        <v>6.0593</v>
      </c>
    </row>
    <row r="501" s="25" customFormat="1" spans="1:14">
      <c r="A501" s="27">
        <v>82</v>
      </c>
      <c r="B501" s="27">
        <v>56.46</v>
      </c>
      <c r="C501" s="27">
        <v>19.26</v>
      </c>
      <c r="D501" s="28">
        <v>1.55840978593272</v>
      </c>
      <c r="E501" s="25">
        <v>0</v>
      </c>
      <c r="F501" s="25">
        <v>0</v>
      </c>
      <c r="G501" s="28">
        <f t="shared" si="9"/>
        <v>88.8772962700749</v>
      </c>
      <c r="H501" s="28">
        <v>0</v>
      </c>
      <c r="I501" s="28">
        <v>8.94287737079405</v>
      </c>
      <c r="J501" s="28">
        <v>0</v>
      </c>
      <c r="K501" s="28">
        <v>0</v>
      </c>
      <c r="L501" s="28">
        <v>2.17982635913105</v>
      </c>
      <c r="M501" s="25">
        <v>28</v>
      </c>
      <c r="N501" s="28">
        <v>3.5162</v>
      </c>
    </row>
    <row r="502" s="25" customFormat="1" spans="1:14">
      <c r="A502" s="27">
        <v>82</v>
      </c>
      <c r="B502" s="27">
        <v>56.46</v>
      </c>
      <c r="C502" s="27">
        <v>19.26</v>
      </c>
      <c r="D502" s="28">
        <v>1.55840978593272</v>
      </c>
      <c r="E502" s="25">
        <v>0</v>
      </c>
      <c r="F502" s="25">
        <v>0</v>
      </c>
      <c r="G502" s="28">
        <f t="shared" si="9"/>
        <v>92.299357634858</v>
      </c>
      <c r="H502" s="28">
        <v>0</v>
      </c>
      <c r="I502" s="28">
        <v>6.19147124835539</v>
      </c>
      <c r="J502" s="28">
        <v>0</v>
      </c>
      <c r="K502" s="28">
        <v>0</v>
      </c>
      <c r="L502" s="28">
        <v>1.50917111678663</v>
      </c>
      <c r="M502" s="25">
        <v>28</v>
      </c>
      <c r="N502" s="28">
        <v>0.3799</v>
      </c>
    </row>
    <row r="503" s="25" customFormat="1" spans="1:14">
      <c r="A503" s="27">
        <v>82</v>
      </c>
      <c r="B503" s="27">
        <v>56.46</v>
      </c>
      <c r="C503" s="27">
        <v>19.26</v>
      </c>
      <c r="D503" s="28">
        <v>1.55840978593272</v>
      </c>
      <c r="E503" s="25">
        <v>0</v>
      </c>
      <c r="F503" s="25">
        <v>0</v>
      </c>
      <c r="G503" s="28">
        <f t="shared" si="9"/>
        <v>95.9954924135711</v>
      </c>
      <c r="H503" s="28">
        <v>0</v>
      </c>
      <c r="I503" s="28">
        <v>3.21970459210367</v>
      </c>
      <c r="J503" s="28">
        <v>0</v>
      </c>
      <c r="K503" s="28">
        <v>0</v>
      </c>
      <c r="L503" s="28">
        <v>0.784802994325271</v>
      </c>
      <c r="M503" s="25">
        <v>28</v>
      </c>
      <c r="N503" s="28">
        <v>0.1194</v>
      </c>
    </row>
    <row r="504" s="25" customFormat="1" spans="1:14">
      <c r="A504" s="27">
        <v>82</v>
      </c>
      <c r="B504" s="27">
        <v>56.46</v>
      </c>
      <c r="C504" s="27">
        <v>19.26</v>
      </c>
      <c r="D504" s="28">
        <v>1.55840978593272</v>
      </c>
      <c r="E504" s="25">
        <v>0</v>
      </c>
      <c r="F504" s="25">
        <v>0</v>
      </c>
      <c r="G504" s="28">
        <f t="shared" si="9"/>
        <v>81.8896556459642</v>
      </c>
      <c r="H504" s="28">
        <v>0</v>
      </c>
      <c r="I504" s="28">
        <v>13.7329625433447</v>
      </c>
      <c r="J504" s="28">
        <v>0</v>
      </c>
      <c r="K504" s="28">
        <v>0</v>
      </c>
      <c r="L504" s="28">
        <v>4.37738181069111</v>
      </c>
      <c r="M504" s="25">
        <v>28</v>
      </c>
      <c r="N504" s="28">
        <v>6.9127</v>
      </c>
    </row>
    <row r="505" s="25" customFormat="1" spans="1:14">
      <c r="A505" s="27">
        <v>82</v>
      </c>
      <c r="B505" s="27">
        <v>56.46</v>
      </c>
      <c r="C505" s="27">
        <v>19.26</v>
      </c>
      <c r="D505" s="28">
        <v>1.55840978593272</v>
      </c>
      <c r="E505" s="25">
        <v>0</v>
      </c>
      <c r="F505" s="25">
        <v>0</v>
      </c>
      <c r="G505" s="28">
        <f t="shared" si="9"/>
        <v>84.9672271302365</v>
      </c>
      <c r="H505" s="28">
        <v>0</v>
      </c>
      <c r="I505" s="28">
        <v>11.3992590481619</v>
      </c>
      <c r="J505" s="28">
        <v>0</v>
      </c>
      <c r="K505" s="28">
        <v>0</v>
      </c>
      <c r="L505" s="28">
        <v>3.6335138216016</v>
      </c>
      <c r="M505" s="25">
        <v>28</v>
      </c>
      <c r="N505" s="28">
        <v>5.7791</v>
      </c>
    </row>
    <row r="506" s="25" customFormat="1" spans="1:14">
      <c r="A506" s="27">
        <v>82</v>
      </c>
      <c r="B506" s="27">
        <v>56.46</v>
      </c>
      <c r="C506" s="27">
        <v>19.26</v>
      </c>
      <c r="D506" s="28">
        <v>1.55840978593272</v>
      </c>
      <c r="E506" s="25">
        <v>0</v>
      </c>
      <c r="F506" s="25">
        <v>0</v>
      </c>
      <c r="G506" s="28">
        <f t="shared" si="9"/>
        <v>88.2851537920568</v>
      </c>
      <c r="H506" s="28">
        <v>0</v>
      </c>
      <c r="I506" s="28">
        <v>8.88329570270571</v>
      </c>
      <c r="J506" s="28">
        <v>0</v>
      </c>
      <c r="K506" s="28">
        <v>0</v>
      </c>
      <c r="L506" s="28">
        <v>2.83155050523744</v>
      </c>
      <c r="M506" s="25">
        <v>28</v>
      </c>
      <c r="N506" s="28">
        <v>4.3611</v>
      </c>
    </row>
    <row r="507" s="25" customFormat="1" spans="1:14">
      <c r="A507" s="27">
        <v>82</v>
      </c>
      <c r="B507" s="27">
        <v>56.46</v>
      </c>
      <c r="C507" s="27">
        <v>19.26</v>
      </c>
      <c r="D507" s="28">
        <v>1.55840978593272</v>
      </c>
      <c r="E507" s="25">
        <v>0</v>
      </c>
      <c r="F507" s="25">
        <v>0</v>
      </c>
      <c r="G507" s="28">
        <f t="shared" si="9"/>
        <v>91.8727370772668</v>
      </c>
      <c r="H507" s="28">
        <v>0</v>
      </c>
      <c r="I507" s="28">
        <v>6.16285340112472</v>
      </c>
      <c r="J507" s="28">
        <v>0</v>
      </c>
      <c r="K507" s="28">
        <v>0</v>
      </c>
      <c r="L507" s="28">
        <v>1.9644095216085</v>
      </c>
      <c r="M507" s="25">
        <v>28</v>
      </c>
      <c r="N507" s="28">
        <v>1.9891</v>
      </c>
    </row>
    <row r="508" s="25" customFormat="1" spans="1:14">
      <c r="A508" s="27">
        <v>82</v>
      </c>
      <c r="B508" s="27">
        <v>56.46</v>
      </c>
      <c r="C508" s="27">
        <v>19.26</v>
      </c>
      <c r="D508" s="28">
        <v>1.55840978593272</v>
      </c>
      <c r="E508" s="25">
        <v>0</v>
      </c>
      <c r="F508" s="25">
        <v>0</v>
      </c>
      <c r="G508" s="28">
        <f t="shared" si="9"/>
        <v>95.7642429839001</v>
      </c>
      <c r="H508" s="28">
        <v>0</v>
      </c>
      <c r="I508" s="28">
        <v>3.21194844822741</v>
      </c>
      <c r="J508" s="28">
        <v>0</v>
      </c>
      <c r="K508" s="28">
        <v>0</v>
      </c>
      <c r="L508" s="28">
        <v>1.02380856787249</v>
      </c>
      <c r="M508" s="25">
        <v>28</v>
      </c>
      <c r="N508" s="28">
        <v>0.0786</v>
      </c>
    </row>
    <row r="509" s="25" customFormat="1" spans="1:14">
      <c r="A509" s="27">
        <v>38</v>
      </c>
      <c r="B509" s="27">
        <v>14.07</v>
      </c>
      <c r="C509" s="27">
        <v>19.05</v>
      </c>
      <c r="D509" s="28">
        <v>1.68827726809378</v>
      </c>
      <c r="E509" s="25">
        <v>0</v>
      </c>
      <c r="F509" s="25">
        <v>0</v>
      </c>
      <c r="G509" s="28">
        <f t="shared" si="9"/>
        <v>84.8590986739421</v>
      </c>
      <c r="H509" s="28">
        <v>0</v>
      </c>
      <c r="I509" s="28">
        <v>14.2560434563532</v>
      </c>
      <c r="J509" s="28">
        <v>0</v>
      </c>
      <c r="K509" s="28">
        <v>0</v>
      </c>
      <c r="L509" s="28">
        <v>0.884857869704679</v>
      </c>
      <c r="M509" s="25">
        <v>28</v>
      </c>
      <c r="N509" s="28">
        <v>0.0724</v>
      </c>
    </row>
    <row r="510" s="25" customFormat="1" spans="1:14">
      <c r="A510" s="27">
        <v>38</v>
      </c>
      <c r="B510" s="27">
        <v>14.07</v>
      </c>
      <c r="C510" s="27">
        <v>19.05</v>
      </c>
      <c r="D510" s="28">
        <v>1.68827726809378</v>
      </c>
      <c r="E510" s="25">
        <v>0</v>
      </c>
      <c r="F510" s="25">
        <v>0</v>
      </c>
      <c r="G510" s="28">
        <f t="shared" si="9"/>
        <v>87.5090298460174</v>
      </c>
      <c r="H510" s="28">
        <v>0</v>
      </c>
      <c r="I510" s="28">
        <v>11.7609783917369</v>
      </c>
      <c r="J510" s="28">
        <v>0</v>
      </c>
      <c r="K510" s="28">
        <v>0</v>
      </c>
      <c r="L510" s="28">
        <v>0.729991762245738</v>
      </c>
      <c r="M510" s="25">
        <v>28</v>
      </c>
      <c r="N510" s="28">
        <v>0.0778</v>
      </c>
    </row>
    <row r="511" s="25" customFormat="1" spans="1:14">
      <c r="A511" s="27">
        <v>38</v>
      </c>
      <c r="B511" s="27">
        <v>14.07</v>
      </c>
      <c r="C511" s="27">
        <v>19.05</v>
      </c>
      <c r="D511" s="28">
        <v>1.68827726809378</v>
      </c>
      <c r="E511" s="25">
        <v>0</v>
      </c>
      <c r="F511" s="25">
        <v>0</v>
      </c>
      <c r="G511" s="28">
        <f t="shared" si="9"/>
        <v>90.3297968367761</v>
      </c>
      <c r="H511" s="28">
        <v>0</v>
      </c>
      <c r="I511" s="28">
        <v>9.10506141991863</v>
      </c>
      <c r="J511" s="28">
        <v>0</v>
      </c>
      <c r="K511" s="28">
        <v>0</v>
      </c>
      <c r="L511" s="28">
        <v>0.565141743305294</v>
      </c>
      <c r="M511" s="25">
        <v>28</v>
      </c>
      <c r="N511" s="28">
        <v>0.0713</v>
      </c>
    </row>
    <row r="512" s="25" customFormat="1" spans="1:14">
      <c r="A512" s="27">
        <v>38</v>
      </c>
      <c r="B512" s="27">
        <v>14.07</v>
      </c>
      <c r="C512" s="27">
        <v>19.05</v>
      </c>
      <c r="D512" s="28">
        <v>1.68827726809378</v>
      </c>
      <c r="E512" s="25">
        <v>0</v>
      </c>
      <c r="F512" s="25">
        <v>0</v>
      </c>
      <c r="G512" s="28">
        <f t="shared" si="9"/>
        <v>93.3384700650202</v>
      </c>
      <c r="H512" s="28">
        <v>0</v>
      </c>
      <c r="I512" s="28">
        <v>6.27221974397448</v>
      </c>
      <c r="J512" s="28">
        <v>0</v>
      </c>
      <c r="K512" s="28">
        <v>0</v>
      </c>
      <c r="L512" s="28">
        <v>0.389310191005312</v>
      </c>
      <c r="M512" s="25">
        <v>28</v>
      </c>
      <c r="N512" s="28">
        <v>0.0445</v>
      </c>
    </row>
    <row r="513" s="25" customFormat="1" spans="1:14">
      <c r="A513" s="27">
        <v>38</v>
      </c>
      <c r="B513" s="27">
        <v>14.07</v>
      </c>
      <c r="C513" s="27">
        <v>19.05</v>
      </c>
      <c r="D513" s="28">
        <v>1.68827726809378</v>
      </c>
      <c r="E513" s="25">
        <v>0</v>
      </c>
      <c r="F513" s="25">
        <v>0</v>
      </c>
      <c r="G513" s="28">
        <f t="shared" si="9"/>
        <v>96.554472613371</v>
      </c>
      <c r="H513" s="28">
        <v>0</v>
      </c>
      <c r="I513" s="28">
        <v>3.24416539650134</v>
      </c>
      <c r="J513" s="28">
        <v>0</v>
      </c>
      <c r="K513" s="28">
        <v>0</v>
      </c>
      <c r="L513" s="28">
        <v>0.201361990127669</v>
      </c>
      <c r="M513" s="25">
        <v>28</v>
      </c>
      <c r="N513" s="28">
        <v>0.0301</v>
      </c>
    </row>
    <row r="514" s="25" customFormat="1" spans="1:14">
      <c r="A514" s="27">
        <v>38</v>
      </c>
      <c r="B514" s="27">
        <v>14.07</v>
      </c>
      <c r="C514" s="27">
        <v>19.05</v>
      </c>
      <c r="D514" s="28">
        <v>1.68827726809378</v>
      </c>
      <c r="E514" s="25">
        <v>0</v>
      </c>
      <c r="F514" s="25">
        <v>0</v>
      </c>
      <c r="G514" s="28">
        <f t="shared" si="9"/>
        <v>84.2940362395803</v>
      </c>
      <c r="H514" s="28">
        <v>0</v>
      </c>
      <c r="I514" s="28">
        <v>14.1611148659522</v>
      </c>
      <c r="J514" s="28">
        <v>0</v>
      </c>
      <c r="K514" s="28">
        <v>0</v>
      </c>
      <c r="L514" s="28">
        <v>1.54484889446751</v>
      </c>
      <c r="M514" s="25">
        <v>28</v>
      </c>
      <c r="N514" s="28">
        <v>0.2017</v>
      </c>
    </row>
    <row r="515" s="25" customFormat="1" spans="1:14">
      <c r="A515" s="27">
        <v>38</v>
      </c>
      <c r="B515" s="27">
        <v>14.07</v>
      </c>
      <c r="C515" s="27">
        <v>19.05</v>
      </c>
      <c r="D515" s="28">
        <v>1.68827726809378</v>
      </c>
      <c r="E515" s="25">
        <v>0</v>
      </c>
      <c r="F515" s="25">
        <v>0</v>
      </c>
      <c r="G515" s="28">
        <f t="shared" ref="G515:G578" si="10">100-SUM(H515:L515)</f>
        <v>87.0277454726699</v>
      </c>
      <c r="H515" s="28">
        <v>0</v>
      </c>
      <c r="I515" s="28">
        <v>11.6962950656255</v>
      </c>
      <c r="J515" s="28">
        <v>0</v>
      </c>
      <c r="K515" s="28">
        <v>0</v>
      </c>
      <c r="L515" s="28">
        <v>1.2759594617046</v>
      </c>
      <c r="M515" s="25">
        <v>28</v>
      </c>
      <c r="N515" s="28">
        <v>0.1687</v>
      </c>
    </row>
    <row r="516" s="25" customFormat="1" spans="1:14">
      <c r="A516" s="27">
        <v>38</v>
      </c>
      <c r="B516" s="27">
        <v>14.07</v>
      </c>
      <c r="C516" s="27">
        <v>19.05</v>
      </c>
      <c r="D516" s="28">
        <v>1.68827726809378</v>
      </c>
      <c r="E516" s="25">
        <v>0</v>
      </c>
      <c r="F516" s="25">
        <v>0</v>
      </c>
      <c r="G516" s="28">
        <f t="shared" si="10"/>
        <v>89.9447096397541</v>
      </c>
      <c r="H516" s="28">
        <v>0</v>
      </c>
      <c r="I516" s="28">
        <v>9.06624540677908</v>
      </c>
      <c r="J516" s="28">
        <v>0</v>
      </c>
      <c r="K516" s="28">
        <v>0</v>
      </c>
      <c r="L516" s="28">
        <v>0.989044953466809</v>
      </c>
      <c r="M516" s="25">
        <v>28</v>
      </c>
      <c r="N516" s="28">
        <v>0.1089</v>
      </c>
    </row>
    <row r="517" s="25" customFormat="1" spans="1:14">
      <c r="A517" s="27">
        <v>38</v>
      </c>
      <c r="B517" s="27">
        <v>14.07</v>
      </c>
      <c r="C517" s="27">
        <v>19.05</v>
      </c>
      <c r="D517" s="28">
        <v>1.68827726809378</v>
      </c>
      <c r="E517" s="25">
        <v>0</v>
      </c>
      <c r="F517" s="25">
        <v>0</v>
      </c>
      <c r="G517" s="28">
        <f t="shared" si="10"/>
        <v>93.0639945990122</v>
      </c>
      <c r="H517" s="28">
        <v>0</v>
      </c>
      <c r="I517" s="28">
        <v>6.25377536154639</v>
      </c>
      <c r="J517" s="28">
        <v>0</v>
      </c>
      <c r="K517" s="28">
        <v>0</v>
      </c>
      <c r="L517" s="28">
        <v>0.682230039441424</v>
      </c>
      <c r="M517" s="25">
        <v>28</v>
      </c>
      <c r="N517" s="28">
        <v>0.0869</v>
      </c>
    </row>
    <row r="518" s="25" customFormat="1" spans="1:14">
      <c r="A518" s="27">
        <v>38</v>
      </c>
      <c r="B518" s="27">
        <v>14.07</v>
      </c>
      <c r="C518" s="27">
        <v>19.05</v>
      </c>
      <c r="D518" s="28">
        <v>1.68827726809378</v>
      </c>
      <c r="E518" s="25">
        <v>0</v>
      </c>
      <c r="F518" s="25">
        <v>0</v>
      </c>
      <c r="G518" s="28">
        <f t="shared" si="10"/>
        <v>96.4074060440976</v>
      </c>
      <c r="H518" s="28">
        <v>0</v>
      </c>
      <c r="I518" s="28">
        <v>3.23922405860051</v>
      </c>
      <c r="J518" s="28">
        <v>0</v>
      </c>
      <c r="K518" s="28">
        <v>0</v>
      </c>
      <c r="L518" s="28">
        <v>0.353369897301874</v>
      </c>
      <c r="M518" s="25">
        <v>28</v>
      </c>
      <c r="N518" s="28">
        <v>0.0985</v>
      </c>
    </row>
    <row r="519" s="25" customFormat="1" spans="1:14">
      <c r="A519" s="27">
        <v>38</v>
      </c>
      <c r="B519" s="27">
        <v>14.07</v>
      </c>
      <c r="C519" s="27">
        <v>19.05</v>
      </c>
      <c r="D519" s="28">
        <v>1.68827726809378</v>
      </c>
      <c r="E519" s="25">
        <v>0</v>
      </c>
      <c r="F519" s="25">
        <v>0</v>
      </c>
      <c r="G519" s="28">
        <f t="shared" si="10"/>
        <v>83.856382725568</v>
      </c>
      <c r="H519" s="28">
        <v>0</v>
      </c>
      <c r="I519" s="28">
        <v>14.0875905460845</v>
      </c>
      <c r="J519" s="28">
        <v>0</v>
      </c>
      <c r="K519" s="28">
        <v>0</v>
      </c>
      <c r="L519" s="28">
        <v>2.05602672834747</v>
      </c>
      <c r="M519" s="25">
        <v>28</v>
      </c>
      <c r="N519" s="28">
        <v>10.089</v>
      </c>
    </row>
    <row r="520" s="25" customFormat="1" spans="1:14">
      <c r="A520" s="27">
        <v>38</v>
      </c>
      <c r="B520" s="27">
        <v>14.07</v>
      </c>
      <c r="C520" s="27">
        <v>19.05</v>
      </c>
      <c r="D520" s="28">
        <v>1.68827726809378</v>
      </c>
      <c r="E520" s="25">
        <v>0</v>
      </c>
      <c r="F520" s="25">
        <v>0</v>
      </c>
      <c r="G520" s="28">
        <f t="shared" si="10"/>
        <v>86.6542074460237</v>
      </c>
      <c r="H520" s="28">
        <v>0</v>
      </c>
      <c r="I520" s="28">
        <v>11.6460925588944</v>
      </c>
      <c r="J520" s="28">
        <v>0</v>
      </c>
      <c r="K520" s="28">
        <v>0</v>
      </c>
      <c r="L520" s="28">
        <v>1.69969999508189</v>
      </c>
      <c r="M520" s="25">
        <v>28</v>
      </c>
      <c r="N520" s="28">
        <v>5.8037</v>
      </c>
    </row>
    <row r="521" s="25" customFormat="1" spans="1:14">
      <c r="A521" s="27">
        <v>38</v>
      </c>
      <c r="B521" s="27">
        <v>14.07</v>
      </c>
      <c r="C521" s="27">
        <v>19.05</v>
      </c>
      <c r="D521" s="28">
        <v>1.68827726809378</v>
      </c>
      <c r="E521" s="25">
        <v>0</v>
      </c>
      <c r="F521" s="25">
        <v>0</v>
      </c>
      <c r="G521" s="28">
        <f t="shared" si="10"/>
        <v>89.6451721225565</v>
      </c>
      <c r="H521" s="28">
        <v>0</v>
      </c>
      <c r="I521" s="28">
        <v>9.03605262890112</v>
      </c>
      <c r="J521" s="28">
        <v>0</v>
      </c>
      <c r="K521" s="28">
        <v>0</v>
      </c>
      <c r="L521" s="28">
        <v>1.31877524854233</v>
      </c>
      <c r="M521" s="25">
        <v>28</v>
      </c>
      <c r="N521" s="28">
        <v>0.1173</v>
      </c>
    </row>
    <row r="522" s="25" customFormat="1" spans="1:14">
      <c r="A522" s="27">
        <v>38</v>
      </c>
      <c r="B522" s="27">
        <v>14.07</v>
      </c>
      <c r="C522" s="27">
        <v>19.05</v>
      </c>
      <c r="D522" s="28">
        <v>1.68827726809378</v>
      </c>
      <c r="E522" s="25">
        <v>0</v>
      </c>
      <c r="F522" s="25">
        <v>0</v>
      </c>
      <c r="G522" s="28">
        <f t="shared" si="10"/>
        <v>92.8499910414098</v>
      </c>
      <c r="H522" s="28">
        <v>0</v>
      </c>
      <c r="I522" s="28">
        <v>6.23939461009054</v>
      </c>
      <c r="J522" s="28">
        <v>0</v>
      </c>
      <c r="K522" s="28">
        <v>0</v>
      </c>
      <c r="L522" s="28">
        <v>0.9106143484997</v>
      </c>
      <c r="M522" s="25">
        <v>28</v>
      </c>
      <c r="N522" s="28">
        <v>0.0676</v>
      </c>
    </row>
    <row r="523" s="25" customFormat="1" spans="1:14">
      <c r="A523" s="27">
        <v>38</v>
      </c>
      <c r="B523" s="27">
        <v>14.07</v>
      </c>
      <c r="C523" s="27">
        <v>19.05</v>
      </c>
      <c r="D523" s="28">
        <v>1.68827726809378</v>
      </c>
      <c r="E523" s="25">
        <v>0</v>
      </c>
      <c r="F523" s="25">
        <v>0</v>
      </c>
      <c r="G523" s="28">
        <f t="shared" si="10"/>
        <v>96.2924504585251</v>
      </c>
      <c r="H523" s="28">
        <v>0</v>
      </c>
      <c r="I523" s="28">
        <v>3.23536162817388</v>
      </c>
      <c r="J523" s="28">
        <v>0</v>
      </c>
      <c r="K523" s="28">
        <v>0</v>
      </c>
      <c r="L523" s="28">
        <v>0.472187913301053</v>
      </c>
      <c r="M523" s="25">
        <v>28</v>
      </c>
      <c r="N523" s="28">
        <v>0.1071</v>
      </c>
    </row>
    <row r="524" s="25" customFormat="1" spans="1:14">
      <c r="A524" s="27">
        <v>38</v>
      </c>
      <c r="B524" s="27">
        <v>14.07</v>
      </c>
      <c r="C524" s="27">
        <v>19.05</v>
      </c>
      <c r="D524" s="28">
        <v>1.68827726809378</v>
      </c>
      <c r="E524" s="25">
        <v>0</v>
      </c>
      <c r="F524" s="25">
        <v>0</v>
      </c>
      <c r="G524" s="28">
        <f t="shared" si="10"/>
        <v>83.0970504730373</v>
      </c>
      <c r="H524" s="28">
        <v>0</v>
      </c>
      <c r="I524" s="28">
        <v>13.9600252789647</v>
      </c>
      <c r="J524" s="28">
        <v>0</v>
      </c>
      <c r="K524" s="28">
        <v>0</v>
      </c>
      <c r="L524" s="28">
        <v>2.94292424799796</v>
      </c>
      <c r="M524" s="25">
        <v>28</v>
      </c>
      <c r="N524" s="28">
        <v>10.786</v>
      </c>
    </row>
    <row r="525" s="25" customFormat="1" spans="1:14">
      <c r="A525" s="27">
        <v>38</v>
      </c>
      <c r="B525" s="27">
        <v>14.07</v>
      </c>
      <c r="C525" s="27">
        <v>19.05</v>
      </c>
      <c r="D525" s="28">
        <v>1.68827726809378</v>
      </c>
      <c r="E525" s="25">
        <v>0</v>
      </c>
      <c r="F525" s="25">
        <v>0</v>
      </c>
      <c r="G525" s="28">
        <f t="shared" si="10"/>
        <v>86.0045102652465</v>
      </c>
      <c r="H525" s="28">
        <v>0</v>
      </c>
      <c r="I525" s="28">
        <v>11.5587750041491</v>
      </c>
      <c r="J525" s="28">
        <v>0</v>
      </c>
      <c r="K525" s="28">
        <v>0</v>
      </c>
      <c r="L525" s="28">
        <v>2.43671473060439</v>
      </c>
      <c r="M525" s="25">
        <v>28</v>
      </c>
      <c r="N525" s="28">
        <v>9.5833</v>
      </c>
    </row>
    <row r="526" s="25" customFormat="1" spans="1:14">
      <c r="A526" s="27">
        <v>38</v>
      </c>
      <c r="B526" s="27">
        <v>14.07</v>
      </c>
      <c r="C526" s="27">
        <v>19.05</v>
      </c>
      <c r="D526" s="28">
        <v>1.68827726809378</v>
      </c>
      <c r="E526" s="25">
        <v>0</v>
      </c>
      <c r="F526" s="25">
        <v>0</v>
      </c>
      <c r="G526" s="28">
        <f t="shared" si="10"/>
        <v>89.1228034679157</v>
      </c>
      <c r="H526" s="28">
        <v>0</v>
      </c>
      <c r="I526" s="28">
        <v>8.98339892158747</v>
      </c>
      <c r="J526" s="28">
        <v>0</v>
      </c>
      <c r="K526" s="28">
        <v>0</v>
      </c>
      <c r="L526" s="28">
        <v>1.89379761049682</v>
      </c>
      <c r="M526" s="25">
        <v>28</v>
      </c>
      <c r="N526" s="28">
        <v>2.5673</v>
      </c>
    </row>
    <row r="527" s="25" customFormat="1" spans="1:14">
      <c r="A527" s="27">
        <v>38</v>
      </c>
      <c r="B527" s="27">
        <v>14.07</v>
      </c>
      <c r="C527" s="27">
        <v>19.05</v>
      </c>
      <c r="D527" s="28">
        <v>1.68827726809378</v>
      </c>
      <c r="E527" s="25">
        <v>0</v>
      </c>
      <c r="F527" s="25">
        <v>0</v>
      </c>
      <c r="G527" s="28">
        <f t="shared" si="10"/>
        <v>92.4757256075159</v>
      </c>
      <c r="H527" s="28">
        <v>0</v>
      </c>
      <c r="I527" s="28">
        <v>6.21424447593555</v>
      </c>
      <c r="J527" s="28">
        <v>0</v>
      </c>
      <c r="K527" s="28">
        <v>0</v>
      </c>
      <c r="L527" s="28">
        <v>1.31002991654857</v>
      </c>
      <c r="M527" s="25">
        <v>28</v>
      </c>
      <c r="N527" s="28">
        <v>0.0693</v>
      </c>
    </row>
    <row r="528" s="25" customFormat="1" spans="1:14">
      <c r="A528" s="27">
        <v>38</v>
      </c>
      <c r="B528" s="27">
        <v>14.07</v>
      </c>
      <c r="C528" s="27">
        <v>19.05</v>
      </c>
      <c r="D528" s="28">
        <v>1.68827726809378</v>
      </c>
      <c r="E528" s="25">
        <v>0</v>
      </c>
      <c r="F528" s="25">
        <v>0</v>
      </c>
      <c r="G528" s="28">
        <f t="shared" si="10"/>
        <v>96.0907930759918</v>
      </c>
      <c r="H528" s="28">
        <v>0</v>
      </c>
      <c r="I528" s="28">
        <v>3.22858607563181</v>
      </c>
      <c r="J528" s="28">
        <v>0</v>
      </c>
      <c r="K528" s="28">
        <v>0</v>
      </c>
      <c r="L528" s="28">
        <v>0.680620848376436</v>
      </c>
      <c r="M528" s="25">
        <v>28</v>
      </c>
      <c r="N528" s="28">
        <v>0.0257</v>
      </c>
    </row>
    <row r="529" s="25" customFormat="1" spans="1:14">
      <c r="A529" s="27">
        <v>38</v>
      </c>
      <c r="B529" s="27">
        <v>14.07</v>
      </c>
      <c r="C529" s="27">
        <v>19.05</v>
      </c>
      <c r="D529" s="28">
        <v>1.68827726809378</v>
      </c>
      <c r="E529" s="25">
        <v>0</v>
      </c>
      <c r="F529" s="25">
        <v>0</v>
      </c>
      <c r="G529" s="28">
        <f t="shared" si="10"/>
        <v>82.3513465511278</v>
      </c>
      <c r="H529" s="28">
        <v>0</v>
      </c>
      <c r="I529" s="28">
        <v>13.834749525599</v>
      </c>
      <c r="J529" s="28">
        <v>0</v>
      </c>
      <c r="K529" s="28">
        <v>0</v>
      </c>
      <c r="L529" s="28">
        <v>3.81390392327323</v>
      </c>
      <c r="M529" s="25">
        <v>28</v>
      </c>
      <c r="N529" s="28">
        <v>10.042</v>
      </c>
    </row>
    <row r="530" s="25" customFormat="1" spans="1:14">
      <c r="A530" s="27">
        <v>38</v>
      </c>
      <c r="B530" s="27">
        <v>14.07</v>
      </c>
      <c r="C530" s="27">
        <v>19.05</v>
      </c>
      <c r="D530" s="28">
        <v>1.68827726809378</v>
      </c>
      <c r="E530" s="25">
        <v>0</v>
      </c>
      <c r="F530" s="25">
        <v>0</v>
      </c>
      <c r="G530" s="28">
        <f t="shared" si="10"/>
        <v>85.3644829022975</v>
      </c>
      <c r="H530" s="28">
        <v>0</v>
      </c>
      <c r="I530" s="28">
        <v>11.4727570469278</v>
      </c>
      <c r="J530" s="28">
        <v>0</v>
      </c>
      <c r="K530" s="28">
        <v>0</v>
      </c>
      <c r="L530" s="28">
        <v>3.1627600507747</v>
      </c>
      <c r="M530" s="25">
        <v>28</v>
      </c>
      <c r="N530" s="28">
        <v>9.6476</v>
      </c>
    </row>
    <row r="531" s="25" customFormat="1" spans="1:14">
      <c r="A531" s="27">
        <v>38</v>
      </c>
      <c r="B531" s="27">
        <v>14.07</v>
      </c>
      <c r="C531" s="27">
        <v>19.05</v>
      </c>
      <c r="D531" s="28">
        <v>1.68827726809378</v>
      </c>
      <c r="E531" s="25">
        <v>0</v>
      </c>
      <c r="F531" s="25">
        <v>0</v>
      </c>
      <c r="G531" s="28">
        <f t="shared" si="10"/>
        <v>88.6064873019864</v>
      </c>
      <c r="H531" s="28">
        <v>0</v>
      </c>
      <c r="I531" s="28">
        <v>8.93135529293437</v>
      </c>
      <c r="J531" s="28">
        <v>0</v>
      </c>
      <c r="K531" s="28">
        <v>0</v>
      </c>
      <c r="L531" s="28">
        <v>2.46215740507921</v>
      </c>
      <c r="M531" s="25">
        <v>28</v>
      </c>
      <c r="N531" s="28">
        <v>8.2621</v>
      </c>
    </row>
    <row r="532" s="25" customFormat="1" spans="1:14">
      <c r="A532" s="27">
        <v>38</v>
      </c>
      <c r="B532" s="27">
        <v>14.07</v>
      </c>
      <c r="C532" s="27">
        <v>19.05</v>
      </c>
      <c r="D532" s="28">
        <v>1.68827726809378</v>
      </c>
      <c r="E532" s="25">
        <v>0</v>
      </c>
      <c r="F532" s="25">
        <v>0</v>
      </c>
      <c r="G532" s="28">
        <f t="shared" si="10"/>
        <v>92.1044652845299</v>
      </c>
      <c r="H532" s="28">
        <v>0</v>
      </c>
      <c r="I532" s="28">
        <v>6.18929628119478</v>
      </c>
      <c r="J532" s="28">
        <v>0</v>
      </c>
      <c r="K532" s="28">
        <v>0</v>
      </c>
      <c r="L532" s="28">
        <v>1.70623843427532</v>
      </c>
      <c r="M532" s="25">
        <v>28</v>
      </c>
      <c r="N532" s="28">
        <v>0.1486</v>
      </c>
    </row>
    <row r="533" s="25" customFormat="1" spans="1:14">
      <c r="A533" s="27">
        <v>38</v>
      </c>
      <c r="B533" s="27">
        <v>14.07</v>
      </c>
      <c r="C533" s="27">
        <v>19.05</v>
      </c>
      <c r="D533" s="28">
        <v>1.68827726809378</v>
      </c>
      <c r="E533" s="25">
        <v>0</v>
      </c>
      <c r="F533" s="25">
        <v>0</v>
      </c>
      <c r="G533" s="28">
        <f t="shared" si="10"/>
        <v>95.8899785573563</v>
      </c>
      <c r="H533" s="28">
        <v>0</v>
      </c>
      <c r="I533" s="28">
        <v>3.22183884275032</v>
      </c>
      <c r="J533" s="28">
        <v>0</v>
      </c>
      <c r="K533" s="28">
        <v>0</v>
      </c>
      <c r="L533" s="28">
        <v>0.888182599893331</v>
      </c>
      <c r="M533" s="25">
        <v>28</v>
      </c>
      <c r="N533" s="28">
        <v>0.0337</v>
      </c>
    </row>
    <row r="534" s="25" customFormat="1" spans="1:14">
      <c r="A534" s="27">
        <v>38</v>
      </c>
      <c r="B534" s="27">
        <v>14.07</v>
      </c>
      <c r="C534" s="27">
        <v>19.05</v>
      </c>
      <c r="D534" s="28">
        <v>1.68827726809378</v>
      </c>
      <c r="E534" s="25">
        <v>0</v>
      </c>
      <c r="F534" s="25">
        <v>0</v>
      </c>
      <c r="G534" s="28">
        <f t="shared" si="10"/>
        <v>83.5878532560997</v>
      </c>
      <c r="H534" s="28">
        <v>0</v>
      </c>
      <c r="I534" s="28">
        <v>14.0424784974548</v>
      </c>
      <c r="J534" s="28">
        <v>0</v>
      </c>
      <c r="K534" s="28">
        <v>0</v>
      </c>
      <c r="L534" s="28">
        <v>2.3696682464455</v>
      </c>
      <c r="M534" s="25">
        <v>28</v>
      </c>
      <c r="N534" s="28">
        <v>10.809</v>
      </c>
    </row>
    <row r="535" s="25" customFormat="1" spans="1:14">
      <c r="A535" s="27">
        <v>38</v>
      </c>
      <c r="B535" s="27">
        <v>14.07</v>
      </c>
      <c r="C535" s="27">
        <v>19.05</v>
      </c>
      <c r="D535" s="28">
        <v>1.68827726809378</v>
      </c>
      <c r="E535" s="25">
        <v>0</v>
      </c>
      <c r="F535" s="25">
        <v>0</v>
      </c>
      <c r="G535" s="28">
        <f t="shared" si="10"/>
        <v>86.4246823956443</v>
      </c>
      <c r="H535" s="28">
        <v>0</v>
      </c>
      <c r="I535" s="28">
        <v>11.6152450090744</v>
      </c>
      <c r="J535" s="28">
        <v>0</v>
      </c>
      <c r="K535" s="28">
        <v>0</v>
      </c>
      <c r="L535" s="28">
        <v>1.96007259528131</v>
      </c>
      <c r="M535" s="25">
        <v>28</v>
      </c>
      <c r="N535" s="28">
        <v>9.8781</v>
      </c>
    </row>
    <row r="536" s="25" customFormat="1" spans="1:14">
      <c r="A536" s="27">
        <v>38</v>
      </c>
      <c r="B536" s="27">
        <v>14.07</v>
      </c>
      <c r="C536" s="27">
        <v>19.05</v>
      </c>
      <c r="D536" s="28">
        <v>1.68827726809378</v>
      </c>
      <c r="E536" s="25">
        <v>0</v>
      </c>
      <c r="F536" s="25">
        <v>0</v>
      </c>
      <c r="G536" s="28">
        <f t="shared" si="10"/>
        <v>89.4608303588202</v>
      </c>
      <c r="H536" s="28">
        <v>0</v>
      </c>
      <c r="I536" s="28">
        <v>9.01747135074206</v>
      </c>
      <c r="J536" s="28">
        <v>0</v>
      </c>
      <c r="K536" s="28">
        <v>0</v>
      </c>
      <c r="L536" s="28">
        <v>1.52169829043772</v>
      </c>
      <c r="M536" s="25">
        <v>28</v>
      </c>
      <c r="N536" s="28">
        <v>0.2692</v>
      </c>
    </row>
    <row r="537" s="25" customFormat="1" spans="1:14">
      <c r="A537" s="27">
        <v>38</v>
      </c>
      <c r="B537" s="27">
        <v>14.07</v>
      </c>
      <c r="C537" s="27">
        <v>19.05</v>
      </c>
      <c r="D537" s="28">
        <v>1.68827726809378</v>
      </c>
      <c r="E537" s="25">
        <v>0</v>
      </c>
      <c r="F537" s="25">
        <v>0</v>
      </c>
      <c r="G537" s="28">
        <f t="shared" si="10"/>
        <v>92.7180685358255</v>
      </c>
      <c r="H537" s="28">
        <v>0</v>
      </c>
      <c r="I537" s="28">
        <v>6.23052959501558</v>
      </c>
      <c r="J537" s="28">
        <v>0</v>
      </c>
      <c r="K537" s="28">
        <v>0</v>
      </c>
      <c r="L537" s="28">
        <v>1.05140186915888</v>
      </c>
      <c r="M537" s="25">
        <v>28</v>
      </c>
      <c r="N537" s="28">
        <v>0.1788</v>
      </c>
    </row>
    <row r="538" s="25" customFormat="1" spans="1:14">
      <c r="A538" s="27">
        <v>38</v>
      </c>
      <c r="B538" s="27">
        <v>14.07</v>
      </c>
      <c r="C538" s="27">
        <v>19.05</v>
      </c>
      <c r="D538" s="28">
        <v>1.68827726809378</v>
      </c>
      <c r="E538" s="25">
        <v>0</v>
      </c>
      <c r="F538" s="25">
        <v>0</v>
      </c>
      <c r="G538" s="28">
        <f t="shared" si="10"/>
        <v>96.2214588805819</v>
      </c>
      <c r="H538" s="28">
        <v>0</v>
      </c>
      <c r="I538" s="28">
        <v>3.23297635886038</v>
      </c>
      <c r="J538" s="28">
        <v>0</v>
      </c>
      <c r="K538" s="28">
        <v>0</v>
      </c>
      <c r="L538" s="28">
        <v>0.545564760557688</v>
      </c>
      <c r="M538" s="25">
        <v>28</v>
      </c>
      <c r="N538" s="28">
        <v>0.0567</v>
      </c>
    </row>
    <row r="539" s="25" customFormat="1" spans="1:14">
      <c r="A539" s="27">
        <v>38</v>
      </c>
      <c r="B539" s="27">
        <v>14.07</v>
      </c>
      <c r="C539" s="27">
        <v>19.05</v>
      </c>
      <c r="D539" s="28">
        <v>1.68827726809378</v>
      </c>
      <c r="E539" s="25">
        <v>0</v>
      </c>
      <c r="F539" s="25">
        <v>0</v>
      </c>
      <c r="G539" s="28">
        <f t="shared" si="10"/>
        <v>82.7166927219038</v>
      </c>
      <c r="H539" s="28">
        <v>0</v>
      </c>
      <c r="I539" s="28">
        <v>13.8961264547507</v>
      </c>
      <c r="J539" s="28">
        <v>0</v>
      </c>
      <c r="K539" s="28">
        <v>0</v>
      </c>
      <c r="L539" s="28">
        <v>3.38718082334549</v>
      </c>
      <c r="M539" s="25">
        <v>28</v>
      </c>
      <c r="N539" s="28">
        <v>11.033</v>
      </c>
    </row>
    <row r="540" s="25" customFormat="1" spans="1:14">
      <c r="A540" s="27">
        <v>38</v>
      </c>
      <c r="B540" s="27">
        <v>14.07</v>
      </c>
      <c r="C540" s="27">
        <v>19.05</v>
      </c>
      <c r="D540" s="28">
        <v>1.68827726809378</v>
      </c>
      <c r="E540" s="25">
        <v>0</v>
      </c>
      <c r="F540" s="25">
        <v>0</v>
      </c>
      <c r="G540" s="28">
        <f t="shared" si="10"/>
        <v>85.6783015473192</v>
      </c>
      <c r="H540" s="28">
        <v>0</v>
      </c>
      <c r="I540" s="28">
        <v>11.5149334292911</v>
      </c>
      <c r="J540" s="28">
        <v>0</v>
      </c>
      <c r="K540" s="28">
        <v>0</v>
      </c>
      <c r="L540" s="28">
        <v>2.80676502338971</v>
      </c>
      <c r="M540" s="25">
        <v>28</v>
      </c>
      <c r="N540" s="28">
        <v>8.187</v>
      </c>
    </row>
    <row r="541" s="25" customFormat="1" spans="1:14">
      <c r="A541" s="27">
        <v>38</v>
      </c>
      <c r="B541" s="27">
        <v>14.07</v>
      </c>
      <c r="C541" s="27">
        <v>19.05</v>
      </c>
      <c r="D541" s="28">
        <v>1.68827726809378</v>
      </c>
      <c r="E541" s="25">
        <v>0</v>
      </c>
      <c r="F541" s="25">
        <v>0</v>
      </c>
      <c r="G541" s="28">
        <f t="shared" si="10"/>
        <v>88.8598619145363</v>
      </c>
      <c r="H541" s="28">
        <v>0</v>
      </c>
      <c r="I541" s="28">
        <v>8.95689494308639</v>
      </c>
      <c r="J541" s="28">
        <v>0</v>
      </c>
      <c r="K541" s="28">
        <v>0</v>
      </c>
      <c r="L541" s="28">
        <v>2.18324314237731</v>
      </c>
      <c r="M541" s="25">
        <v>28</v>
      </c>
      <c r="N541" s="28">
        <v>3.5342</v>
      </c>
    </row>
    <row r="542" s="25" customFormat="1" spans="1:14">
      <c r="A542" s="27">
        <v>38</v>
      </c>
      <c r="B542" s="27">
        <v>14.07</v>
      </c>
      <c r="C542" s="27">
        <v>19.05</v>
      </c>
      <c r="D542" s="28">
        <v>1.68827726809378</v>
      </c>
      <c r="E542" s="25">
        <v>0</v>
      </c>
      <c r="F542" s="25">
        <v>0</v>
      </c>
      <c r="G542" s="28">
        <f t="shared" si="10"/>
        <v>92.2868217054264</v>
      </c>
      <c r="H542" s="28">
        <v>0</v>
      </c>
      <c r="I542" s="28">
        <v>6.2015503875969</v>
      </c>
      <c r="J542" s="28">
        <v>0</v>
      </c>
      <c r="K542" s="28">
        <v>0</v>
      </c>
      <c r="L542" s="28">
        <v>1.51162790697674</v>
      </c>
      <c r="M542" s="25">
        <v>28</v>
      </c>
      <c r="N542" s="28">
        <v>0.099</v>
      </c>
    </row>
    <row r="543" s="25" customFormat="1" spans="1:14">
      <c r="A543" s="27">
        <v>38</v>
      </c>
      <c r="B543" s="27">
        <v>14.07</v>
      </c>
      <c r="C543" s="27">
        <v>19.05</v>
      </c>
      <c r="D543" s="28">
        <v>1.68827726809378</v>
      </c>
      <c r="E543" s="25">
        <v>0</v>
      </c>
      <c r="F543" s="25">
        <v>0</v>
      </c>
      <c r="G543" s="28">
        <f t="shared" si="10"/>
        <v>95.9887119532352</v>
      </c>
      <c r="H543" s="28">
        <v>0</v>
      </c>
      <c r="I543" s="28">
        <v>3.22515621850433</v>
      </c>
      <c r="J543" s="28">
        <v>0</v>
      </c>
      <c r="K543" s="28">
        <v>0</v>
      </c>
      <c r="L543" s="28">
        <v>0.786131828260431</v>
      </c>
      <c r="M543" s="25">
        <v>28</v>
      </c>
      <c r="N543" s="28">
        <v>0.0382</v>
      </c>
    </row>
    <row r="544" s="25" customFormat="1" spans="1:14">
      <c r="A544" s="27">
        <v>38</v>
      </c>
      <c r="B544" s="27">
        <v>14.07</v>
      </c>
      <c r="C544" s="27">
        <v>19.05</v>
      </c>
      <c r="D544" s="28">
        <v>1.68827726809378</v>
      </c>
      <c r="E544" s="25">
        <v>0</v>
      </c>
      <c r="F544" s="25">
        <v>0</v>
      </c>
      <c r="G544" s="28">
        <f t="shared" si="10"/>
        <v>81.8635035241534</v>
      </c>
      <c r="H544" s="28">
        <v>0</v>
      </c>
      <c r="I544" s="28">
        <v>13.752793536187</v>
      </c>
      <c r="J544" s="28">
        <v>0</v>
      </c>
      <c r="K544" s="28">
        <v>0</v>
      </c>
      <c r="L544" s="28">
        <v>4.38370293965962</v>
      </c>
      <c r="M544" s="25">
        <v>28</v>
      </c>
      <c r="N544" s="28">
        <v>8.6611</v>
      </c>
    </row>
    <row r="545" s="25" customFormat="1" spans="1:14">
      <c r="A545" s="27">
        <v>38</v>
      </c>
      <c r="B545" s="27">
        <v>14.07</v>
      </c>
      <c r="C545" s="27">
        <v>19.05</v>
      </c>
      <c r="D545" s="28">
        <v>1.68827726809378</v>
      </c>
      <c r="E545" s="25">
        <v>0</v>
      </c>
      <c r="F545" s="25">
        <v>0</v>
      </c>
      <c r="G545" s="28">
        <f t="shared" si="10"/>
        <v>84.9447021048876</v>
      </c>
      <c r="H545" s="28">
        <v>0</v>
      </c>
      <c r="I545" s="28">
        <v>11.4163396361042</v>
      </c>
      <c r="J545" s="28">
        <v>0</v>
      </c>
      <c r="K545" s="28">
        <v>0</v>
      </c>
      <c r="L545" s="28">
        <v>3.6389582590082</v>
      </c>
      <c r="M545" s="25">
        <v>28</v>
      </c>
      <c r="N545" s="28">
        <v>7.9992</v>
      </c>
    </row>
    <row r="546" s="25" customFormat="1" spans="1:14">
      <c r="A546" s="27">
        <v>38</v>
      </c>
      <c r="B546" s="27">
        <v>14.07</v>
      </c>
      <c r="C546" s="27">
        <v>19.05</v>
      </c>
      <c r="D546" s="28">
        <v>1.68827726809378</v>
      </c>
      <c r="E546" s="25">
        <v>0</v>
      </c>
      <c r="F546" s="25">
        <v>0</v>
      </c>
      <c r="G546" s="28">
        <f t="shared" si="10"/>
        <v>88.2669138090825</v>
      </c>
      <c r="H546" s="28">
        <v>0</v>
      </c>
      <c r="I546" s="28">
        <v>8.89712696941613</v>
      </c>
      <c r="J546" s="28">
        <v>0</v>
      </c>
      <c r="K546" s="28">
        <v>0</v>
      </c>
      <c r="L546" s="28">
        <v>2.83595922150139</v>
      </c>
      <c r="M546" s="25">
        <v>28</v>
      </c>
      <c r="N546" s="28">
        <v>7.754</v>
      </c>
    </row>
    <row r="547" s="25" customFormat="1" spans="1:14">
      <c r="A547" s="27">
        <v>38</v>
      </c>
      <c r="B547" s="27">
        <v>14.07</v>
      </c>
      <c r="C547" s="27">
        <v>19.05</v>
      </c>
      <c r="D547" s="28">
        <v>1.68827726809378</v>
      </c>
      <c r="E547" s="25">
        <v>0</v>
      </c>
      <c r="F547" s="25">
        <v>0</v>
      </c>
      <c r="G547" s="28">
        <f t="shared" si="10"/>
        <v>91.8595679012346</v>
      </c>
      <c r="H547" s="28">
        <v>0</v>
      </c>
      <c r="I547" s="28">
        <v>6.17283950617284</v>
      </c>
      <c r="J547" s="28">
        <v>0</v>
      </c>
      <c r="K547" s="28">
        <v>0</v>
      </c>
      <c r="L547" s="28">
        <v>1.96759259259259</v>
      </c>
      <c r="M547" s="25">
        <v>28</v>
      </c>
      <c r="N547" s="28">
        <v>1.2167</v>
      </c>
    </row>
    <row r="548" s="25" customFormat="1" spans="1:14">
      <c r="A548" s="27">
        <v>38</v>
      </c>
      <c r="B548" s="27">
        <v>14.07</v>
      </c>
      <c r="C548" s="27">
        <v>19.05</v>
      </c>
      <c r="D548" s="28">
        <v>1.68827726809378</v>
      </c>
      <c r="E548" s="25">
        <v>0</v>
      </c>
      <c r="F548" s="25">
        <v>0</v>
      </c>
      <c r="G548" s="28">
        <f t="shared" si="10"/>
        <v>95.7570882766941</v>
      </c>
      <c r="H548" s="28">
        <v>0</v>
      </c>
      <c r="I548" s="28">
        <v>3.21737381862055</v>
      </c>
      <c r="J548" s="28">
        <v>0</v>
      </c>
      <c r="K548" s="28">
        <v>0</v>
      </c>
      <c r="L548" s="28">
        <v>1.0255379046853</v>
      </c>
      <c r="M548" s="25">
        <v>28</v>
      </c>
      <c r="N548" s="28">
        <v>0.0708</v>
      </c>
    </row>
    <row r="549" s="25" customFormat="1" spans="1:14">
      <c r="A549" s="27">
        <v>38</v>
      </c>
      <c r="B549" s="27">
        <v>14.07</v>
      </c>
      <c r="C549" s="27">
        <v>19.05</v>
      </c>
      <c r="D549" s="28">
        <v>1.68827726809378</v>
      </c>
      <c r="E549" s="25">
        <v>0</v>
      </c>
      <c r="F549" s="25">
        <v>0</v>
      </c>
      <c r="G549" s="28">
        <f t="shared" si="10"/>
        <v>83.856382725568</v>
      </c>
      <c r="H549" s="28">
        <v>0</v>
      </c>
      <c r="I549" s="28">
        <v>0</v>
      </c>
      <c r="J549" s="28">
        <v>14.0875905460845</v>
      </c>
      <c r="K549" s="28">
        <v>0</v>
      </c>
      <c r="L549" s="28">
        <v>2.05602672834747</v>
      </c>
      <c r="M549" s="25">
        <v>28</v>
      </c>
      <c r="N549" s="28">
        <v>0.1174</v>
      </c>
    </row>
    <row r="550" s="25" customFormat="1" spans="1:14">
      <c r="A550" s="27">
        <v>38</v>
      </c>
      <c r="B550" s="27">
        <v>14.07</v>
      </c>
      <c r="C550" s="27">
        <v>19.05</v>
      </c>
      <c r="D550" s="28">
        <v>1.68827726809378</v>
      </c>
      <c r="E550" s="25">
        <v>0</v>
      </c>
      <c r="F550" s="25">
        <v>0</v>
      </c>
      <c r="G550" s="28">
        <f t="shared" si="10"/>
        <v>86.6542074460237</v>
      </c>
      <c r="H550" s="28">
        <v>0</v>
      </c>
      <c r="I550" s="28">
        <v>0</v>
      </c>
      <c r="J550" s="28">
        <v>11.6460925588944</v>
      </c>
      <c r="K550" s="28">
        <v>0</v>
      </c>
      <c r="L550" s="28">
        <v>1.69969999508189</v>
      </c>
      <c r="M550" s="25">
        <v>28</v>
      </c>
      <c r="N550" s="28">
        <v>0.1099</v>
      </c>
    </row>
    <row r="551" s="25" customFormat="1" spans="1:14">
      <c r="A551" s="27">
        <v>38</v>
      </c>
      <c r="B551" s="27">
        <v>14.07</v>
      </c>
      <c r="C551" s="27">
        <v>19.05</v>
      </c>
      <c r="D551" s="28">
        <v>1.68827726809378</v>
      </c>
      <c r="E551" s="25">
        <v>0</v>
      </c>
      <c r="F551" s="25">
        <v>0</v>
      </c>
      <c r="G551" s="28">
        <f t="shared" si="10"/>
        <v>89.6451721225565</v>
      </c>
      <c r="H551" s="28">
        <v>0</v>
      </c>
      <c r="I551" s="28">
        <v>0</v>
      </c>
      <c r="J551" s="28">
        <v>9.03605262890112</v>
      </c>
      <c r="K551" s="28">
        <v>0</v>
      </c>
      <c r="L551" s="28">
        <v>1.31877524854233</v>
      </c>
      <c r="M551" s="25">
        <v>28</v>
      </c>
      <c r="N551" s="28">
        <v>0.0849</v>
      </c>
    </row>
    <row r="552" s="25" customFormat="1" spans="1:14">
      <c r="A552" s="27">
        <v>38</v>
      </c>
      <c r="B552" s="27">
        <v>14.07</v>
      </c>
      <c r="C552" s="27">
        <v>19.05</v>
      </c>
      <c r="D552" s="28">
        <v>1.68827726809378</v>
      </c>
      <c r="E552" s="25">
        <v>0</v>
      </c>
      <c r="F552" s="25">
        <v>0</v>
      </c>
      <c r="G552" s="28">
        <f t="shared" si="10"/>
        <v>92.8499910414098</v>
      </c>
      <c r="H552" s="28">
        <v>0</v>
      </c>
      <c r="I552" s="28">
        <v>0</v>
      </c>
      <c r="J552" s="28">
        <v>6.23939461009054</v>
      </c>
      <c r="K552" s="28">
        <v>0</v>
      </c>
      <c r="L552" s="28">
        <v>0.9106143484997</v>
      </c>
      <c r="M552" s="25">
        <v>28</v>
      </c>
      <c r="N552" s="28">
        <v>0.0169</v>
      </c>
    </row>
    <row r="553" s="25" customFormat="1" spans="1:14">
      <c r="A553" s="27">
        <v>38</v>
      </c>
      <c r="B553" s="27">
        <v>14.07</v>
      </c>
      <c r="C553" s="27">
        <v>19.05</v>
      </c>
      <c r="D553" s="28">
        <v>1.68827726809378</v>
      </c>
      <c r="E553" s="25">
        <v>0</v>
      </c>
      <c r="F553" s="25">
        <v>0</v>
      </c>
      <c r="G553" s="28">
        <f t="shared" si="10"/>
        <v>83.0970504730373</v>
      </c>
      <c r="H553" s="28">
        <v>0</v>
      </c>
      <c r="I553" s="28">
        <v>0</v>
      </c>
      <c r="J553" s="28">
        <v>13.9600252789647</v>
      </c>
      <c r="K553" s="28">
        <v>0</v>
      </c>
      <c r="L553" s="28">
        <v>2.94292424799796</v>
      </c>
      <c r="M553" s="25">
        <v>28</v>
      </c>
      <c r="N553" s="28">
        <v>0.2107</v>
      </c>
    </row>
    <row r="554" s="25" customFormat="1" spans="1:14">
      <c r="A554" s="27">
        <v>38</v>
      </c>
      <c r="B554" s="27">
        <v>14.07</v>
      </c>
      <c r="C554" s="27">
        <v>19.05</v>
      </c>
      <c r="D554" s="28">
        <v>1.68827726809378</v>
      </c>
      <c r="E554" s="25">
        <v>0</v>
      </c>
      <c r="F554" s="25">
        <v>0</v>
      </c>
      <c r="G554" s="28">
        <f t="shared" si="10"/>
        <v>86.0045102652465</v>
      </c>
      <c r="H554" s="28">
        <v>0</v>
      </c>
      <c r="I554" s="28">
        <v>0</v>
      </c>
      <c r="J554" s="28">
        <v>11.5587750041491</v>
      </c>
      <c r="K554" s="28">
        <v>0</v>
      </c>
      <c r="L554" s="28">
        <v>2.43671473060439</v>
      </c>
      <c r="M554" s="25">
        <v>28</v>
      </c>
      <c r="N554" s="28">
        <v>0.197</v>
      </c>
    </row>
    <row r="555" s="25" customFormat="1" spans="1:14">
      <c r="A555" s="27">
        <v>38</v>
      </c>
      <c r="B555" s="27">
        <v>14.07</v>
      </c>
      <c r="C555" s="27">
        <v>19.05</v>
      </c>
      <c r="D555" s="28">
        <v>1.68827726809378</v>
      </c>
      <c r="E555" s="25">
        <v>0</v>
      </c>
      <c r="F555" s="25">
        <v>0</v>
      </c>
      <c r="G555" s="28">
        <f t="shared" si="10"/>
        <v>89.1228034679157</v>
      </c>
      <c r="H555" s="28">
        <v>0</v>
      </c>
      <c r="I555" s="28">
        <v>0</v>
      </c>
      <c r="J555" s="28">
        <v>8.98339892158747</v>
      </c>
      <c r="K555" s="28">
        <v>0</v>
      </c>
      <c r="L555" s="28">
        <v>1.89379761049682</v>
      </c>
      <c r="M555" s="25">
        <v>28</v>
      </c>
      <c r="N555" s="28">
        <v>0.1689</v>
      </c>
    </row>
    <row r="556" s="25" customFormat="1" spans="1:14">
      <c r="A556" s="27">
        <v>38</v>
      </c>
      <c r="B556" s="27">
        <v>14.07</v>
      </c>
      <c r="C556" s="27">
        <v>19.05</v>
      </c>
      <c r="D556" s="28">
        <v>1.68827726809378</v>
      </c>
      <c r="E556" s="25">
        <v>0</v>
      </c>
      <c r="F556" s="25">
        <v>0</v>
      </c>
      <c r="G556" s="28">
        <f t="shared" si="10"/>
        <v>92.4757256075159</v>
      </c>
      <c r="H556" s="28">
        <v>0</v>
      </c>
      <c r="I556" s="28">
        <v>0</v>
      </c>
      <c r="J556" s="28">
        <v>6.21424447593555</v>
      </c>
      <c r="K556" s="28">
        <v>0</v>
      </c>
      <c r="L556" s="28">
        <v>1.31002991654857</v>
      </c>
      <c r="M556" s="25">
        <v>28</v>
      </c>
      <c r="N556" s="28">
        <v>0.1103</v>
      </c>
    </row>
    <row r="557" s="25" customFormat="1" spans="1:14">
      <c r="A557" s="27">
        <v>38</v>
      </c>
      <c r="B557" s="27">
        <v>14.07</v>
      </c>
      <c r="C557" s="27">
        <v>19.05</v>
      </c>
      <c r="D557" s="28">
        <v>1.68827726809378</v>
      </c>
      <c r="E557" s="25">
        <v>0</v>
      </c>
      <c r="F557" s="25">
        <v>0</v>
      </c>
      <c r="G557" s="28">
        <f t="shared" si="10"/>
        <v>82.3513465511278</v>
      </c>
      <c r="H557" s="28">
        <v>0</v>
      </c>
      <c r="I557" s="28">
        <v>0</v>
      </c>
      <c r="J557" s="28">
        <v>13.834749525599</v>
      </c>
      <c r="K557" s="28">
        <v>0</v>
      </c>
      <c r="L557" s="28">
        <v>3.81390392327323</v>
      </c>
      <c r="M557" s="25">
        <v>28</v>
      </c>
      <c r="N557" s="28">
        <v>0.2293</v>
      </c>
    </row>
    <row r="558" s="25" customFormat="1" spans="1:14">
      <c r="A558" s="27">
        <v>38</v>
      </c>
      <c r="B558" s="27">
        <v>14.07</v>
      </c>
      <c r="C558" s="27">
        <v>19.05</v>
      </c>
      <c r="D558" s="28">
        <v>1.68827726809378</v>
      </c>
      <c r="E558" s="25">
        <v>0</v>
      </c>
      <c r="F558" s="25">
        <v>0</v>
      </c>
      <c r="G558" s="28">
        <f t="shared" si="10"/>
        <v>85.3644829022975</v>
      </c>
      <c r="H558" s="28">
        <v>0</v>
      </c>
      <c r="I558" s="28">
        <v>0</v>
      </c>
      <c r="J558" s="28">
        <v>11.4727570469278</v>
      </c>
      <c r="K558" s="28">
        <v>0</v>
      </c>
      <c r="L558" s="28">
        <v>3.1627600507747</v>
      </c>
      <c r="M558" s="25">
        <v>28</v>
      </c>
      <c r="N558" s="28">
        <v>0.2241</v>
      </c>
    </row>
    <row r="559" s="25" customFormat="1" spans="1:14">
      <c r="A559" s="27">
        <v>38</v>
      </c>
      <c r="B559" s="27">
        <v>14.07</v>
      </c>
      <c r="C559" s="27">
        <v>19.05</v>
      </c>
      <c r="D559" s="28">
        <v>1.68827726809378</v>
      </c>
      <c r="E559" s="25">
        <v>0</v>
      </c>
      <c r="F559" s="25">
        <v>0</v>
      </c>
      <c r="G559" s="28">
        <f t="shared" si="10"/>
        <v>88.6064873019864</v>
      </c>
      <c r="H559" s="28">
        <v>0</v>
      </c>
      <c r="I559" s="28">
        <v>0</v>
      </c>
      <c r="J559" s="28">
        <v>8.93135529293437</v>
      </c>
      <c r="K559" s="28">
        <v>0</v>
      </c>
      <c r="L559" s="28">
        <v>2.46215740507921</v>
      </c>
      <c r="M559" s="25">
        <v>28</v>
      </c>
      <c r="N559" s="28">
        <v>0.1868</v>
      </c>
    </row>
    <row r="560" s="25" customFormat="1" spans="1:14">
      <c r="A560" s="27">
        <v>38</v>
      </c>
      <c r="B560" s="27">
        <v>14.07</v>
      </c>
      <c r="C560" s="27">
        <v>19.05</v>
      </c>
      <c r="D560" s="28">
        <v>1.68827726809378</v>
      </c>
      <c r="E560" s="25">
        <v>0</v>
      </c>
      <c r="F560" s="25">
        <v>0</v>
      </c>
      <c r="G560" s="28">
        <f t="shared" si="10"/>
        <v>92.1044652845299</v>
      </c>
      <c r="H560" s="28">
        <v>0</v>
      </c>
      <c r="I560" s="28">
        <v>0</v>
      </c>
      <c r="J560" s="28">
        <v>6.18929628119478</v>
      </c>
      <c r="K560" s="28">
        <v>0</v>
      </c>
      <c r="L560" s="28">
        <v>1.70623843427532</v>
      </c>
      <c r="M560" s="25">
        <v>28</v>
      </c>
      <c r="N560" s="28">
        <v>0.1555</v>
      </c>
    </row>
    <row r="561" s="25" customFormat="1" spans="1:14">
      <c r="A561" s="27">
        <v>38</v>
      </c>
      <c r="B561" s="27">
        <v>14.07</v>
      </c>
      <c r="C561" s="27">
        <v>19.05</v>
      </c>
      <c r="D561" s="28">
        <v>1.68827726809378</v>
      </c>
      <c r="E561" s="25">
        <v>0</v>
      </c>
      <c r="F561" s="25">
        <v>0</v>
      </c>
      <c r="G561" s="28">
        <f t="shared" si="10"/>
        <v>83.5878532560997</v>
      </c>
      <c r="H561" s="28">
        <v>0</v>
      </c>
      <c r="I561" s="28">
        <v>0</v>
      </c>
      <c r="J561" s="28">
        <v>14.0424784974548</v>
      </c>
      <c r="K561" s="28">
        <v>0</v>
      </c>
      <c r="L561" s="28">
        <v>2.3696682464455</v>
      </c>
      <c r="M561" s="25">
        <v>28</v>
      </c>
      <c r="N561" s="28">
        <v>0.1954</v>
      </c>
    </row>
    <row r="562" s="25" customFormat="1" spans="1:14">
      <c r="A562" s="27">
        <v>38</v>
      </c>
      <c r="B562" s="27">
        <v>14.07</v>
      </c>
      <c r="C562" s="27">
        <v>19.05</v>
      </c>
      <c r="D562" s="28">
        <v>1.68827726809378</v>
      </c>
      <c r="E562" s="25">
        <v>0</v>
      </c>
      <c r="F562" s="25">
        <v>0</v>
      </c>
      <c r="G562" s="28">
        <f t="shared" si="10"/>
        <v>86.4246823956443</v>
      </c>
      <c r="H562" s="28">
        <v>0</v>
      </c>
      <c r="I562" s="28">
        <v>0</v>
      </c>
      <c r="J562" s="28">
        <v>11.6152450090744</v>
      </c>
      <c r="K562" s="28">
        <v>0</v>
      </c>
      <c r="L562" s="28">
        <v>1.96007259528131</v>
      </c>
      <c r="M562" s="25">
        <v>28</v>
      </c>
      <c r="N562" s="28">
        <v>0.1232</v>
      </c>
    </row>
    <row r="563" s="25" customFormat="1" spans="1:14">
      <c r="A563" s="27">
        <v>38</v>
      </c>
      <c r="B563" s="27">
        <v>14.07</v>
      </c>
      <c r="C563" s="27">
        <v>19.05</v>
      </c>
      <c r="D563" s="28">
        <v>1.68827726809378</v>
      </c>
      <c r="E563" s="25">
        <v>0</v>
      </c>
      <c r="F563" s="25">
        <v>0</v>
      </c>
      <c r="G563" s="28">
        <f t="shared" si="10"/>
        <v>89.4608303588202</v>
      </c>
      <c r="H563" s="28">
        <v>0</v>
      </c>
      <c r="I563" s="28">
        <v>0</v>
      </c>
      <c r="J563" s="28">
        <v>9.01747135074206</v>
      </c>
      <c r="K563" s="28">
        <v>0</v>
      </c>
      <c r="L563" s="28">
        <v>1.52169829043772</v>
      </c>
      <c r="M563" s="25">
        <v>28</v>
      </c>
      <c r="N563" s="28">
        <v>0.08</v>
      </c>
    </row>
    <row r="564" s="25" customFormat="1" spans="1:14">
      <c r="A564" s="27">
        <v>38</v>
      </c>
      <c r="B564" s="27">
        <v>14.07</v>
      </c>
      <c r="C564" s="27">
        <v>19.05</v>
      </c>
      <c r="D564" s="28">
        <v>1.68827726809378</v>
      </c>
      <c r="E564" s="25">
        <v>0</v>
      </c>
      <c r="F564" s="25">
        <v>0</v>
      </c>
      <c r="G564" s="28">
        <f t="shared" si="10"/>
        <v>92.7180685358255</v>
      </c>
      <c r="H564" s="28">
        <v>0</v>
      </c>
      <c r="I564" s="28">
        <v>0</v>
      </c>
      <c r="J564" s="28">
        <v>6.23052959501558</v>
      </c>
      <c r="K564" s="28">
        <v>0</v>
      </c>
      <c r="L564" s="28">
        <v>1.05140186915888</v>
      </c>
      <c r="M564" s="25">
        <v>28</v>
      </c>
      <c r="N564" s="28">
        <v>0.039</v>
      </c>
    </row>
    <row r="565" s="25" customFormat="1" spans="1:14">
      <c r="A565" s="27">
        <v>38</v>
      </c>
      <c r="B565" s="27">
        <v>14.07</v>
      </c>
      <c r="C565" s="27">
        <v>19.05</v>
      </c>
      <c r="D565" s="28">
        <v>1.68827726809378</v>
      </c>
      <c r="E565" s="25">
        <v>0</v>
      </c>
      <c r="F565" s="25">
        <v>0</v>
      </c>
      <c r="G565" s="28">
        <f t="shared" si="10"/>
        <v>82.7166927219038</v>
      </c>
      <c r="H565" s="28">
        <v>0</v>
      </c>
      <c r="I565" s="28">
        <v>0</v>
      </c>
      <c r="J565" s="28">
        <v>13.8961264547507</v>
      </c>
      <c r="K565" s="28">
        <v>0</v>
      </c>
      <c r="L565" s="28">
        <v>3.38718082334549</v>
      </c>
      <c r="M565" s="25">
        <v>28</v>
      </c>
      <c r="N565" s="28">
        <v>0.1852</v>
      </c>
    </row>
    <row r="566" s="25" customFormat="1" spans="1:14">
      <c r="A566" s="27">
        <v>38</v>
      </c>
      <c r="B566" s="27">
        <v>14.07</v>
      </c>
      <c r="C566" s="27">
        <v>19.05</v>
      </c>
      <c r="D566" s="28">
        <v>1.68827726809378</v>
      </c>
      <c r="E566" s="25">
        <v>0</v>
      </c>
      <c r="F566" s="25">
        <v>0</v>
      </c>
      <c r="G566" s="28">
        <f t="shared" si="10"/>
        <v>85.6783015473192</v>
      </c>
      <c r="H566" s="28">
        <v>0</v>
      </c>
      <c r="I566" s="28">
        <v>0</v>
      </c>
      <c r="J566" s="28">
        <v>11.5149334292911</v>
      </c>
      <c r="K566" s="28">
        <v>0</v>
      </c>
      <c r="L566" s="28">
        <v>2.80676502338971</v>
      </c>
      <c r="M566" s="25">
        <v>28</v>
      </c>
      <c r="N566" s="28">
        <v>0.1819</v>
      </c>
    </row>
    <row r="567" s="25" customFormat="1" spans="1:14">
      <c r="A567" s="27">
        <v>37.7</v>
      </c>
      <c r="B567" s="27">
        <v>14.07</v>
      </c>
      <c r="C567" s="27">
        <v>19.05</v>
      </c>
      <c r="D567" s="28">
        <v>1.68827726809378</v>
      </c>
      <c r="E567" s="25">
        <v>0</v>
      </c>
      <c r="F567" s="25">
        <v>0</v>
      </c>
      <c r="G567" s="28">
        <f t="shared" si="10"/>
        <v>88.9008096113582</v>
      </c>
      <c r="H567" s="28">
        <v>0</v>
      </c>
      <c r="I567" s="28">
        <v>0</v>
      </c>
      <c r="J567" s="28">
        <v>8.96102238837714</v>
      </c>
      <c r="K567" s="28">
        <v>0</v>
      </c>
      <c r="L567" s="28">
        <v>2.13816800026467</v>
      </c>
      <c r="M567" s="25">
        <v>28</v>
      </c>
      <c r="N567" s="28">
        <v>0.18</v>
      </c>
    </row>
    <row r="568" s="25" customFormat="1" spans="1:14">
      <c r="A568" s="27">
        <v>37.7</v>
      </c>
      <c r="B568" s="27">
        <v>14.07</v>
      </c>
      <c r="C568" s="27">
        <v>19.05</v>
      </c>
      <c r="D568" s="28">
        <v>1.68827726809378</v>
      </c>
      <c r="E568" s="25">
        <v>0</v>
      </c>
      <c r="F568" s="25">
        <v>0</v>
      </c>
      <c r="G568" s="28">
        <f t="shared" si="10"/>
        <v>92.3162621776153</v>
      </c>
      <c r="H568" s="28">
        <v>0</v>
      </c>
      <c r="I568" s="28">
        <v>0</v>
      </c>
      <c r="J568" s="28">
        <v>6.20352874776079</v>
      </c>
      <c r="K568" s="28">
        <v>0</v>
      </c>
      <c r="L568" s="28">
        <v>1.48020907462394</v>
      </c>
      <c r="M568" s="25">
        <v>28</v>
      </c>
      <c r="N568" s="28">
        <v>0.127</v>
      </c>
    </row>
    <row r="569" s="25" customFormat="1" spans="1:14">
      <c r="A569" s="27">
        <v>37.7</v>
      </c>
      <c r="B569" s="27">
        <v>14.07</v>
      </c>
      <c r="C569" s="27">
        <v>19.05</v>
      </c>
      <c r="D569" s="28">
        <v>1.68827726809378</v>
      </c>
      <c r="E569" s="25">
        <v>0</v>
      </c>
      <c r="F569" s="25">
        <v>0</v>
      </c>
      <c r="G569" s="28">
        <f t="shared" si="10"/>
        <v>81.9392835828697</v>
      </c>
      <c r="H569" s="28">
        <v>0</v>
      </c>
      <c r="I569" s="28">
        <v>0</v>
      </c>
      <c r="J569" s="28">
        <v>13.7655243314355</v>
      </c>
      <c r="K569" s="28">
        <v>0</v>
      </c>
      <c r="L569" s="28">
        <v>4.29519208569475</v>
      </c>
      <c r="M569" s="25">
        <v>28</v>
      </c>
      <c r="N569" s="28">
        <v>0.189</v>
      </c>
    </row>
    <row r="570" s="25" customFormat="1" spans="1:14">
      <c r="A570" s="27">
        <v>37.7</v>
      </c>
      <c r="B570" s="27">
        <v>14.07</v>
      </c>
      <c r="C570" s="27">
        <v>19.05</v>
      </c>
      <c r="D570" s="28">
        <v>1.68827726809378</v>
      </c>
      <c r="E570" s="25">
        <v>0</v>
      </c>
      <c r="F570" s="25">
        <v>0</v>
      </c>
      <c r="G570" s="28">
        <f t="shared" si="10"/>
        <v>85.0099653359968</v>
      </c>
      <c r="H570" s="28">
        <v>0</v>
      </c>
      <c r="I570" s="28">
        <v>0</v>
      </c>
      <c r="J570" s="28">
        <v>11.4251108389412</v>
      </c>
      <c r="K570" s="28">
        <v>0</v>
      </c>
      <c r="L570" s="28">
        <v>3.56492382506203</v>
      </c>
      <c r="M570" s="25">
        <v>28</v>
      </c>
      <c r="N570" s="28">
        <v>0.17</v>
      </c>
    </row>
    <row r="571" s="25" customFormat="1" spans="1:14">
      <c r="A571" s="27">
        <v>37.7</v>
      </c>
      <c r="B571" s="27">
        <v>14.07</v>
      </c>
      <c r="C571" s="27">
        <v>19.05</v>
      </c>
      <c r="D571" s="28">
        <v>1.68827726809378</v>
      </c>
      <c r="E571" s="25">
        <v>0</v>
      </c>
      <c r="F571" s="25">
        <v>0</v>
      </c>
      <c r="G571" s="28">
        <f t="shared" si="10"/>
        <v>88.3197558398873</v>
      </c>
      <c r="H571" s="28">
        <v>0</v>
      </c>
      <c r="I571" s="28">
        <v>0</v>
      </c>
      <c r="J571" s="28">
        <v>8.90245333959385</v>
      </c>
      <c r="K571" s="28">
        <v>0</v>
      </c>
      <c r="L571" s="28">
        <v>2.77779082051884</v>
      </c>
      <c r="M571" s="25">
        <v>28</v>
      </c>
      <c r="N571" s="28">
        <v>0.163</v>
      </c>
    </row>
    <row r="572" s="25" customFormat="1" spans="1:14">
      <c r="A572" s="27">
        <v>37.7</v>
      </c>
      <c r="B572" s="27">
        <v>14.07</v>
      </c>
      <c r="C572" s="27">
        <v>19.05</v>
      </c>
      <c r="D572" s="28">
        <v>1.68827726809378</v>
      </c>
      <c r="E572" s="25">
        <v>0</v>
      </c>
      <c r="F572" s="25">
        <v>0</v>
      </c>
      <c r="G572" s="28">
        <f t="shared" si="10"/>
        <v>91.8977150032001</v>
      </c>
      <c r="H572" s="28">
        <v>0</v>
      </c>
      <c r="I572" s="28">
        <v>0</v>
      </c>
      <c r="J572" s="28">
        <v>6.17540294015624</v>
      </c>
      <c r="K572" s="28">
        <v>0</v>
      </c>
      <c r="L572" s="28">
        <v>1.92688205664369</v>
      </c>
      <c r="M572" s="25">
        <v>28</v>
      </c>
      <c r="N572" s="28">
        <v>0.12</v>
      </c>
    </row>
    <row r="573" s="25" customFormat="1" spans="1:14">
      <c r="A573" s="27">
        <v>37.7</v>
      </c>
      <c r="B573" s="27">
        <v>14.07</v>
      </c>
      <c r="C573" s="27">
        <v>19.05</v>
      </c>
      <c r="D573" s="28">
        <v>1.68827726809378</v>
      </c>
      <c r="E573" s="25">
        <v>0</v>
      </c>
      <c r="F573" s="25">
        <v>0</v>
      </c>
      <c r="G573" s="28">
        <f t="shared" si="10"/>
        <v>83.0970504730373</v>
      </c>
      <c r="H573" s="28">
        <v>0</v>
      </c>
      <c r="I573" s="28">
        <v>5.58401011158588</v>
      </c>
      <c r="J573" s="28">
        <v>8.37601516737882</v>
      </c>
      <c r="K573" s="28">
        <v>0</v>
      </c>
      <c r="L573" s="28">
        <v>2.94292424799796</v>
      </c>
      <c r="M573" s="25">
        <v>28</v>
      </c>
      <c r="N573" s="28">
        <v>5.855</v>
      </c>
    </row>
    <row r="574" s="25" customFormat="1" spans="1:14">
      <c r="A574" s="27">
        <v>37.7</v>
      </c>
      <c r="B574" s="27">
        <v>14.07</v>
      </c>
      <c r="C574" s="27">
        <v>19.05</v>
      </c>
      <c r="D574" s="28">
        <v>1.68827726809378</v>
      </c>
      <c r="E574" s="25">
        <v>0</v>
      </c>
      <c r="F574" s="25">
        <v>0</v>
      </c>
      <c r="G574" s="28">
        <f t="shared" si="10"/>
        <v>86.0045102652466</v>
      </c>
      <c r="H574" s="28">
        <v>0</v>
      </c>
      <c r="I574" s="28">
        <v>4.33454062655589</v>
      </c>
      <c r="J574" s="28">
        <v>7.22423437759316</v>
      </c>
      <c r="K574" s="28">
        <v>0</v>
      </c>
      <c r="L574" s="28">
        <v>2.43671473060439</v>
      </c>
      <c r="M574" s="25">
        <v>28</v>
      </c>
      <c r="N574" s="28">
        <v>2.597</v>
      </c>
    </row>
    <row r="575" s="25" customFormat="1" spans="1:14">
      <c r="A575" s="27">
        <v>37.7</v>
      </c>
      <c r="B575" s="27">
        <v>14.07</v>
      </c>
      <c r="C575" s="27">
        <v>19.05</v>
      </c>
      <c r="D575" s="28">
        <v>1.68827726809378</v>
      </c>
      <c r="E575" s="25">
        <v>0</v>
      </c>
      <c r="F575" s="25">
        <v>0</v>
      </c>
      <c r="G575" s="28">
        <f t="shared" si="10"/>
        <v>89.1228034679157</v>
      </c>
      <c r="H575" s="28">
        <v>0</v>
      </c>
      <c r="I575" s="28">
        <v>3.74308288399478</v>
      </c>
      <c r="J575" s="28">
        <v>5.24031603759269</v>
      </c>
      <c r="K575" s="28">
        <v>0</v>
      </c>
      <c r="L575" s="28">
        <v>1.89379761049682</v>
      </c>
      <c r="M575" s="25">
        <v>28</v>
      </c>
      <c r="N575" s="28">
        <v>0.12</v>
      </c>
    </row>
    <row r="576" s="25" customFormat="1" spans="1:14">
      <c r="A576" s="27">
        <v>37.7</v>
      </c>
      <c r="B576" s="27">
        <v>14.07</v>
      </c>
      <c r="C576" s="27">
        <v>19.05</v>
      </c>
      <c r="D576" s="28">
        <v>1.68827726809378</v>
      </c>
      <c r="E576" s="25">
        <v>0</v>
      </c>
      <c r="F576" s="25">
        <v>0</v>
      </c>
      <c r="G576" s="28">
        <f t="shared" si="10"/>
        <v>92.4757256075159</v>
      </c>
      <c r="H576" s="28">
        <v>0</v>
      </c>
      <c r="I576" s="28">
        <v>2.33034167847583</v>
      </c>
      <c r="J576" s="28">
        <v>3.88390279745972</v>
      </c>
      <c r="K576" s="28">
        <v>0</v>
      </c>
      <c r="L576" s="28">
        <v>1.31002991654857</v>
      </c>
      <c r="M576" s="25">
        <v>28</v>
      </c>
      <c r="N576" s="28">
        <v>0.097</v>
      </c>
    </row>
    <row r="577" s="25" customFormat="1" spans="1:14">
      <c r="A577" s="27">
        <v>37.7</v>
      </c>
      <c r="B577" s="27">
        <v>14.07</v>
      </c>
      <c r="C577" s="27">
        <v>19.05</v>
      </c>
      <c r="D577" s="28">
        <v>1.68827726809378</v>
      </c>
      <c r="E577" s="25">
        <v>0</v>
      </c>
      <c r="F577" s="25">
        <v>0</v>
      </c>
      <c r="G577" s="28">
        <f t="shared" si="10"/>
        <v>96.0907930759917</v>
      </c>
      <c r="H577" s="28">
        <v>0</v>
      </c>
      <c r="I577" s="28">
        <v>1.61429303781591</v>
      </c>
      <c r="J577" s="28">
        <v>1.61429303781591</v>
      </c>
      <c r="K577" s="28">
        <v>0</v>
      </c>
      <c r="L577" s="28">
        <v>0.680620848376436</v>
      </c>
      <c r="M577" s="25">
        <v>28</v>
      </c>
      <c r="N577" s="28">
        <v>0.053</v>
      </c>
    </row>
    <row r="578" s="25" customFormat="1" spans="1:14">
      <c r="A578" s="27">
        <v>37.7</v>
      </c>
      <c r="B578" s="27">
        <v>14.07</v>
      </c>
      <c r="C578" s="27">
        <v>19.05</v>
      </c>
      <c r="D578" s="28">
        <v>1.68827726809378</v>
      </c>
      <c r="E578" s="25">
        <v>0</v>
      </c>
      <c r="F578" s="25">
        <v>0</v>
      </c>
      <c r="G578" s="28">
        <f t="shared" si="10"/>
        <v>82.77584393524</v>
      </c>
      <c r="H578" s="28">
        <v>0</v>
      </c>
      <c r="I578" s="28">
        <v>5.56242546393885</v>
      </c>
      <c r="J578" s="28">
        <v>8.34363819590827</v>
      </c>
      <c r="K578" s="28">
        <v>0</v>
      </c>
      <c r="L578" s="28">
        <v>3.31809240491289</v>
      </c>
      <c r="M578" s="25">
        <v>28</v>
      </c>
      <c r="N578" s="28">
        <v>4.899</v>
      </c>
    </row>
    <row r="579" s="25" customFormat="1" spans="1:14">
      <c r="A579" s="27">
        <v>37.7</v>
      </c>
      <c r="B579" s="27">
        <v>14.07</v>
      </c>
      <c r="C579" s="27">
        <v>19.05</v>
      </c>
      <c r="D579" s="28">
        <v>1.68827726809378</v>
      </c>
      <c r="E579" s="25">
        <v>0</v>
      </c>
      <c r="F579" s="25">
        <v>0</v>
      </c>
      <c r="G579" s="28">
        <f t="shared" ref="G579:G642" si="11">100-SUM(H579:L579)</f>
        <v>85.7290655436601</v>
      </c>
      <c r="H579" s="28">
        <v>0</v>
      </c>
      <c r="I579" s="28">
        <v>4.32065849023066</v>
      </c>
      <c r="J579" s="28">
        <v>7.20109748371777</v>
      </c>
      <c r="K579" s="28">
        <v>0</v>
      </c>
      <c r="L579" s="28">
        <v>2.74917848239149</v>
      </c>
      <c r="M579" s="25">
        <v>28</v>
      </c>
      <c r="N579" s="28">
        <v>3.41</v>
      </c>
    </row>
    <row r="580" s="25" customFormat="1" spans="1:14">
      <c r="A580" s="27">
        <v>37.7</v>
      </c>
      <c r="B580" s="27">
        <v>14.07</v>
      </c>
      <c r="C580" s="27">
        <v>19.05</v>
      </c>
      <c r="D580" s="28">
        <v>1.68827726809378</v>
      </c>
      <c r="E580" s="25">
        <v>0</v>
      </c>
      <c r="F580" s="25">
        <v>0</v>
      </c>
      <c r="G580" s="28">
        <f t="shared" si="11"/>
        <v>88.9008096113582</v>
      </c>
      <c r="H580" s="28">
        <v>0</v>
      </c>
      <c r="I580" s="28">
        <v>3.73375932849047</v>
      </c>
      <c r="J580" s="28">
        <v>5.22726305988666</v>
      </c>
      <c r="K580" s="28">
        <v>0</v>
      </c>
      <c r="L580" s="28">
        <v>2.13816800026467</v>
      </c>
      <c r="M580" s="25">
        <v>28</v>
      </c>
      <c r="N580" s="28">
        <v>0.604</v>
      </c>
    </row>
    <row r="581" s="25" customFormat="1" spans="1:14">
      <c r="A581" s="27">
        <v>37.7</v>
      </c>
      <c r="B581" s="27">
        <v>14.07</v>
      </c>
      <c r="C581" s="27">
        <v>19.05</v>
      </c>
      <c r="D581" s="28">
        <v>1.68827726809378</v>
      </c>
      <c r="E581" s="25">
        <v>0</v>
      </c>
      <c r="F581" s="25">
        <v>0</v>
      </c>
      <c r="G581" s="28">
        <f t="shared" si="11"/>
        <v>92.3162621776153</v>
      </c>
      <c r="H581" s="28">
        <v>0</v>
      </c>
      <c r="I581" s="28">
        <v>2.3263232804103</v>
      </c>
      <c r="J581" s="28">
        <v>3.87720546735049</v>
      </c>
      <c r="K581" s="28">
        <v>0</v>
      </c>
      <c r="L581" s="28">
        <v>1.48020907462394</v>
      </c>
      <c r="M581" s="25">
        <v>28</v>
      </c>
      <c r="N581" s="28">
        <v>0.096</v>
      </c>
    </row>
    <row r="582" s="25" customFormat="1" spans="1:14">
      <c r="A582" s="27">
        <v>37.7</v>
      </c>
      <c r="B582" s="27">
        <v>14.07</v>
      </c>
      <c r="C582" s="27">
        <v>19.05</v>
      </c>
      <c r="D582" s="28">
        <v>1.68827726809378</v>
      </c>
      <c r="E582" s="25">
        <v>0</v>
      </c>
      <c r="F582" s="25">
        <v>0</v>
      </c>
      <c r="G582" s="28">
        <f t="shared" si="11"/>
        <v>96.004634379131</v>
      </c>
      <c r="H582" s="28">
        <v>0</v>
      </c>
      <c r="I582" s="28">
        <v>1.61284560065739</v>
      </c>
      <c r="J582" s="28">
        <v>1.61284560065739</v>
      </c>
      <c r="K582" s="28">
        <v>0</v>
      </c>
      <c r="L582" s="28">
        <v>0.769674419554222</v>
      </c>
      <c r="M582" s="25">
        <v>28</v>
      </c>
      <c r="N582" s="28">
        <v>0.074</v>
      </c>
    </row>
    <row r="583" s="25" customFormat="1" spans="1:14">
      <c r="A583" s="27">
        <v>37.7</v>
      </c>
      <c r="B583" s="27">
        <v>14.07</v>
      </c>
      <c r="C583" s="27">
        <v>19.05</v>
      </c>
      <c r="D583" s="28">
        <v>1.68827726809378</v>
      </c>
      <c r="E583" s="25">
        <v>0</v>
      </c>
      <c r="F583" s="25">
        <v>0</v>
      </c>
      <c r="G583" s="28">
        <f t="shared" si="11"/>
        <v>83.0970504730373</v>
      </c>
      <c r="H583" s="28">
        <v>0</v>
      </c>
      <c r="I583" s="28">
        <v>8.37601516737882</v>
      </c>
      <c r="J583" s="28">
        <v>5.58401011158588</v>
      </c>
      <c r="K583" s="28">
        <v>0</v>
      </c>
      <c r="L583" s="28">
        <v>2.94292424799796</v>
      </c>
      <c r="M583" s="25">
        <v>28</v>
      </c>
      <c r="N583" s="28">
        <v>7.346</v>
      </c>
    </row>
    <row r="584" s="25" customFormat="1" spans="1:14">
      <c r="A584" s="27">
        <v>37.7</v>
      </c>
      <c r="B584" s="27">
        <v>14.07</v>
      </c>
      <c r="C584" s="27">
        <v>19.05</v>
      </c>
      <c r="D584" s="28">
        <v>1.68827726809378</v>
      </c>
      <c r="E584" s="25">
        <v>0</v>
      </c>
      <c r="F584" s="25">
        <v>0</v>
      </c>
      <c r="G584" s="28">
        <f t="shared" si="11"/>
        <v>86.0045102652466</v>
      </c>
      <c r="H584" s="28">
        <v>0</v>
      </c>
      <c r="I584" s="28">
        <v>7.22423437759316</v>
      </c>
      <c r="J584" s="28">
        <v>4.33454062655589</v>
      </c>
      <c r="K584" s="28">
        <v>0</v>
      </c>
      <c r="L584" s="28">
        <v>2.43671473060439</v>
      </c>
      <c r="M584" s="25">
        <v>28</v>
      </c>
      <c r="N584" s="28">
        <v>6.191</v>
      </c>
    </row>
    <row r="585" s="25" customFormat="1" spans="1:14">
      <c r="A585" s="27">
        <v>37.7</v>
      </c>
      <c r="B585" s="27">
        <v>14.07</v>
      </c>
      <c r="C585" s="27">
        <v>19.05</v>
      </c>
      <c r="D585" s="28">
        <v>1.68827726809378</v>
      </c>
      <c r="E585" s="25">
        <v>0</v>
      </c>
      <c r="F585" s="25">
        <v>0</v>
      </c>
      <c r="G585" s="28">
        <f t="shared" si="11"/>
        <v>89.1228034679157</v>
      </c>
      <c r="H585" s="28">
        <v>0</v>
      </c>
      <c r="I585" s="28">
        <v>5.24031603759269</v>
      </c>
      <c r="J585" s="28">
        <v>3.74308288399478</v>
      </c>
      <c r="K585" s="28">
        <v>0</v>
      </c>
      <c r="L585" s="28">
        <v>1.89379761049682</v>
      </c>
      <c r="M585" s="25">
        <v>28</v>
      </c>
      <c r="N585" s="28">
        <v>0.348</v>
      </c>
    </row>
    <row r="586" s="25" customFormat="1" spans="1:14">
      <c r="A586" s="27">
        <v>37.7</v>
      </c>
      <c r="B586" s="27">
        <v>14.07</v>
      </c>
      <c r="C586" s="27">
        <v>19.05</v>
      </c>
      <c r="D586" s="28">
        <v>1.68827726809378</v>
      </c>
      <c r="E586" s="25">
        <v>0</v>
      </c>
      <c r="F586" s="25">
        <v>0</v>
      </c>
      <c r="G586" s="28">
        <f t="shared" si="11"/>
        <v>92.4757256075159</v>
      </c>
      <c r="H586" s="28">
        <v>0</v>
      </c>
      <c r="I586" s="28">
        <v>3.88390279745972</v>
      </c>
      <c r="J586" s="28">
        <v>2.33034167847583</v>
      </c>
      <c r="K586" s="28">
        <v>0</v>
      </c>
      <c r="L586" s="28">
        <v>1.31002991654857</v>
      </c>
      <c r="M586" s="25">
        <v>28</v>
      </c>
      <c r="N586" s="28">
        <v>0.144</v>
      </c>
    </row>
    <row r="587" s="25" customFormat="1" spans="1:14">
      <c r="A587" s="27">
        <v>37.7</v>
      </c>
      <c r="B587" s="27">
        <v>14.07</v>
      </c>
      <c r="C587" s="27">
        <v>19.05</v>
      </c>
      <c r="D587" s="28">
        <v>1.68827726809378</v>
      </c>
      <c r="E587" s="25">
        <v>0</v>
      </c>
      <c r="F587" s="25">
        <v>0</v>
      </c>
      <c r="G587" s="28">
        <f t="shared" si="11"/>
        <v>96.0907930759917</v>
      </c>
      <c r="H587" s="28">
        <v>0</v>
      </c>
      <c r="I587" s="28">
        <v>1.61429303781591</v>
      </c>
      <c r="J587" s="28">
        <v>1.61429303781591</v>
      </c>
      <c r="K587" s="28">
        <v>0</v>
      </c>
      <c r="L587" s="28">
        <v>0.680620848376436</v>
      </c>
      <c r="M587" s="25">
        <v>28</v>
      </c>
      <c r="N587" s="28">
        <v>0.045</v>
      </c>
    </row>
    <row r="588" s="25" customFormat="1" spans="1:14">
      <c r="A588" s="27">
        <v>37.7</v>
      </c>
      <c r="B588" s="27">
        <v>14.07</v>
      </c>
      <c r="C588" s="27">
        <v>19.05</v>
      </c>
      <c r="D588" s="28">
        <v>1.68827726809378</v>
      </c>
      <c r="E588" s="25">
        <v>0</v>
      </c>
      <c r="F588" s="25">
        <v>0</v>
      </c>
      <c r="G588" s="28">
        <f t="shared" si="11"/>
        <v>82.77584393524</v>
      </c>
      <c r="H588" s="28">
        <v>0</v>
      </c>
      <c r="I588" s="28">
        <v>8.34363819590827</v>
      </c>
      <c r="J588" s="28">
        <v>5.56242546393885</v>
      </c>
      <c r="K588" s="28">
        <v>0</v>
      </c>
      <c r="L588" s="28">
        <v>3.31809240491289</v>
      </c>
      <c r="M588" s="25">
        <v>28</v>
      </c>
      <c r="N588" s="28">
        <v>9.562</v>
      </c>
    </row>
    <row r="589" s="25" customFormat="1" spans="1:14">
      <c r="A589" s="27">
        <v>37.7</v>
      </c>
      <c r="B589" s="27">
        <v>14.07</v>
      </c>
      <c r="C589" s="27">
        <v>19.05</v>
      </c>
      <c r="D589" s="28">
        <v>1.68827726809378</v>
      </c>
      <c r="E589" s="25">
        <v>0</v>
      </c>
      <c r="F589" s="25">
        <v>0</v>
      </c>
      <c r="G589" s="28">
        <f t="shared" si="11"/>
        <v>85.7290655436601</v>
      </c>
      <c r="H589" s="28">
        <v>0</v>
      </c>
      <c r="I589" s="28">
        <v>7.20109748371777</v>
      </c>
      <c r="J589" s="28">
        <v>4.32065849023066</v>
      </c>
      <c r="K589" s="28">
        <v>0</v>
      </c>
      <c r="L589" s="28">
        <v>2.74917848239149</v>
      </c>
      <c r="M589" s="25">
        <v>28</v>
      </c>
      <c r="N589" s="28">
        <v>8.595</v>
      </c>
    </row>
    <row r="590" s="25" customFormat="1" spans="1:14">
      <c r="A590" s="27">
        <v>37.7</v>
      </c>
      <c r="B590" s="27">
        <v>14.07</v>
      </c>
      <c r="C590" s="27">
        <v>19.05</v>
      </c>
      <c r="D590" s="28">
        <v>1.68827726809378</v>
      </c>
      <c r="E590" s="25">
        <v>0</v>
      </c>
      <c r="F590" s="25">
        <v>0</v>
      </c>
      <c r="G590" s="28">
        <f t="shared" si="11"/>
        <v>88.9008096113582</v>
      </c>
      <c r="H590" s="28">
        <v>0</v>
      </c>
      <c r="I590" s="28">
        <v>5.22726305988666</v>
      </c>
      <c r="J590" s="28">
        <v>3.73375932849047</v>
      </c>
      <c r="K590" s="28">
        <v>0</v>
      </c>
      <c r="L590" s="28">
        <v>2.13816800026467</v>
      </c>
      <c r="M590" s="25">
        <v>28</v>
      </c>
      <c r="N590" s="28">
        <v>0.971</v>
      </c>
    </row>
    <row r="591" s="25" customFormat="1" spans="1:14">
      <c r="A591" s="27">
        <v>37.7</v>
      </c>
      <c r="B591" s="27">
        <v>14.07</v>
      </c>
      <c r="C591" s="27">
        <v>19.05</v>
      </c>
      <c r="D591" s="28">
        <v>1.68827726809378</v>
      </c>
      <c r="E591" s="25">
        <v>0</v>
      </c>
      <c r="F591" s="25">
        <v>0</v>
      </c>
      <c r="G591" s="28">
        <f t="shared" si="11"/>
        <v>92.3162621776153</v>
      </c>
      <c r="H591" s="28">
        <v>0</v>
      </c>
      <c r="I591" s="28">
        <v>3.87720546735049</v>
      </c>
      <c r="J591" s="28">
        <v>2.3263232804103</v>
      </c>
      <c r="K591" s="28">
        <v>0</v>
      </c>
      <c r="L591" s="28">
        <v>1.48020907462394</v>
      </c>
      <c r="M591" s="25">
        <v>28</v>
      </c>
      <c r="N591" s="28">
        <v>0.14</v>
      </c>
    </row>
    <row r="592" s="25" customFormat="1" spans="1:14">
      <c r="A592" s="27">
        <v>37.7</v>
      </c>
      <c r="B592" s="27">
        <v>14.07</v>
      </c>
      <c r="C592" s="27">
        <v>19.05</v>
      </c>
      <c r="D592" s="28">
        <v>1.68827726809378</v>
      </c>
      <c r="E592" s="25">
        <v>0</v>
      </c>
      <c r="F592" s="25">
        <v>0</v>
      </c>
      <c r="G592" s="28">
        <f t="shared" si="11"/>
        <v>96.004634379131</v>
      </c>
      <c r="H592" s="28">
        <v>0</v>
      </c>
      <c r="I592" s="28">
        <v>1.61284560065739</v>
      </c>
      <c r="J592" s="28">
        <v>1.61284560065739</v>
      </c>
      <c r="K592" s="28">
        <v>0</v>
      </c>
      <c r="L592" s="28">
        <v>0.769674419554222</v>
      </c>
      <c r="M592" s="25">
        <v>28</v>
      </c>
      <c r="N592" s="28">
        <v>0.054</v>
      </c>
    </row>
    <row r="593" s="25" customFormat="1" spans="1:14">
      <c r="A593" s="27">
        <v>37.7</v>
      </c>
      <c r="B593" s="27">
        <v>14.07</v>
      </c>
      <c r="C593" s="27">
        <v>19.05</v>
      </c>
      <c r="D593" s="28">
        <v>1.68827726809378</v>
      </c>
      <c r="E593" s="25">
        <v>0</v>
      </c>
      <c r="F593" s="25">
        <v>0</v>
      </c>
      <c r="G593" s="28">
        <f t="shared" si="11"/>
        <v>83.0970504730373</v>
      </c>
      <c r="H593" s="28">
        <v>0</v>
      </c>
      <c r="I593" s="28">
        <v>2.79200505579294</v>
      </c>
      <c r="J593" s="28">
        <v>11.1680202231718</v>
      </c>
      <c r="K593" s="28">
        <v>0</v>
      </c>
      <c r="L593" s="28">
        <v>2.94292424799796</v>
      </c>
      <c r="M593" s="25">
        <v>28</v>
      </c>
      <c r="N593" s="28">
        <v>2.687</v>
      </c>
    </row>
    <row r="594" s="25" customFormat="1" spans="1:14">
      <c r="A594" s="27">
        <v>37.7</v>
      </c>
      <c r="B594" s="27">
        <v>14.07</v>
      </c>
      <c r="C594" s="27">
        <v>19.05</v>
      </c>
      <c r="D594" s="28">
        <v>1.68827726809378</v>
      </c>
      <c r="E594" s="25">
        <v>0</v>
      </c>
      <c r="F594" s="25">
        <v>0</v>
      </c>
      <c r="G594" s="28">
        <f t="shared" si="11"/>
        <v>86.0045102652466</v>
      </c>
      <c r="H594" s="28">
        <v>0</v>
      </c>
      <c r="I594" s="28">
        <v>2.16727031327795</v>
      </c>
      <c r="J594" s="28">
        <v>9.39150469087111</v>
      </c>
      <c r="K594" s="28">
        <v>0</v>
      </c>
      <c r="L594" s="28">
        <v>2.43671473060439</v>
      </c>
      <c r="M594" s="25">
        <v>28</v>
      </c>
      <c r="N594" s="28">
        <v>0.65</v>
      </c>
    </row>
    <row r="595" s="25" customFormat="1" spans="1:14">
      <c r="A595" s="27">
        <v>37.7</v>
      </c>
      <c r="B595" s="27">
        <v>14.07</v>
      </c>
      <c r="C595" s="27">
        <v>19.05</v>
      </c>
      <c r="D595" s="28">
        <v>1.68827726809378</v>
      </c>
      <c r="E595" s="25">
        <v>0</v>
      </c>
      <c r="F595" s="25">
        <v>0</v>
      </c>
      <c r="G595" s="28">
        <f t="shared" si="11"/>
        <v>89.1228034679157</v>
      </c>
      <c r="H595" s="28">
        <v>0</v>
      </c>
      <c r="I595" s="28">
        <v>1.49723315359791</v>
      </c>
      <c r="J595" s="28">
        <v>7.48616576798956</v>
      </c>
      <c r="K595" s="28">
        <v>0</v>
      </c>
      <c r="L595" s="28">
        <v>1.89379761049682</v>
      </c>
      <c r="M595" s="25">
        <v>28</v>
      </c>
      <c r="N595" s="28">
        <v>0.199</v>
      </c>
    </row>
    <row r="596" s="25" customFormat="1" spans="1:14">
      <c r="A596" s="27">
        <v>37.7</v>
      </c>
      <c r="B596" s="27">
        <v>14.07</v>
      </c>
      <c r="C596" s="27">
        <v>19.05</v>
      </c>
      <c r="D596" s="28">
        <v>1.68827726809378</v>
      </c>
      <c r="E596" s="25">
        <v>0</v>
      </c>
      <c r="F596" s="25">
        <v>0</v>
      </c>
      <c r="G596" s="28">
        <f t="shared" si="11"/>
        <v>92.4757256075159</v>
      </c>
      <c r="H596" s="28">
        <v>0</v>
      </c>
      <c r="I596" s="28">
        <v>1.55356111898389</v>
      </c>
      <c r="J596" s="28">
        <v>4.66068335695166</v>
      </c>
      <c r="K596" s="28">
        <v>0</v>
      </c>
      <c r="L596" s="28">
        <v>1.31002991654857</v>
      </c>
      <c r="M596" s="25">
        <v>28</v>
      </c>
      <c r="N596" s="28">
        <v>0.109</v>
      </c>
    </row>
    <row r="597" s="25" customFormat="1" spans="1:14">
      <c r="A597" s="27">
        <v>37.7</v>
      </c>
      <c r="B597" s="27">
        <v>14.07</v>
      </c>
      <c r="C597" s="27">
        <v>19.05</v>
      </c>
      <c r="D597" s="28">
        <v>1.68827726809378</v>
      </c>
      <c r="E597" s="25">
        <v>0</v>
      </c>
      <c r="F597" s="25">
        <v>0</v>
      </c>
      <c r="G597" s="28">
        <f t="shared" si="11"/>
        <v>96.0907930759918</v>
      </c>
      <c r="H597" s="28">
        <v>0</v>
      </c>
      <c r="I597" s="28">
        <v>0.807146518907953</v>
      </c>
      <c r="J597" s="28">
        <v>2.42143955672386</v>
      </c>
      <c r="K597" s="28">
        <v>0</v>
      </c>
      <c r="L597" s="28">
        <v>0.680620848376436</v>
      </c>
      <c r="M597" s="25">
        <v>28</v>
      </c>
      <c r="N597" s="28">
        <v>0.037</v>
      </c>
    </row>
    <row r="598" s="25" customFormat="1" spans="1:14">
      <c r="A598" s="27">
        <v>37.7</v>
      </c>
      <c r="B598" s="27">
        <v>14.07</v>
      </c>
      <c r="C598" s="27">
        <v>19.05</v>
      </c>
      <c r="D598" s="28">
        <v>1.68827726809378</v>
      </c>
      <c r="E598" s="25">
        <v>0</v>
      </c>
      <c r="F598" s="25">
        <v>0</v>
      </c>
      <c r="G598" s="28">
        <f t="shared" si="11"/>
        <v>82.77584393524</v>
      </c>
      <c r="H598" s="28">
        <v>0</v>
      </c>
      <c r="I598" s="28">
        <v>2.78121273196942</v>
      </c>
      <c r="J598" s="28">
        <v>11.1248509278777</v>
      </c>
      <c r="K598" s="28">
        <v>0</v>
      </c>
      <c r="L598" s="28">
        <v>3.31809240491289</v>
      </c>
      <c r="M598" s="25">
        <v>28</v>
      </c>
      <c r="N598" s="28">
        <v>3.127</v>
      </c>
    </row>
    <row r="599" s="25" customFormat="1" spans="1:14">
      <c r="A599" s="27">
        <v>37.7</v>
      </c>
      <c r="B599" s="27">
        <v>14.07</v>
      </c>
      <c r="C599" s="27">
        <v>19.05</v>
      </c>
      <c r="D599" s="28">
        <v>1.68827726809378</v>
      </c>
      <c r="E599" s="25">
        <v>0</v>
      </c>
      <c r="F599" s="25">
        <v>0</v>
      </c>
      <c r="G599" s="28">
        <f t="shared" si="11"/>
        <v>85.7290655436601</v>
      </c>
      <c r="H599" s="28">
        <v>0</v>
      </c>
      <c r="I599" s="28">
        <v>2.16032924511533</v>
      </c>
      <c r="J599" s="28">
        <v>9.3614267288331</v>
      </c>
      <c r="K599" s="28">
        <v>0</v>
      </c>
      <c r="L599" s="28">
        <v>2.74917848239149</v>
      </c>
      <c r="M599" s="25">
        <v>28</v>
      </c>
      <c r="N599" s="28">
        <v>0.615</v>
      </c>
    </row>
    <row r="600" s="25" customFormat="1" spans="1:14">
      <c r="A600" s="27">
        <v>37.7</v>
      </c>
      <c r="B600" s="27">
        <v>14.07</v>
      </c>
      <c r="C600" s="27">
        <v>19.05</v>
      </c>
      <c r="D600" s="28">
        <v>1.68827726809378</v>
      </c>
      <c r="E600" s="25">
        <v>0</v>
      </c>
      <c r="F600" s="25">
        <v>0</v>
      </c>
      <c r="G600" s="28">
        <f t="shared" si="11"/>
        <v>88.9008096113582</v>
      </c>
      <c r="H600" s="28">
        <v>0</v>
      </c>
      <c r="I600" s="28">
        <v>1.49350373139619</v>
      </c>
      <c r="J600" s="28">
        <v>7.46751865698095</v>
      </c>
      <c r="K600" s="28">
        <v>0</v>
      </c>
      <c r="L600" s="28">
        <v>2.13816800026467</v>
      </c>
      <c r="M600" s="25">
        <v>28</v>
      </c>
      <c r="N600" s="28">
        <v>0.134</v>
      </c>
    </row>
    <row r="601" s="25" customFormat="1" spans="1:14">
      <c r="A601" s="27">
        <v>37.7</v>
      </c>
      <c r="B601" s="27">
        <v>14.07</v>
      </c>
      <c r="C601" s="27">
        <v>19.05</v>
      </c>
      <c r="D601" s="28">
        <v>1.68827726809378</v>
      </c>
      <c r="E601" s="25">
        <v>0</v>
      </c>
      <c r="F601" s="25">
        <v>0</v>
      </c>
      <c r="G601" s="28">
        <f t="shared" si="11"/>
        <v>92.3162621776153</v>
      </c>
      <c r="H601" s="28">
        <v>0</v>
      </c>
      <c r="I601" s="28">
        <v>1.5508821869402</v>
      </c>
      <c r="J601" s="28">
        <v>4.65264656082059</v>
      </c>
      <c r="K601" s="28">
        <v>0</v>
      </c>
      <c r="L601" s="28">
        <v>1.48020907462394</v>
      </c>
      <c r="M601" s="25">
        <v>28</v>
      </c>
      <c r="N601" s="28">
        <v>0.142</v>
      </c>
    </row>
    <row r="602" s="25" customFormat="1" spans="1:14">
      <c r="A602" s="27">
        <v>37.7</v>
      </c>
      <c r="B602" s="27">
        <v>14.07</v>
      </c>
      <c r="C602" s="27">
        <v>19.05</v>
      </c>
      <c r="D602" s="28">
        <v>1.68827726809378</v>
      </c>
      <c r="E602" s="25">
        <v>0</v>
      </c>
      <c r="F602" s="25">
        <v>0</v>
      </c>
      <c r="G602" s="28">
        <f t="shared" si="11"/>
        <v>83.0970504730373</v>
      </c>
      <c r="H602" s="28">
        <v>0</v>
      </c>
      <c r="I602" s="28">
        <v>11.1680202231718</v>
      </c>
      <c r="J602" s="28">
        <v>2.79200505579294</v>
      </c>
      <c r="K602" s="28">
        <v>0</v>
      </c>
      <c r="L602" s="28">
        <v>2.94292424799796</v>
      </c>
      <c r="M602" s="25">
        <v>28</v>
      </c>
      <c r="N602" s="28">
        <v>10.53</v>
      </c>
    </row>
    <row r="603" s="25" customFormat="1" spans="1:14">
      <c r="A603" s="27">
        <v>37.7</v>
      </c>
      <c r="B603" s="27">
        <v>14.07</v>
      </c>
      <c r="C603" s="27">
        <v>19.05</v>
      </c>
      <c r="D603" s="28">
        <v>1.68827726809378</v>
      </c>
      <c r="E603" s="25">
        <v>0</v>
      </c>
      <c r="F603" s="25">
        <v>0</v>
      </c>
      <c r="G603" s="28">
        <f t="shared" si="11"/>
        <v>86.0045102652466</v>
      </c>
      <c r="H603" s="28">
        <v>0</v>
      </c>
      <c r="I603" s="28">
        <v>9.39150469087111</v>
      </c>
      <c r="J603" s="28">
        <v>2.16727031327795</v>
      </c>
      <c r="K603" s="28">
        <v>0</v>
      </c>
      <c r="L603" s="28">
        <v>2.43671473060439</v>
      </c>
      <c r="M603" s="25">
        <v>28</v>
      </c>
      <c r="N603" s="28">
        <v>7.492</v>
      </c>
    </row>
    <row r="604" s="25" customFormat="1" spans="1:14">
      <c r="A604" s="27">
        <v>37.7</v>
      </c>
      <c r="B604" s="27">
        <v>14.07</v>
      </c>
      <c r="C604" s="27">
        <v>19.05</v>
      </c>
      <c r="D604" s="28">
        <v>1.68827726809378</v>
      </c>
      <c r="E604" s="25">
        <v>0</v>
      </c>
      <c r="F604" s="25">
        <v>0</v>
      </c>
      <c r="G604" s="28">
        <f t="shared" si="11"/>
        <v>89.1228034679157</v>
      </c>
      <c r="H604" s="28">
        <v>0</v>
      </c>
      <c r="I604" s="28">
        <v>7.48616576798956</v>
      </c>
      <c r="J604" s="28">
        <v>1.49723315359791</v>
      </c>
      <c r="K604" s="28">
        <v>0</v>
      </c>
      <c r="L604" s="28">
        <v>1.89379761049682</v>
      </c>
      <c r="M604" s="25">
        <v>28</v>
      </c>
      <c r="N604" s="28">
        <v>0.656</v>
      </c>
    </row>
    <row r="605" s="25" customFormat="1" spans="1:14">
      <c r="A605" s="27">
        <v>37.7</v>
      </c>
      <c r="B605" s="27">
        <v>14.07</v>
      </c>
      <c r="C605" s="27">
        <v>19.05</v>
      </c>
      <c r="D605" s="28">
        <v>1.68827726809378</v>
      </c>
      <c r="E605" s="25">
        <v>0</v>
      </c>
      <c r="F605" s="25">
        <v>0</v>
      </c>
      <c r="G605" s="28">
        <f t="shared" si="11"/>
        <v>92.4757256075159</v>
      </c>
      <c r="H605" s="28">
        <v>0</v>
      </c>
      <c r="I605" s="28">
        <v>4.66068335695166</v>
      </c>
      <c r="J605" s="28">
        <v>1.55356111898389</v>
      </c>
      <c r="K605" s="28">
        <v>0</v>
      </c>
      <c r="L605" s="28">
        <v>1.31002991654857</v>
      </c>
      <c r="M605" s="25">
        <v>28</v>
      </c>
      <c r="N605" s="28">
        <v>0.24</v>
      </c>
    </row>
    <row r="606" s="25" customFormat="1" spans="1:14">
      <c r="A606" s="27">
        <v>37.7</v>
      </c>
      <c r="B606" s="27">
        <v>14.07</v>
      </c>
      <c r="C606" s="27">
        <v>19.05</v>
      </c>
      <c r="D606" s="28">
        <v>1.68827726809378</v>
      </c>
      <c r="E606" s="25">
        <v>0</v>
      </c>
      <c r="F606" s="25">
        <v>0</v>
      </c>
      <c r="G606" s="28">
        <f t="shared" si="11"/>
        <v>82.77584393524</v>
      </c>
      <c r="H606" s="28">
        <v>0</v>
      </c>
      <c r="I606" s="28">
        <v>11.1248509278777</v>
      </c>
      <c r="J606" s="28">
        <v>2.78121273196942</v>
      </c>
      <c r="K606" s="28">
        <v>0</v>
      </c>
      <c r="L606" s="28">
        <v>3.31809240491289</v>
      </c>
      <c r="M606" s="25">
        <v>28</v>
      </c>
      <c r="N606" s="28">
        <v>10.56</v>
      </c>
    </row>
    <row r="607" s="25" customFormat="1" spans="1:14">
      <c r="A607" s="27">
        <v>37.7</v>
      </c>
      <c r="B607" s="27">
        <v>14.07</v>
      </c>
      <c r="C607" s="27">
        <v>19.05</v>
      </c>
      <c r="D607" s="28">
        <v>1.68827726809378</v>
      </c>
      <c r="E607" s="25">
        <v>0</v>
      </c>
      <c r="F607" s="25">
        <v>0</v>
      </c>
      <c r="G607" s="28">
        <f t="shared" si="11"/>
        <v>85.7290655436601</v>
      </c>
      <c r="H607" s="28">
        <v>0</v>
      </c>
      <c r="I607" s="28">
        <v>9.3614267288331</v>
      </c>
      <c r="J607" s="28">
        <v>2.16032924511533</v>
      </c>
      <c r="K607" s="28">
        <v>0</v>
      </c>
      <c r="L607" s="28">
        <v>2.74917848239149</v>
      </c>
      <c r="M607" s="25">
        <v>28</v>
      </c>
      <c r="N607" s="28">
        <v>9.61</v>
      </c>
    </row>
    <row r="608" s="25" customFormat="1" spans="1:14">
      <c r="A608" s="27">
        <v>37.7</v>
      </c>
      <c r="B608" s="27">
        <v>14.07</v>
      </c>
      <c r="C608" s="27">
        <v>19.05</v>
      </c>
      <c r="D608" s="28">
        <v>1.68827726809378</v>
      </c>
      <c r="E608" s="25">
        <v>0</v>
      </c>
      <c r="F608" s="25">
        <v>0</v>
      </c>
      <c r="G608" s="28">
        <f t="shared" si="11"/>
        <v>88.9008096113582</v>
      </c>
      <c r="H608" s="28">
        <v>0</v>
      </c>
      <c r="I608" s="28">
        <v>7.46751865698095</v>
      </c>
      <c r="J608" s="28">
        <v>1.49350373139619</v>
      </c>
      <c r="K608" s="28">
        <v>0</v>
      </c>
      <c r="L608" s="28">
        <v>2.13816800026467</v>
      </c>
      <c r="M608" s="25">
        <v>28</v>
      </c>
      <c r="N608" s="28">
        <v>1.323</v>
      </c>
    </row>
    <row r="609" s="25" customFormat="1" spans="1:14">
      <c r="A609" s="27">
        <v>37.7</v>
      </c>
      <c r="B609" s="27">
        <v>14.07</v>
      </c>
      <c r="C609" s="27">
        <v>19.05</v>
      </c>
      <c r="D609" s="28">
        <v>1.68827726809378</v>
      </c>
      <c r="E609" s="25">
        <v>0</v>
      </c>
      <c r="F609" s="25">
        <v>0</v>
      </c>
      <c r="G609" s="28">
        <f t="shared" si="11"/>
        <v>92.3162621776153</v>
      </c>
      <c r="H609" s="28">
        <v>0</v>
      </c>
      <c r="I609" s="28">
        <v>4.65264656082059</v>
      </c>
      <c r="J609" s="28">
        <v>1.5508821869402</v>
      </c>
      <c r="K609" s="28">
        <v>0</v>
      </c>
      <c r="L609" s="28">
        <v>1.48020907462394</v>
      </c>
      <c r="M609" s="25">
        <v>28</v>
      </c>
      <c r="N609" s="28">
        <v>0.176</v>
      </c>
    </row>
    <row r="610" s="25" customFormat="1" spans="1:14">
      <c r="A610" s="27">
        <v>37.7</v>
      </c>
      <c r="B610" s="27">
        <v>14.07</v>
      </c>
      <c r="C610" s="27">
        <v>19.05</v>
      </c>
      <c r="D610" s="28">
        <v>1.68827726809378</v>
      </c>
      <c r="E610" s="25">
        <v>0</v>
      </c>
      <c r="F610" s="25">
        <v>0</v>
      </c>
      <c r="G610" s="28">
        <f t="shared" si="11"/>
        <v>96.004634379131</v>
      </c>
      <c r="H610" s="28">
        <v>0</v>
      </c>
      <c r="I610" s="28">
        <v>2.41926840098608</v>
      </c>
      <c r="J610" s="28">
        <v>0.806422800328694</v>
      </c>
      <c r="K610" s="28">
        <v>0</v>
      </c>
      <c r="L610" s="28">
        <v>0.769674419554222</v>
      </c>
      <c r="M610" s="25">
        <v>28</v>
      </c>
      <c r="N610" s="28">
        <v>0.04</v>
      </c>
    </row>
    <row r="611" s="25" customFormat="1" spans="1:14">
      <c r="A611" s="27">
        <v>116</v>
      </c>
      <c r="B611" s="27">
        <v>88.46</v>
      </c>
      <c r="C611" s="27">
        <v>23.89</v>
      </c>
      <c r="D611" s="28">
        <v>1.43853211009174</v>
      </c>
      <c r="E611" s="25">
        <v>0</v>
      </c>
      <c r="F611" s="25">
        <v>0</v>
      </c>
      <c r="G611" s="28">
        <f t="shared" si="11"/>
        <v>81.2187606862594</v>
      </c>
      <c r="H611" s="28">
        <v>0</v>
      </c>
      <c r="I611" s="28">
        <v>16.3892890237831</v>
      </c>
      <c r="J611" s="28">
        <v>0</v>
      </c>
      <c r="K611" s="28">
        <v>0</v>
      </c>
      <c r="L611" s="28">
        <v>2.39195028995753</v>
      </c>
      <c r="M611" s="25">
        <v>28</v>
      </c>
      <c r="N611" s="28">
        <v>5.012</v>
      </c>
    </row>
    <row r="612" s="25" customFormat="1" spans="1:14">
      <c r="A612" s="27">
        <v>116</v>
      </c>
      <c r="B612" s="27">
        <v>88.46</v>
      </c>
      <c r="C612" s="27">
        <v>23.89</v>
      </c>
      <c r="D612" s="28">
        <v>1.43853211009174</v>
      </c>
      <c r="E612" s="25">
        <v>0</v>
      </c>
      <c r="F612" s="25">
        <v>0</v>
      </c>
      <c r="G612" s="28">
        <f t="shared" si="11"/>
        <v>78.2784288746621</v>
      </c>
      <c r="H612" s="28">
        <v>0</v>
      </c>
      <c r="I612" s="28">
        <v>18.955144614092</v>
      </c>
      <c r="J612" s="28">
        <v>0</v>
      </c>
      <c r="K612" s="28">
        <v>0</v>
      </c>
      <c r="L612" s="28">
        <v>2.76642651124587</v>
      </c>
      <c r="M612" s="25">
        <v>28</v>
      </c>
      <c r="N612" s="28">
        <v>6.644</v>
      </c>
    </row>
    <row r="613" s="25" customFormat="1" spans="1:14">
      <c r="A613" s="27">
        <v>116</v>
      </c>
      <c r="B613" s="27">
        <v>88.46</v>
      </c>
      <c r="C613" s="27">
        <v>23.89</v>
      </c>
      <c r="D613" s="28">
        <v>1.43853211009174</v>
      </c>
      <c r="E613" s="25">
        <v>0</v>
      </c>
      <c r="F613" s="25">
        <v>0</v>
      </c>
      <c r="G613" s="28">
        <f t="shared" si="11"/>
        <v>75.5435543916953</v>
      </c>
      <c r="H613" s="28">
        <v>0</v>
      </c>
      <c r="I613" s="28">
        <v>21.3417096110206</v>
      </c>
      <c r="J613" s="28">
        <v>0</v>
      </c>
      <c r="K613" s="28">
        <v>0</v>
      </c>
      <c r="L613" s="28">
        <v>3.11473599728408</v>
      </c>
      <c r="M613" s="25">
        <v>28</v>
      </c>
      <c r="N613" s="28">
        <v>7.278</v>
      </c>
    </row>
    <row r="614" s="25" customFormat="1" spans="1:14">
      <c r="A614" s="27">
        <v>116</v>
      </c>
      <c r="B614" s="27">
        <v>88.46</v>
      </c>
      <c r="C614" s="27">
        <v>23.89</v>
      </c>
      <c r="D614" s="28">
        <v>1.43853211009174</v>
      </c>
      <c r="E614" s="25">
        <v>0</v>
      </c>
      <c r="F614" s="25">
        <v>0</v>
      </c>
      <c r="G614" s="28">
        <f t="shared" si="11"/>
        <v>72.9933295434822</v>
      </c>
      <c r="H614" s="28">
        <v>0</v>
      </c>
      <c r="I614" s="28">
        <v>23.5671416719613</v>
      </c>
      <c r="J614" s="28">
        <v>0</v>
      </c>
      <c r="K614" s="28">
        <v>0</v>
      </c>
      <c r="L614" s="28">
        <v>3.43952878455652</v>
      </c>
      <c r="M614" s="25">
        <v>28</v>
      </c>
      <c r="N614" s="28">
        <v>8.696</v>
      </c>
    </row>
    <row r="615" s="25" customFormat="1" spans="1:14">
      <c r="A615" s="27">
        <v>116</v>
      </c>
      <c r="B615" s="27">
        <v>88.46</v>
      </c>
      <c r="C615" s="27">
        <v>23.89</v>
      </c>
      <c r="D615" s="28">
        <v>1.43853211009174</v>
      </c>
      <c r="E615" s="25">
        <v>0</v>
      </c>
      <c r="F615" s="25">
        <v>0</v>
      </c>
      <c r="G615" s="28">
        <f t="shared" si="11"/>
        <v>68.3767581105411</v>
      </c>
      <c r="H615" s="28">
        <v>0</v>
      </c>
      <c r="I615" s="28">
        <v>27.5957535356127</v>
      </c>
      <c r="J615" s="28">
        <v>0</v>
      </c>
      <c r="K615" s="28">
        <v>0</v>
      </c>
      <c r="L615" s="28">
        <v>4.02748835384618</v>
      </c>
      <c r="M615" s="25">
        <v>28</v>
      </c>
      <c r="N615" s="28">
        <v>10.35</v>
      </c>
    </row>
    <row r="616" s="25" customFormat="1" spans="1:14">
      <c r="A616" s="27">
        <v>116</v>
      </c>
      <c r="B616" s="27">
        <v>88.46</v>
      </c>
      <c r="C616" s="27">
        <v>23.89</v>
      </c>
      <c r="D616" s="28">
        <v>1.43853211009174</v>
      </c>
      <c r="E616" s="25">
        <v>0</v>
      </c>
      <c r="F616" s="25">
        <v>0</v>
      </c>
      <c r="G616" s="28">
        <f t="shared" si="11"/>
        <v>80.3644154118301</v>
      </c>
      <c r="H616" s="28">
        <v>0</v>
      </c>
      <c r="I616" s="28">
        <v>16.2168890571939</v>
      </c>
      <c r="J616" s="28">
        <v>0</v>
      </c>
      <c r="K616" s="28">
        <v>0</v>
      </c>
      <c r="L616" s="28">
        <v>3.41869553097601</v>
      </c>
      <c r="M616" s="25">
        <v>28</v>
      </c>
      <c r="N616" s="28">
        <v>5.423</v>
      </c>
    </row>
    <row r="617" s="25" customFormat="1" spans="1:14">
      <c r="A617" s="27">
        <v>116</v>
      </c>
      <c r="B617" s="27">
        <v>88.46</v>
      </c>
      <c r="C617" s="27">
        <v>23.89</v>
      </c>
      <c r="D617" s="28">
        <v>1.43853211009174</v>
      </c>
      <c r="E617" s="25">
        <v>0</v>
      </c>
      <c r="F617" s="25">
        <v>0</v>
      </c>
      <c r="G617" s="28">
        <f t="shared" si="11"/>
        <v>77.3276674994476</v>
      </c>
      <c r="H617" s="28">
        <v>0</v>
      </c>
      <c r="I617" s="28">
        <v>18.7249174669741</v>
      </c>
      <c r="J617" s="28">
        <v>0</v>
      </c>
      <c r="K617" s="28">
        <v>0</v>
      </c>
      <c r="L617" s="28">
        <v>3.94741503357833</v>
      </c>
      <c r="M617" s="25">
        <v>28</v>
      </c>
      <c r="N617" s="28">
        <v>6.251</v>
      </c>
    </row>
    <row r="618" s="25" customFormat="1" spans="1:14">
      <c r="A618" s="27">
        <v>116</v>
      </c>
      <c r="B618" s="27">
        <v>88.46</v>
      </c>
      <c r="C618" s="27">
        <v>23.89</v>
      </c>
      <c r="D618" s="28">
        <v>1.43853211009174</v>
      </c>
      <c r="E618" s="25">
        <v>0</v>
      </c>
      <c r="F618" s="25">
        <v>0</v>
      </c>
      <c r="G618" s="28">
        <f t="shared" si="11"/>
        <v>74.5120636938327</v>
      </c>
      <c r="H618" s="28">
        <v>0</v>
      </c>
      <c r="I618" s="28">
        <v>21.0503045385757</v>
      </c>
      <c r="J618" s="28">
        <v>0</v>
      </c>
      <c r="K618" s="28">
        <v>0</v>
      </c>
      <c r="L618" s="28">
        <v>4.43763176759163</v>
      </c>
      <c r="M618" s="25">
        <v>28</v>
      </c>
      <c r="N618" s="28">
        <v>8.13</v>
      </c>
    </row>
    <row r="619" s="25" customFormat="1" spans="1:14">
      <c r="A619" s="27">
        <v>116</v>
      </c>
      <c r="B619" s="27">
        <v>88.46</v>
      </c>
      <c r="C619" s="27">
        <v>23.89</v>
      </c>
      <c r="D619" s="28">
        <v>1.43853211009174</v>
      </c>
      <c r="E619" s="25">
        <v>0</v>
      </c>
      <c r="F619" s="25">
        <v>0</v>
      </c>
      <c r="G619" s="28">
        <f t="shared" si="11"/>
        <v>71.8942962046321</v>
      </c>
      <c r="H619" s="28">
        <v>0</v>
      </c>
      <c r="I619" s="28">
        <v>23.2123000095672</v>
      </c>
      <c r="J619" s="28">
        <v>0</v>
      </c>
      <c r="K619" s="28">
        <v>0</v>
      </c>
      <c r="L619" s="28">
        <v>4.89340378580066</v>
      </c>
      <c r="M619" s="25">
        <v>28</v>
      </c>
      <c r="N619" s="28">
        <v>9.384</v>
      </c>
    </row>
    <row r="620" s="25" customFormat="1" spans="1:14">
      <c r="A620" s="27">
        <v>116</v>
      </c>
      <c r="B620" s="27">
        <v>88.46</v>
      </c>
      <c r="C620" s="27">
        <v>23.89</v>
      </c>
      <c r="D620" s="28">
        <v>1.43853211009174</v>
      </c>
      <c r="E620" s="25">
        <v>0</v>
      </c>
      <c r="F620" s="25">
        <v>0</v>
      </c>
      <c r="G620" s="28">
        <f t="shared" si="11"/>
        <v>67.1743408856774</v>
      </c>
      <c r="H620" s="28">
        <v>0</v>
      </c>
      <c r="I620" s="28">
        <v>27.1104773935254</v>
      </c>
      <c r="J620" s="28">
        <v>0</v>
      </c>
      <c r="K620" s="28">
        <v>0</v>
      </c>
      <c r="L620" s="28">
        <v>5.71518172079725</v>
      </c>
      <c r="M620" s="25">
        <v>28</v>
      </c>
      <c r="N620" s="28">
        <v>11.18</v>
      </c>
    </row>
    <row r="621" s="25" customFormat="1" spans="1:14">
      <c r="A621" s="27">
        <v>116</v>
      </c>
      <c r="B621" s="27">
        <v>88.46</v>
      </c>
      <c r="C621" s="27">
        <v>23.89</v>
      </c>
      <c r="D621" s="28">
        <v>1.43853211009174</v>
      </c>
      <c r="E621" s="25">
        <v>0</v>
      </c>
      <c r="F621" s="25">
        <v>0</v>
      </c>
      <c r="G621" s="28">
        <f t="shared" si="11"/>
        <v>80.9634067250359</v>
      </c>
      <c r="H621" s="28">
        <v>0</v>
      </c>
      <c r="I621" s="28">
        <v>16.337760659665</v>
      </c>
      <c r="J621" s="28">
        <v>0</v>
      </c>
      <c r="K621" s="28">
        <v>0</v>
      </c>
      <c r="L621" s="28">
        <v>2.69883261529909</v>
      </c>
      <c r="M621" s="25">
        <v>28</v>
      </c>
      <c r="N621" s="28">
        <v>3.484</v>
      </c>
    </row>
    <row r="622" s="25" customFormat="1" spans="1:14">
      <c r="A622" s="27">
        <v>116</v>
      </c>
      <c r="B622" s="27">
        <v>88.46</v>
      </c>
      <c r="C622" s="27">
        <v>23.89</v>
      </c>
      <c r="D622" s="28">
        <v>1.43853211009174</v>
      </c>
      <c r="E622" s="25">
        <v>0</v>
      </c>
      <c r="F622" s="25">
        <v>0</v>
      </c>
      <c r="G622" s="28">
        <f t="shared" si="11"/>
        <v>77.9939293048504</v>
      </c>
      <c r="H622" s="28">
        <v>0</v>
      </c>
      <c r="I622" s="28">
        <v>18.886252959444</v>
      </c>
      <c r="J622" s="28">
        <v>0</v>
      </c>
      <c r="K622" s="28">
        <v>0</v>
      </c>
      <c r="L622" s="28">
        <v>3.11981773570562</v>
      </c>
      <c r="M622" s="25">
        <v>28</v>
      </c>
      <c r="N622" s="28">
        <v>4.605</v>
      </c>
    </row>
    <row r="623" s="25" customFormat="1" spans="1:14">
      <c r="A623" s="27">
        <v>116</v>
      </c>
      <c r="B623" s="27">
        <v>88.46</v>
      </c>
      <c r="C623" s="27">
        <v>23.89</v>
      </c>
      <c r="D623" s="28">
        <v>1.43853211009174</v>
      </c>
      <c r="E623" s="25">
        <v>0</v>
      </c>
      <c r="F623" s="25">
        <v>0</v>
      </c>
      <c r="G623" s="28">
        <f t="shared" si="11"/>
        <v>75.2345672938706</v>
      </c>
      <c r="H623" s="28">
        <v>0</v>
      </c>
      <c r="I623" s="28">
        <v>21.2544180747879</v>
      </c>
      <c r="J623" s="28">
        <v>0</v>
      </c>
      <c r="K623" s="28">
        <v>0</v>
      </c>
      <c r="L623" s="28">
        <v>3.51101463134154</v>
      </c>
      <c r="M623" s="25">
        <v>28</v>
      </c>
      <c r="N623" s="28">
        <v>6.519</v>
      </c>
    </row>
    <row r="624" s="25" customFormat="1" spans="1:14">
      <c r="A624" s="27">
        <v>116</v>
      </c>
      <c r="B624" s="27">
        <v>88.46</v>
      </c>
      <c r="C624" s="27">
        <v>23.89</v>
      </c>
      <c r="D624" s="28">
        <v>1.43853211009174</v>
      </c>
      <c r="E624" s="25">
        <v>0</v>
      </c>
      <c r="F624" s="25">
        <v>0</v>
      </c>
      <c r="G624" s="28">
        <f t="shared" si="11"/>
        <v>72.6637815894059</v>
      </c>
      <c r="H624" s="28">
        <v>0</v>
      </c>
      <c r="I624" s="28">
        <v>23.4607414930683</v>
      </c>
      <c r="J624" s="28">
        <v>0</v>
      </c>
      <c r="K624" s="28">
        <v>0</v>
      </c>
      <c r="L624" s="28">
        <v>3.87547691752584</v>
      </c>
      <c r="M624" s="25">
        <v>28</v>
      </c>
      <c r="N624" s="28">
        <v>8.7</v>
      </c>
    </row>
    <row r="625" s="25" customFormat="1" spans="1:14">
      <c r="A625" s="27">
        <v>116</v>
      </c>
      <c r="B625" s="27">
        <v>88.46</v>
      </c>
      <c r="C625" s="27">
        <v>23.89</v>
      </c>
      <c r="D625" s="28">
        <v>1.43853211009174</v>
      </c>
      <c r="E625" s="25">
        <v>0</v>
      </c>
      <c r="F625" s="25">
        <v>0</v>
      </c>
      <c r="G625" s="28">
        <f t="shared" si="11"/>
        <v>68.0155610115769</v>
      </c>
      <c r="H625" s="28">
        <v>0</v>
      </c>
      <c r="I625" s="28">
        <v>27.4499802290649</v>
      </c>
      <c r="J625" s="28">
        <v>0</v>
      </c>
      <c r="K625" s="28">
        <v>0</v>
      </c>
      <c r="L625" s="28">
        <v>4.53445875935819</v>
      </c>
      <c r="M625" s="25">
        <v>28</v>
      </c>
      <c r="N625" s="28">
        <v>10.35</v>
      </c>
    </row>
    <row r="626" s="25" customFormat="1" spans="1:14">
      <c r="A626" s="27">
        <v>116</v>
      </c>
      <c r="B626" s="27">
        <v>88.46</v>
      </c>
      <c r="C626" s="27">
        <v>23.89</v>
      </c>
      <c r="D626" s="28">
        <v>1.43853211009174</v>
      </c>
      <c r="E626" s="25">
        <v>0</v>
      </c>
      <c r="F626" s="25">
        <v>0</v>
      </c>
      <c r="G626" s="28">
        <f t="shared" si="11"/>
        <v>80.0037764967843</v>
      </c>
      <c r="H626" s="28">
        <v>0</v>
      </c>
      <c r="I626" s="28">
        <v>16.1441150409202</v>
      </c>
      <c r="J626" s="28">
        <v>0</v>
      </c>
      <c r="K626" s="28">
        <v>0</v>
      </c>
      <c r="L626" s="28">
        <v>3.85210846229552</v>
      </c>
      <c r="M626" s="25">
        <v>28</v>
      </c>
      <c r="N626" s="28">
        <v>4.951</v>
      </c>
    </row>
    <row r="627" s="25" customFormat="1" spans="1:14">
      <c r="A627" s="27">
        <v>116</v>
      </c>
      <c r="B627" s="27">
        <v>88.46</v>
      </c>
      <c r="C627" s="27">
        <v>23.89</v>
      </c>
      <c r="D627" s="28">
        <v>1.43853211009174</v>
      </c>
      <c r="E627" s="25">
        <v>0</v>
      </c>
      <c r="F627" s="25">
        <v>0</v>
      </c>
      <c r="G627" s="28">
        <f t="shared" si="11"/>
        <v>76.9272668537846</v>
      </c>
      <c r="H627" s="28">
        <v>0</v>
      </c>
      <c r="I627" s="28">
        <v>18.6279603326624</v>
      </c>
      <c r="J627" s="28">
        <v>0</v>
      </c>
      <c r="K627" s="28">
        <v>0</v>
      </c>
      <c r="L627" s="28">
        <v>4.44477281355298</v>
      </c>
      <c r="M627" s="25">
        <v>28</v>
      </c>
      <c r="N627" s="28">
        <v>5.471</v>
      </c>
    </row>
    <row r="628" s="25" customFormat="1" spans="1:14">
      <c r="A628" s="27">
        <v>116</v>
      </c>
      <c r="B628" s="27">
        <v>88.46</v>
      </c>
      <c r="C628" s="27">
        <v>23.89</v>
      </c>
      <c r="D628" s="28">
        <v>1.43853211009174</v>
      </c>
      <c r="E628" s="25">
        <v>0</v>
      </c>
      <c r="F628" s="25">
        <v>0</v>
      </c>
      <c r="G628" s="28">
        <f t="shared" si="11"/>
        <v>74.0786069696928</v>
      </c>
      <c r="H628" s="28">
        <v>0</v>
      </c>
      <c r="I628" s="28">
        <v>20.9278492528796</v>
      </c>
      <c r="J628" s="28">
        <v>0</v>
      </c>
      <c r="K628" s="28">
        <v>0</v>
      </c>
      <c r="L628" s="28">
        <v>4.99354377742759</v>
      </c>
      <c r="M628" s="25">
        <v>28</v>
      </c>
      <c r="N628" s="28">
        <v>6.285</v>
      </c>
    </row>
    <row r="629" s="25" customFormat="1" spans="1:14">
      <c r="A629" s="27">
        <v>116</v>
      </c>
      <c r="B629" s="27">
        <v>88.46</v>
      </c>
      <c r="C629" s="27">
        <v>23.89</v>
      </c>
      <c r="D629" s="28">
        <v>1.43853211009174</v>
      </c>
      <c r="E629" s="25">
        <v>0</v>
      </c>
      <c r="F629" s="25">
        <v>0</v>
      </c>
      <c r="G629" s="28">
        <f t="shared" si="11"/>
        <v>71.4333884862104</v>
      </c>
      <c r="H629" s="28">
        <v>0</v>
      </c>
      <c r="I629" s="28">
        <v>23.063488089825</v>
      </c>
      <c r="J629" s="28">
        <v>0</v>
      </c>
      <c r="K629" s="28">
        <v>0</v>
      </c>
      <c r="L629" s="28">
        <v>5.50312342396457</v>
      </c>
      <c r="M629" s="25">
        <v>28</v>
      </c>
      <c r="N629" s="28">
        <v>7.956</v>
      </c>
    </row>
    <row r="630" s="25" customFormat="1" spans="1:14">
      <c r="A630" s="27">
        <v>116</v>
      </c>
      <c r="B630" s="27">
        <v>88.46</v>
      </c>
      <c r="C630" s="27">
        <v>23.89</v>
      </c>
      <c r="D630" s="28">
        <v>1.43853211009174</v>
      </c>
      <c r="E630" s="25">
        <v>0</v>
      </c>
      <c r="F630" s="25">
        <v>0</v>
      </c>
      <c r="G630" s="28">
        <f t="shared" si="11"/>
        <v>66.6719119661631</v>
      </c>
      <c r="H630" s="28">
        <v>0</v>
      </c>
      <c r="I630" s="28">
        <v>26.9077052087186</v>
      </c>
      <c r="J630" s="28">
        <v>0</v>
      </c>
      <c r="K630" s="28">
        <v>0</v>
      </c>
      <c r="L630" s="28">
        <v>6.42038282511831</v>
      </c>
      <c r="M630" s="25">
        <v>28</v>
      </c>
      <c r="N630" s="28">
        <v>10.92</v>
      </c>
    </row>
    <row r="631" s="25" customFormat="1" spans="1:14">
      <c r="A631" s="27">
        <v>82.2</v>
      </c>
      <c r="B631" s="27">
        <v>56.46</v>
      </c>
      <c r="C631" s="27">
        <v>19.26</v>
      </c>
      <c r="D631" s="28">
        <v>1.55840978593272</v>
      </c>
      <c r="E631" s="25">
        <v>0</v>
      </c>
      <c r="F631" s="25">
        <v>0</v>
      </c>
      <c r="G631" s="28">
        <f t="shared" si="11"/>
        <v>80.6308495747923</v>
      </c>
      <c r="H631" s="28">
        <v>0</v>
      </c>
      <c r="I631" s="28">
        <v>16.9023246635067</v>
      </c>
      <c r="J631" s="28">
        <v>0</v>
      </c>
      <c r="K631" s="28">
        <v>0</v>
      </c>
      <c r="L631" s="28">
        <v>2.46682576170098</v>
      </c>
      <c r="M631" s="25">
        <v>28</v>
      </c>
      <c r="N631" s="28">
        <v>6.304</v>
      </c>
    </row>
    <row r="632" s="25" customFormat="1" spans="1:14">
      <c r="A632" s="27">
        <v>82.2</v>
      </c>
      <c r="B632" s="27">
        <v>56.46</v>
      </c>
      <c r="C632" s="27">
        <v>19.26</v>
      </c>
      <c r="D632" s="28">
        <v>1.55840978593272</v>
      </c>
      <c r="E632" s="25">
        <v>0</v>
      </c>
      <c r="F632" s="25">
        <v>0</v>
      </c>
      <c r="G632" s="28">
        <f t="shared" si="11"/>
        <v>77.6238341349114</v>
      </c>
      <c r="H632" s="28">
        <v>0</v>
      </c>
      <c r="I632" s="28">
        <v>19.5263711558556</v>
      </c>
      <c r="J632" s="28">
        <v>0</v>
      </c>
      <c r="K632" s="28">
        <v>0</v>
      </c>
      <c r="L632" s="28">
        <v>2.84979470923298</v>
      </c>
      <c r="M632" s="25">
        <v>28</v>
      </c>
      <c r="N632" s="28">
        <v>11.62</v>
      </c>
    </row>
    <row r="633" s="25" customFormat="1" spans="1:14">
      <c r="A633" s="27">
        <v>82.2</v>
      </c>
      <c r="B633" s="27">
        <v>56.46</v>
      </c>
      <c r="C633" s="27">
        <v>19.26</v>
      </c>
      <c r="D633" s="28">
        <v>1.55840978593272</v>
      </c>
      <c r="E633" s="25">
        <v>0</v>
      </c>
      <c r="F633" s="25">
        <v>0</v>
      </c>
      <c r="G633" s="28">
        <f t="shared" si="11"/>
        <v>74.8330399449176</v>
      </c>
      <c r="H633" s="28">
        <v>0</v>
      </c>
      <c r="I633" s="28">
        <v>21.9617340103313</v>
      </c>
      <c r="J633" s="28">
        <v>0</v>
      </c>
      <c r="K633" s="28">
        <v>0</v>
      </c>
      <c r="L633" s="28">
        <v>3.20522604475106</v>
      </c>
      <c r="M633" s="25">
        <v>28</v>
      </c>
      <c r="N633" s="28">
        <v>13.87</v>
      </c>
    </row>
    <row r="634" s="25" customFormat="1" spans="1:14">
      <c r="A634" s="27">
        <v>82.2</v>
      </c>
      <c r="B634" s="27">
        <v>56.46</v>
      </c>
      <c r="C634" s="27">
        <v>19.26</v>
      </c>
      <c r="D634" s="28">
        <v>1.55840978593272</v>
      </c>
      <c r="E634" s="25">
        <v>0</v>
      </c>
      <c r="F634" s="25">
        <v>0</v>
      </c>
      <c r="G634" s="28">
        <f t="shared" si="11"/>
        <v>72.235955092967</v>
      </c>
      <c r="H634" s="28">
        <v>0</v>
      </c>
      <c r="I634" s="28">
        <v>24.2280580556656</v>
      </c>
      <c r="J634" s="28">
        <v>0</v>
      </c>
      <c r="K634" s="28">
        <v>0</v>
      </c>
      <c r="L634" s="28">
        <v>3.53598685136741</v>
      </c>
      <c r="M634" s="25">
        <v>28</v>
      </c>
      <c r="N634" s="28">
        <v>15.55</v>
      </c>
    </row>
    <row r="635" s="25" customFormat="1" spans="1:14">
      <c r="A635" s="27">
        <v>82.2</v>
      </c>
      <c r="B635" s="27">
        <v>56.46</v>
      </c>
      <c r="C635" s="27">
        <v>19.26</v>
      </c>
      <c r="D635" s="28">
        <v>1.55840978593272</v>
      </c>
      <c r="E635" s="25">
        <v>0</v>
      </c>
      <c r="F635" s="25">
        <v>0</v>
      </c>
      <c r="G635" s="28">
        <f t="shared" si="11"/>
        <v>67.5474771225022</v>
      </c>
      <c r="H635" s="28">
        <v>0</v>
      </c>
      <c r="I635" s="28">
        <v>28.3194185487599</v>
      </c>
      <c r="J635" s="28">
        <v>0</v>
      </c>
      <c r="K635" s="28">
        <v>0</v>
      </c>
      <c r="L635" s="28">
        <v>4.13310432873793</v>
      </c>
      <c r="M635" s="25">
        <v>28</v>
      </c>
      <c r="N635" s="28">
        <v>18.53</v>
      </c>
    </row>
    <row r="636" s="25" customFormat="1" spans="1:14">
      <c r="A636" s="27">
        <v>82.2</v>
      </c>
      <c r="B636" s="27">
        <v>56.46</v>
      </c>
      <c r="C636" s="27">
        <v>19.26</v>
      </c>
      <c r="D636" s="28">
        <v>1.55840978593272</v>
      </c>
      <c r="E636" s="25">
        <v>0</v>
      </c>
      <c r="F636" s="25">
        <v>0</v>
      </c>
      <c r="G636" s="28">
        <f t="shared" si="11"/>
        <v>79.7564264308773</v>
      </c>
      <c r="H636" s="28">
        <v>0</v>
      </c>
      <c r="I636" s="28">
        <v>16.7190228137844</v>
      </c>
      <c r="J636" s="28">
        <v>0</v>
      </c>
      <c r="K636" s="28">
        <v>0</v>
      </c>
      <c r="L636" s="28">
        <v>3.52455075533834</v>
      </c>
      <c r="M636" s="25">
        <v>28</v>
      </c>
      <c r="N636" s="28">
        <v>10.69</v>
      </c>
    </row>
    <row r="637" s="25" customFormat="1" spans="1:14">
      <c r="A637" s="27">
        <v>82.2</v>
      </c>
      <c r="B637" s="27">
        <v>56.46</v>
      </c>
      <c r="C637" s="27">
        <v>19.26</v>
      </c>
      <c r="D637" s="28">
        <v>1.55840978593272</v>
      </c>
      <c r="E637" s="25">
        <v>0</v>
      </c>
      <c r="F637" s="25">
        <v>0</v>
      </c>
      <c r="G637" s="28">
        <f t="shared" si="11"/>
        <v>76.6529664977018</v>
      </c>
      <c r="H637" s="28">
        <v>0</v>
      </c>
      <c r="I637" s="28">
        <v>19.2821482050231</v>
      </c>
      <c r="J637" s="28">
        <v>0</v>
      </c>
      <c r="K637" s="28">
        <v>0</v>
      </c>
      <c r="L637" s="28">
        <v>4.06488529727514</v>
      </c>
      <c r="M637" s="25">
        <v>28</v>
      </c>
      <c r="N637" s="28">
        <v>12.35</v>
      </c>
    </row>
    <row r="638" s="25" customFormat="1" spans="1:14">
      <c r="A638" s="27">
        <v>82.2</v>
      </c>
      <c r="B638" s="27">
        <v>56.46</v>
      </c>
      <c r="C638" s="27">
        <v>19.26</v>
      </c>
      <c r="D638" s="28">
        <v>1.55840978593272</v>
      </c>
      <c r="E638" s="25">
        <v>0</v>
      </c>
      <c r="F638" s="25">
        <v>0</v>
      </c>
      <c r="G638" s="28">
        <f t="shared" si="11"/>
        <v>73.7819824700449</v>
      </c>
      <c r="H638" s="28">
        <v>0</v>
      </c>
      <c r="I638" s="28">
        <v>21.6532734064361</v>
      </c>
      <c r="J638" s="28">
        <v>0</v>
      </c>
      <c r="K638" s="28">
        <v>0</v>
      </c>
      <c r="L638" s="28">
        <v>4.56474412351897</v>
      </c>
      <c r="M638" s="25">
        <v>28</v>
      </c>
      <c r="N638" s="28">
        <v>13.26</v>
      </c>
    </row>
    <row r="639" s="25" customFormat="1" spans="1:14">
      <c r="A639" s="27">
        <v>82.2</v>
      </c>
      <c r="B639" s="27">
        <v>56.46</v>
      </c>
      <c r="C639" s="27">
        <v>19.26</v>
      </c>
      <c r="D639" s="28">
        <v>1.55840978593272</v>
      </c>
      <c r="E639" s="25">
        <v>0</v>
      </c>
      <c r="F639" s="25">
        <v>0</v>
      </c>
      <c r="G639" s="28">
        <f t="shared" si="11"/>
        <v>71.1182957215752</v>
      </c>
      <c r="H639" s="28">
        <v>0</v>
      </c>
      <c r="I639" s="28">
        <v>23.8531932656633</v>
      </c>
      <c r="J639" s="28">
        <v>0</v>
      </c>
      <c r="K639" s="28">
        <v>0</v>
      </c>
      <c r="L639" s="28">
        <v>5.02851101276146</v>
      </c>
      <c r="M639" s="25">
        <v>28</v>
      </c>
      <c r="N639" s="28">
        <v>13.66</v>
      </c>
    </row>
    <row r="640" s="25" customFormat="1" spans="1:14">
      <c r="A640" s="27">
        <v>82.2</v>
      </c>
      <c r="B640" s="27">
        <v>56.46</v>
      </c>
      <c r="C640" s="27">
        <v>19.26</v>
      </c>
      <c r="D640" s="28">
        <v>1.55840978593272</v>
      </c>
      <c r="E640" s="25">
        <v>0</v>
      </c>
      <c r="F640" s="25">
        <v>0</v>
      </c>
      <c r="G640" s="28">
        <f t="shared" si="11"/>
        <v>66.3290553195583</v>
      </c>
      <c r="H640" s="28">
        <v>0</v>
      </c>
      <c r="I640" s="28">
        <v>27.8085927048291</v>
      </c>
      <c r="J640" s="28">
        <v>0</v>
      </c>
      <c r="K640" s="28">
        <v>0</v>
      </c>
      <c r="L640" s="28">
        <v>5.86235197561262</v>
      </c>
      <c r="M640" s="25">
        <v>28</v>
      </c>
      <c r="N640" s="28">
        <v>15.69</v>
      </c>
    </row>
    <row r="641" s="25" customFormat="1" spans="1:14">
      <c r="A641" s="27">
        <v>82.2</v>
      </c>
      <c r="B641" s="27">
        <v>56.46</v>
      </c>
      <c r="C641" s="27">
        <v>19.26</v>
      </c>
      <c r="D641" s="28">
        <v>1.55840978593272</v>
      </c>
      <c r="E641" s="25">
        <v>0</v>
      </c>
      <c r="F641" s="25">
        <v>0</v>
      </c>
      <c r="G641" s="28">
        <f t="shared" si="11"/>
        <v>80.3694342387776</v>
      </c>
      <c r="H641" s="28">
        <v>0</v>
      </c>
      <c r="I641" s="28">
        <v>16.8475252051773</v>
      </c>
      <c r="J641" s="28">
        <v>0</v>
      </c>
      <c r="K641" s="28">
        <v>0</v>
      </c>
      <c r="L641" s="28">
        <v>2.78304055604511</v>
      </c>
      <c r="M641" s="25">
        <v>28</v>
      </c>
      <c r="N641" s="28">
        <v>10.08</v>
      </c>
    </row>
    <row r="642" s="25" customFormat="1" spans="1:14">
      <c r="A642" s="27">
        <v>82.2</v>
      </c>
      <c r="B642" s="27">
        <v>56.46</v>
      </c>
      <c r="C642" s="27">
        <v>19.26</v>
      </c>
      <c r="D642" s="28">
        <v>1.55840978593272</v>
      </c>
      <c r="E642" s="25">
        <v>0</v>
      </c>
      <c r="F642" s="25">
        <v>0</v>
      </c>
      <c r="G642" s="28">
        <f t="shared" si="11"/>
        <v>77.3332435910906</v>
      </c>
      <c r="H642" s="28">
        <v>0</v>
      </c>
      <c r="I642" s="28">
        <v>19.4532727463753</v>
      </c>
      <c r="J642" s="28">
        <v>0</v>
      </c>
      <c r="K642" s="28">
        <v>0</v>
      </c>
      <c r="L642" s="28">
        <v>3.21348366253415</v>
      </c>
      <c r="M642" s="25">
        <v>28</v>
      </c>
      <c r="N642" s="28">
        <v>12.59</v>
      </c>
    </row>
    <row r="643" s="25" customFormat="1" spans="1:14">
      <c r="A643" s="27">
        <v>82.2</v>
      </c>
      <c r="B643" s="27">
        <v>56.46</v>
      </c>
      <c r="C643" s="27">
        <v>19.26</v>
      </c>
      <c r="D643" s="28">
        <v>1.55840978593272</v>
      </c>
      <c r="E643" s="25">
        <v>0</v>
      </c>
      <c r="F643" s="25">
        <v>0</v>
      </c>
      <c r="G643" s="28">
        <f t="shared" ref="G643:G703" si="12">100-SUM(H643:L643)</f>
        <v>74.5181040694313</v>
      </c>
      <c r="H643" s="28">
        <v>0</v>
      </c>
      <c r="I643" s="28">
        <v>21.8693077513843</v>
      </c>
      <c r="J643" s="28">
        <v>0</v>
      </c>
      <c r="K643" s="28">
        <v>0</v>
      </c>
      <c r="L643" s="28">
        <v>3.61258817918437</v>
      </c>
      <c r="M643" s="25">
        <v>28</v>
      </c>
      <c r="N643" s="28">
        <v>13.45</v>
      </c>
    </row>
    <row r="644" s="25" customFormat="1" spans="1:14">
      <c r="A644" s="27">
        <v>82.2</v>
      </c>
      <c r="B644" s="27">
        <v>56.46</v>
      </c>
      <c r="C644" s="27">
        <v>19.26</v>
      </c>
      <c r="D644" s="28">
        <v>1.55840978593272</v>
      </c>
      <c r="E644" s="25">
        <v>0</v>
      </c>
      <c r="F644" s="25">
        <v>0</v>
      </c>
      <c r="G644" s="28">
        <f t="shared" si="12"/>
        <v>71.9007230107284</v>
      </c>
      <c r="H644" s="28">
        <v>0</v>
      </c>
      <c r="I644" s="28">
        <v>24.1156206643396</v>
      </c>
      <c r="J644" s="28">
        <v>0</v>
      </c>
      <c r="K644" s="28">
        <v>0</v>
      </c>
      <c r="L644" s="28">
        <v>3.98365632493204</v>
      </c>
      <c r="M644" s="25">
        <v>28</v>
      </c>
      <c r="N644" s="28">
        <v>15.12</v>
      </c>
    </row>
    <row r="645" s="25" customFormat="1" spans="1:14">
      <c r="A645" s="27">
        <v>82.2</v>
      </c>
      <c r="B645" s="27">
        <v>56.46</v>
      </c>
      <c r="C645" s="27">
        <v>19.26</v>
      </c>
      <c r="D645" s="28">
        <v>1.55840978593272</v>
      </c>
      <c r="E645" s="25">
        <v>0</v>
      </c>
      <c r="F645" s="25">
        <v>0</v>
      </c>
      <c r="G645" s="28">
        <f t="shared" si="12"/>
        <v>67.1813543030397</v>
      </c>
      <c r="H645" s="28">
        <v>0</v>
      </c>
      <c r="I645" s="28">
        <v>28.1659208045613</v>
      </c>
      <c r="J645" s="28">
        <v>0</v>
      </c>
      <c r="K645" s="28">
        <v>0</v>
      </c>
      <c r="L645" s="28">
        <v>4.65272489239905</v>
      </c>
      <c r="M645" s="25">
        <v>28</v>
      </c>
      <c r="N645" s="28">
        <v>15.36</v>
      </c>
    </row>
    <row r="646" s="25" customFormat="1" spans="1:14">
      <c r="A646" s="27">
        <v>82.2</v>
      </c>
      <c r="B646" s="27">
        <v>56.46</v>
      </c>
      <c r="C646" s="27">
        <v>19.26</v>
      </c>
      <c r="D646" s="28">
        <v>1.55840978593272</v>
      </c>
      <c r="E646" s="25">
        <v>0</v>
      </c>
      <c r="F646" s="25">
        <v>0</v>
      </c>
      <c r="G646" s="28">
        <f t="shared" si="12"/>
        <v>79.3874849487563</v>
      </c>
      <c r="H646" s="28">
        <v>0</v>
      </c>
      <c r="I646" s="28">
        <v>16.6416830766301</v>
      </c>
      <c r="J646" s="28">
        <v>0</v>
      </c>
      <c r="K646" s="28">
        <v>0</v>
      </c>
      <c r="L646" s="28">
        <v>3.97083197461364</v>
      </c>
      <c r="M646" s="25">
        <v>28</v>
      </c>
      <c r="N646" s="28">
        <v>8.791</v>
      </c>
    </row>
    <row r="647" s="25" customFormat="1" spans="1:14">
      <c r="A647" s="27">
        <v>82.2</v>
      </c>
      <c r="B647" s="27">
        <v>56.46</v>
      </c>
      <c r="C647" s="27">
        <v>19.26</v>
      </c>
      <c r="D647" s="28">
        <v>1.55840978593272</v>
      </c>
      <c r="E647" s="25">
        <v>0</v>
      </c>
      <c r="F647" s="25">
        <v>0</v>
      </c>
      <c r="G647" s="28">
        <f t="shared" si="12"/>
        <v>76.2443109353049</v>
      </c>
      <c r="H647" s="28">
        <v>0</v>
      </c>
      <c r="I647" s="28">
        <v>19.1793503945929</v>
      </c>
      <c r="J647" s="28">
        <v>0</v>
      </c>
      <c r="K647" s="28">
        <v>0</v>
      </c>
      <c r="L647" s="28">
        <v>4.57633867010223</v>
      </c>
      <c r="M647" s="25">
        <v>28</v>
      </c>
      <c r="N647" s="28">
        <v>10.95</v>
      </c>
    </row>
    <row r="648" s="25" customFormat="1" spans="1:14">
      <c r="A648" s="27">
        <v>82.2</v>
      </c>
      <c r="B648" s="27">
        <v>56.46</v>
      </c>
      <c r="C648" s="27">
        <v>19.26</v>
      </c>
      <c r="D648" s="28">
        <v>1.55840978593272</v>
      </c>
      <c r="E648" s="25">
        <v>0</v>
      </c>
      <c r="F648" s="25">
        <v>0</v>
      </c>
      <c r="G648" s="28">
        <f t="shared" si="12"/>
        <v>73.340552019299</v>
      </c>
      <c r="H648" s="28">
        <v>0</v>
      </c>
      <c r="I648" s="28">
        <v>21.5237239701112</v>
      </c>
      <c r="J648" s="28">
        <v>0</v>
      </c>
      <c r="K648" s="28">
        <v>0</v>
      </c>
      <c r="L648" s="28">
        <v>5.13572401058983</v>
      </c>
      <c r="M648" s="25">
        <v>28</v>
      </c>
      <c r="N648" s="28">
        <v>12.02</v>
      </c>
    </row>
    <row r="649" s="25" customFormat="1" spans="1:14">
      <c r="A649" s="27">
        <v>82.2</v>
      </c>
      <c r="B649" s="27">
        <v>56.46</v>
      </c>
      <c r="C649" s="27">
        <v>19.26</v>
      </c>
      <c r="D649" s="28">
        <v>1.55840978593272</v>
      </c>
      <c r="E649" s="25">
        <v>0</v>
      </c>
      <c r="F649" s="25">
        <v>0</v>
      </c>
      <c r="G649" s="28">
        <f t="shared" si="12"/>
        <v>70.6498574485923</v>
      </c>
      <c r="H649" s="28">
        <v>0</v>
      </c>
      <c r="I649" s="28">
        <v>23.6960782990415</v>
      </c>
      <c r="J649" s="28">
        <v>0</v>
      </c>
      <c r="K649" s="28">
        <v>0</v>
      </c>
      <c r="L649" s="28">
        <v>5.65406425236623</v>
      </c>
      <c r="M649" s="25">
        <v>28</v>
      </c>
      <c r="N649" s="28">
        <v>14.26</v>
      </c>
    </row>
    <row r="650" s="25" customFormat="1" spans="1:14">
      <c r="A650" s="27">
        <v>82.2</v>
      </c>
      <c r="B650" s="27">
        <v>56.46</v>
      </c>
      <c r="C650" s="27">
        <v>19.26</v>
      </c>
      <c r="D650" s="28">
        <v>1.55840978593272</v>
      </c>
      <c r="E650" s="25">
        <v>0</v>
      </c>
      <c r="F650" s="25">
        <v>0</v>
      </c>
      <c r="G650" s="28">
        <f t="shared" si="12"/>
        <v>65.8202715655399</v>
      </c>
      <c r="H650" s="28">
        <v>0</v>
      </c>
      <c r="I650" s="28">
        <v>27.5952840707445</v>
      </c>
      <c r="J650" s="28">
        <v>0</v>
      </c>
      <c r="K650" s="28">
        <v>0</v>
      </c>
      <c r="L650" s="28">
        <v>6.58444436371563</v>
      </c>
      <c r="M650" s="25">
        <v>28</v>
      </c>
      <c r="N650" s="28">
        <v>17.04</v>
      </c>
    </row>
    <row r="651" s="25" customFormat="1" spans="1:14">
      <c r="A651" s="27">
        <v>37.7</v>
      </c>
      <c r="B651" s="27">
        <v>14.07</v>
      </c>
      <c r="C651" s="27">
        <v>19.05</v>
      </c>
      <c r="D651" s="28">
        <v>1.68827726809378</v>
      </c>
      <c r="E651" s="25">
        <v>0</v>
      </c>
      <c r="F651" s="25">
        <v>0</v>
      </c>
      <c r="G651" s="28">
        <f t="shared" si="12"/>
        <v>80.6033102463929</v>
      </c>
      <c r="H651" s="28">
        <v>0</v>
      </c>
      <c r="I651" s="28">
        <v>16.92635662461</v>
      </c>
      <c r="J651" s="28">
        <v>0</v>
      </c>
      <c r="K651" s="28">
        <v>0</v>
      </c>
      <c r="L651" s="28">
        <v>2.47033312899714</v>
      </c>
      <c r="M651" s="25">
        <v>28</v>
      </c>
      <c r="N651" s="28">
        <v>15.86</v>
      </c>
    </row>
    <row r="652" s="25" customFormat="1" spans="1:14">
      <c r="A652" s="27">
        <v>37.7</v>
      </c>
      <c r="B652" s="27">
        <v>14.07</v>
      </c>
      <c r="C652" s="27">
        <v>19.05</v>
      </c>
      <c r="D652" s="28">
        <v>1.68827726809378</v>
      </c>
      <c r="E652" s="25">
        <v>0</v>
      </c>
      <c r="F652" s="25">
        <v>0</v>
      </c>
      <c r="G652" s="28">
        <f t="shared" si="12"/>
        <v>77.5932075006386</v>
      </c>
      <c r="H652" s="28">
        <v>0</v>
      </c>
      <c r="I652" s="28">
        <v>19.5530972282163</v>
      </c>
      <c r="J652" s="28">
        <v>0</v>
      </c>
      <c r="K652" s="28">
        <v>0</v>
      </c>
      <c r="L652" s="28">
        <v>2.85369527114509</v>
      </c>
      <c r="M652" s="25">
        <v>28</v>
      </c>
      <c r="N652" s="28">
        <v>18.92</v>
      </c>
    </row>
    <row r="653" s="25" customFormat="1" spans="1:14">
      <c r="A653" s="27">
        <v>37.7</v>
      </c>
      <c r="B653" s="27">
        <v>14.07</v>
      </c>
      <c r="C653" s="27">
        <v>19.05</v>
      </c>
      <c r="D653" s="28">
        <v>1.68827726809378</v>
      </c>
      <c r="E653" s="25">
        <v>0</v>
      </c>
      <c r="F653" s="25">
        <v>0</v>
      </c>
      <c r="G653" s="28">
        <f t="shared" si="12"/>
        <v>74.7998335838067</v>
      </c>
      <c r="H653" s="28">
        <v>0</v>
      </c>
      <c r="I653" s="28">
        <v>21.990711259414</v>
      </c>
      <c r="J653" s="28">
        <v>0</v>
      </c>
      <c r="K653" s="28">
        <v>0</v>
      </c>
      <c r="L653" s="28">
        <v>3.20945515677934</v>
      </c>
      <c r="M653" s="25">
        <v>28</v>
      </c>
      <c r="N653" s="28">
        <v>19.46</v>
      </c>
    </row>
    <row r="654" s="25" customFormat="1" spans="1:14">
      <c r="A654" s="27">
        <v>37.7</v>
      </c>
      <c r="B654" s="27">
        <v>14.07</v>
      </c>
      <c r="C654" s="27">
        <v>19.05</v>
      </c>
      <c r="D654" s="28">
        <v>1.68827726809378</v>
      </c>
      <c r="E654" s="25">
        <v>0</v>
      </c>
      <c r="F654" s="25">
        <v>0</v>
      </c>
      <c r="G654" s="28">
        <f t="shared" si="12"/>
        <v>72.2005949990575</v>
      </c>
      <c r="H654" s="28">
        <v>0</v>
      </c>
      <c r="I654" s="28">
        <v>24.2589147413885</v>
      </c>
      <c r="J654" s="28">
        <v>0</v>
      </c>
      <c r="K654" s="28">
        <v>0</v>
      </c>
      <c r="L654" s="28">
        <v>3.540490259554</v>
      </c>
      <c r="M654" s="25">
        <v>28</v>
      </c>
      <c r="N654" s="28">
        <v>22.03</v>
      </c>
    </row>
    <row r="655" s="25" customFormat="1" spans="1:14">
      <c r="A655" s="27">
        <v>37.7</v>
      </c>
      <c r="B655" s="27">
        <v>14.07</v>
      </c>
      <c r="C655" s="27">
        <v>19.05</v>
      </c>
      <c r="D655" s="28">
        <v>1.68827726809378</v>
      </c>
      <c r="E655" s="25">
        <v>0</v>
      </c>
      <c r="F655" s="25">
        <v>0</v>
      </c>
      <c r="G655" s="28">
        <f t="shared" si="12"/>
        <v>67.5088316206503</v>
      </c>
      <c r="H655" s="28">
        <v>0</v>
      </c>
      <c r="I655" s="28">
        <v>28.3531422178288</v>
      </c>
      <c r="J655" s="28">
        <v>0</v>
      </c>
      <c r="K655" s="28">
        <v>0</v>
      </c>
      <c r="L655" s="28">
        <v>4.13802616152095</v>
      </c>
      <c r="M655" s="25">
        <v>28</v>
      </c>
      <c r="N655" s="28">
        <v>23.48</v>
      </c>
    </row>
    <row r="656" s="25" customFormat="1" spans="1:14">
      <c r="A656" s="27">
        <v>37.7</v>
      </c>
      <c r="B656" s="27">
        <v>14.07</v>
      </c>
      <c r="C656" s="27">
        <v>19.05</v>
      </c>
      <c r="D656" s="28">
        <v>1.68827726809378</v>
      </c>
      <c r="E656" s="25">
        <v>0</v>
      </c>
      <c r="F656" s="25">
        <v>0</v>
      </c>
      <c r="G656" s="28">
        <f t="shared" si="12"/>
        <v>79.7279564151063</v>
      </c>
      <c r="H656" s="28">
        <v>0</v>
      </c>
      <c r="I656" s="28">
        <v>16.7425359964524</v>
      </c>
      <c r="J656" s="28">
        <v>0</v>
      </c>
      <c r="K656" s="28">
        <v>0</v>
      </c>
      <c r="L656" s="28">
        <v>3.52950758844131</v>
      </c>
      <c r="M656" s="25">
        <v>28</v>
      </c>
      <c r="N656" s="28">
        <v>17.25</v>
      </c>
    </row>
    <row r="657" s="25" customFormat="1" spans="1:14">
      <c r="A657" s="27">
        <v>37.7</v>
      </c>
      <c r="B657" s="27">
        <v>14.07</v>
      </c>
      <c r="C657" s="27">
        <v>19.05</v>
      </c>
      <c r="D657" s="28">
        <v>1.68827726809378</v>
      </c>
      <c r="E657" s="25">
        <v>0</v>
      </c>
      <c r="F657" s="25">
        <v>0</v>
      </c>
      <c r="G657" s="28">
        <f t="shared" si="12"/>
        <v>76.6214112387695</v>
      </c>
      <c r="H657" s="28">
        <v>0</v>
      </c>
      <c r="I657" s="28">
        <v>19.3082094679806</v>
      </c>
      <c r="J657" s="28">
        <v>0</v>
      </c>
      <c r="K657" s="28">
        <v>0</v>
      </c>
      <c r="L657" s="28">
        <v>4.07037929324995</v>
      </c>
      <c r="M657" s="25">
        <v>28</v>
      </c>
      <c r="N657" s="28">
        <v>18.98</v>
      </c>
    </row>
    <row r="658" s="25" customFormat="1" spans="1:14">
      <c r="A658" s="27">
        <v>37.7</v>
      </c>
      <c r="B658" s="27">
        <v>14.07</v>
      </c>
      <c r="C658" s="27">
        <v>19.05</v>
      </c>
      <c r="D658" s="28">
        <v>1.68827726809378</v>
      </c>
      <c r="E658" s="25">
        <v>0</v>
      </c>
      <c r="F658" s="25">
        <v>0</v>
      </c>
      <c r="G658" s="28">
        <f t="shared" si="12"/>
        <v>73.7478758046829</v>
      </c>
      <c r="H658" s="28">
        <v>0</v>
      </c>
      <c r="I658" s="28">
        <v>21.6814418577396</v>
      </c>
      <c r="J658" s="28">
        <v>0</v>
      </c>
      <c r="K658" s="28">
        <v>0</v>
      </c>
      <c r="L658" s="28">
        <v>4.57068233757754</v>
      </c>
      <c r="M658" s="25">
        <v>28</v>
      </c>
      <c r="N658" s="28">
        <v>20.72</v>
      </c>
    </row>
    <row r="659" s="25" customFormat="1" spans="1:14">
      <c r="A659" s="27">
        <v>37.7</v>
      </c>
      <c r="B659" s="27">
        <v>14.07</v>
      </c>
      <c r="C659" s="27">
        <v>19.05</v>
      </c>
      <c r="D659" s="28">
        <v>1.68827726809378</v>
      </c>
      <c r="E659" s="25">
        <v>0</v>
      </c>
      <c r="F659" s="25">
        <v>0</v>
      </c>
      <c r="G659" s="28">
        <f t="shared" si="12"/>
        <v>71.0820820255453</v>
      </c>
      <c r="H659" s="28">
        <v>0</v>
      </c>
      <c r="I659" s="28">
        <v>23.8831018985452</v>
      </c>
      <c r="J659" s="28">
        <v>0</v>
      </c>
      <c r="K659" s="28">
        <v>0</v>
      </c>
      <c r="L659" s="28">
        <v>5.03481607590953</v>
      </c>
      <c r="M659" s="25">
        <v>28</v>
      </c>
      <c r="N659" s="28">
        <v>22.38</v>
      </c>
    </row>
    <row r="660" s="25" customFormat="1" spans="1:14">
      <c r="A660" s="27">
        <v>37.7</v>
      </c>
      <c r="B660" s="27">
        <v>14.07</v>
      </c>
      <c r="C660" s="27">
        <v>19.05</v>
      </c>
      <c r="D660" s="28">
        <v>1.68827726809378</v>
      </c>
      <c r="E660" s="25">
        <v>0</v>
      </c>
      <c r="F660" s="25">
        <v>0</v>
      </c>
      <c r="G660" s="28">
        <f t="shared" si="12"/>
        <v>66.2896829875769</v>
      </c>
      <c r="H660" s="28">
        <v>0</v>
      </c>
      <c r="I660" s="28">
        <v>27.8411100325816</v>
      </c>
      <c r="J660" s="28">
        <v>0</v>
      </c>
      <c r="K660" s="28">
        <v>0</v>
      </c>
      <c r="L660" s="28">
        <v>5.86920697984153</v>
      </c>
      <c r="M660" s="25">
        <v>28</v>
      </c>
      <c r="N660" s="28">
        <v>24.26</v>
      </c>
    </row>
    <row r="661" s="25" customFormat="1" spans="1:14">
      <c r="A661" s="27">
        <v>37.7</v>
      </c>
      <c r="B661" s="27">
        <v>14.07</v>
      </c>
      <c r="C661" s="27">
        <v>19.05</v>
      </c>
      <c r="D661" s="28">
        <v>1.68827726809378</v>
      </c>
      <c r="E661" s="25">
        <v>0</v>
      </c>
      <c r="F661" s="25">
        <v>0</v>
      </c>
      <c r="G661" s="28">
        <f t="shared" si="12"/>
        <v>80.3416138456545</v>
      </c>
      <c r="H661" s="28">
        <v>0</v>
      </c>
      <c r="I661" s="28">
        <v>16.8714014795578</v>
      </c>
      <c r="J661" s="28">
        <v>0</v>
      </c>
      <c r="K661" s="28">
        <v>0</v>
      </c>
      <c r="L661" s="28">
        <v>2.78698467478772</v>
      </c>
      <c r="M661" s="25">
        <v>28</v>
      </c>
      <c r="N661" s="28">
        <v>14</v>
      </c>
    </row>
    <row r="662" s="25" customFormat="1" spans="1:14">
      <c r="A662" s="27">
        <v>37.7</v>
      </c>
      <c r="B662" s="27">
        <v>14.07</v>
      </c>
      <c r="C662" s="27">
        <v>19.05</v>
      </c>
      <c r="D662" s="28">
        <v>1.68827726809378</v>
      </c>
      <c r="E662" s="25">
        <v>0</v>
      </c>
      <c r="F662" s="25">
        <v>0</v>
      </c>
      <c r="G662" s="28">
        <f t="shared" si="12"/>
        <v>77.3023355210435</v>
      </c>
      <c r="H662" s="28">
        <v>0</v>
      </c>
      <c r="I662" s="28">
        <v>19.4797989553239</v>
      </c>
      <c r="J662" s="28">
        <v>0</v>
      </c>
      <c r="K662" s="28">
        <v>0</v>
      </c>
      <c r="L662" s="28">
        <v>3.21786552363261</v>
      </c>
      <c r="M662" s="25">
        <v>28</v>
      </c>
      <c r="N662" s="28">
        <v>17.14</v>
      </c>
    </row>
    <row r="663" s="25" customFormat="1" spans="1:14">
      <c r="A663" s="27">
        <v>37.7</v>
      </c>
      <c r="B663" s="27">
        <v>14.07</v>
      </c>
      <c r="C663" s="27">
        <v>19.05</v>
      </c>
      <c r="D663" s="28">
        <v>1.68827726809378</v>
      </c>
      <c r="E663" s="25">
        <v>0</v>
      </c>
      <c r="F663" s="25">
        <v>0</v>
      </c>
      <c r="G663" s="28">
        <f t="shared" si="12"/>
        <v>74.4846238526298</v>
      </c>
      <c r="H663" s="28">
        <v>0</v>
      </c>
      <c r="I663" s="28">
        <v>21.8980414518441</v>
      </c>
      <c r="J663" s="28">
        <v>0</v>
      </c>
      <c r="K663" s="28">
        <v>0</v>
      </c>
      <c r="L663" s="28">
        <v>3.61733469552615</v>
      </c>
      <c r="M663" s="25">
        <v>28</v>
      </c>
      <c r="N663" s="28">
        <v>20.41</v>
      </c>
    </row>
    <row r="664" s="25" customFormat="1" spans="1:14">
      <c r="A664" s="27">
        <v>37.7</v>
      </c>
      <c r="B664" s="27">
        <v>14.07</v>
      </c>
      <c r="C664" s="27">
        <v>19.05</v>
      </c>
      <c r="D664" s="28">
        <v>1.68827726809378</v>
      </c>
      <c r="E664" s="25">
        <v>0</v>
      </c>
      <c r="F664" s="25">
        <v>0</v>
      </c>
      <c r="G664" s="28">
        <f t="shared" si="12"/>
        <v>71.8651022583566</v>
      </c>
      <c r="H664" s="28">
        <v>0</v>
      </c>
      <c r="I664" s="28">
        <v>24.1461914349791</v>
      </c>
      <c r="J664" s="28">
        <v>0</v>
      </c>
      <c r="K664" s="28">
        <v>0</v>
      </c>
      <c r="L664" s="28">
        <v>3.98870630666427</v>
      </c>
      <c r="M664" s="25">
        <v>28</v>
      </c>
      <c r="N664" s="28">
        <v>21.89</v>
      </c>
    </row>
    <row r="665" s="25" customFormat="1" spans="1:14">
      <c r="A665" s="27">
        <v>37.7</v>
      </c>
      <c r="B665" s="27">
        <v>14.07</v>
      </c>
      <c r="C665" s="27">
        <v>19.05</v>
      </c>
      <c r="D665" s="28">
        <v>1.68827726809378</v>
      </c>
      <c r="E665" s="25">
        <v>0</v>
      </c>
      <c r="F665" s="25">
        <v>0</v>
      </c>
      <c r="G665" s="28">
        <f t="shared" si="12"/>
        <v>67.1424848919682</v>
      </c>
      <c r="H665" s="28">
        <v>0</v>
      </c>
      <c r="I665" s="28">
        <v>28.1992796690333</v>
      </c>
      <c r="J665" s="28">
        <v>0</v>
      </c>
      <c r="K665" s="28">
        <v>0</v>
      </c>
      <c r="L665" s="28">
        <v>4.65823543899853</v>
      </c>
      <c r="M665" s="25">
        <v>28</v>
      </c>
      <c r="N665" s="28">
        <v>22.71</v>
      </c>
    </row>
    <row r="666" s="25" customFormat="1" spans="1:14">
      <c r="A666" s="27">
        <v>37.7</v>
      </c>
      <c r="B666" s="27">
        <v>14.07</v>
      </c>
      <c r="C666" s="27">
        <v>19.05</v>
      </c>
      <c r="D666" s="28">
        <v>1.68827726809378</v>
      </c>
      <c r="E666" s="25">
        <v>0</v>
      </c>
      <c r="F666" s="25">
        <v>0</v>
      </c>
      <c r="G666" s="28">
        <f t="shared" si="12"/>
        <v>79.3586303496692</v>
      </c>
      <c r="H666" s="28">
        <v>0</v>
      </c>
      <c r="I666" s="28">
        <v>16.6649790738491</v>
      </c>
      <c r="J666" s="28">
        <v>0</v>
      </c>
      <c r="K666" s="28">
        <v>0</v>
      </c>
      <c r="L666" s="28">
        <v>3.97639057648171</v>
      </c>
      <c r="M666" s="25">
        <v>28</v>
      </c>
      <c r="N666" s="28">
        <v>11.46</v>
      </c>
    </row>
    <row r="667" s="25" customFormat="1" spans="1:14">
      <c r="A667" s="27">
        <v>37.7</v>
      </c>
      <c r="B667" s="27">
        <v>14.07</v>
      </c>
      <c r="C667" s="27">
        <v>19.05</v>
      </c>
      <c r="D667" s="28">
        <v>1.68827726809378</v>
      </c>
      <c r="E667" s="25">
        <v>0</v>
      </c>
      <c r="F667" s="25">
        <v>0</v>
      </c>
      <c r="G667" s="28">
        <f t="shared" si="12"/>
        <v>76.212374751326</v>
      </c>
      <c r="H667" s="28">
        <v>0</v>
      </c>
      <c r="I667" s="28">
        <v>19.2051343346474</v>
      </c>
      <c r="J667" s="28">
        <v>0</v>
      </c>
      <c r="K667" s="28">
        <v>0</v>
      </c>
      <c r="L667" s="28">
        <v>4.58249091402664</v>
      </c>
      <c r="M667" s="25">
        <v>28</v>
      </c>
      <c r="N667" s="28">
        <v>14.33</v>
      </c>
    </row>
    <row r="668" s="25" customFormat="1" spans="1:14">
      <c r="A668" s="27">
        <v>37.7</v>
      </c>
      <c r="B668" s="27">
        <v>14.07</v>
      </c>
      <c r="C668" s="27">
        <v>19.05</v>
      </c>
      <c r="D668" s="28">
        <v>1.68827726809378</v>
      </c>
      <c r="E668" s="25">
        <v>0</v>
      </c>
      <c r="F668" s="25">
        <v>0</v>
      </c>
      <c r="G668" s="28">
        <f t="shared" si="12"/>
        <v>73.3060788638862</v>
      </c>
      <c r="H668" s="28">
        <v>0</v>
      </c>
      <c r="I668" s="28">
        <v>21.5515561548594</v>
      </c>
      <c r="J668" s="28">
        <v>0</v>
      </c>
      <c r="K668" s="28">
        <v>0</v>
      </c>
      <c r="L668" s="28">
        <v>5.14236498125443</v>
      </c>
      <c r="M668" s="25">
        <v>28</v>
      </c>
      <c r="N668" s="28">
        <v>16.58</v>
      </c>
    </row>
    <row r="669" s="25" customFormat="1" spans="1:14">
      <c r="A669" s="27">
        <v>37.7</v>
      </c>
      <c r="B669" s="27">
        <v>14.07</v>
      </c>
      <c r="C669" s="27">
        <v>19.05</v>
      </c>
      <c r="D669" s="28">
        <v>1.68827726809378</v>
      </c>
      <c r="E669" s="25">
        <v>0</v>
      </c>
      <c r="F669" s="25">
        <v>0</v>
      </c>
      <c r="G669" s="28">
        <f t="shared" si="12"/>
        <v>70.6132990964002</v>
      </c>
      <c r="H669" s="28">
        <v>0</v>
      </c>
      <c r="I669" s="28">
        <v>23.7255939845108</v>
      </c>
      <c r="J669" s="28">
        <v>0</v>
      </c>
      <c r="K669" s="28">
        <v>0</v>
      </c>
      <c r="L669" s="28">
        <v>5.66110691908897</v>
      </c>
      <c r="M669" s="25">
        <v>28</v>
      </c>
      <c r="N669" s="28">
        <v>18.08</v>
      </c>
    </row>
    <row r="670" s="25" customFormat="1" spans="1:14">
      <c r="A670" s="27">
        <v>37.7</v>
      </c>
      <c r="B670" s="27">
        <v>14.07</v>
      </c>
      <c r="C670" s="27">
        <v>19.05</v>
      </c>
      <c r="D670" s="28">
        <v>1.68827726809378</v>
      </c>
      <c r="E670" s="25">
        <v>0</v>
      </c>
      <c r="F670" s="25">
        <v>0</v>
      </c>
      <c r="G670" s="28">
        <f t="shared" si="12"/>
        <v>65.7806112278762</v>
      </c>
      <c r="H670" s="28">
        <v>0</v>
      </c>
      <c r="I670" s="28">
        <v>27.6273041696247</v>
      </c>
      <c r="J670" s="28">
        <v>0</v>
      </c>
      <c r="K670" s="28">
        <v>0</v>
      </c>
      <c r="L670" s="28">
        <v>6.59208460249905</v>
      </c>
      <c r="M670" s="25">
        <v>28</v>
      </c>
      <c r="N670" s="28">
        <v>18.64</v>
      </c>
    </row>
    <row r="671" s="25" customFormat="1" spans="1:14">
      <c r="A671" s="27">
        <v>37.7</v>
      </c>
      <c r="B671" s="27">
        <v>14.07</v>
      </c>
      <c r="C671" s="27">
        <v>19.05</v>
      </c>
      <c r="D671" s="28">
        <v>1.68827726809378</v>
      </c>
      <c r="E671" s="25">
        <v>0</v>
      </c>
      <c r="F671" s="25">
        <v>0</v>
      </c>
      <c r="G671" s="28">
        <f t="shared" si="12"/>
        <v>82.7269568670273</v>
      </c>
      <c r="H671" s="28">
        <v>0</v>
      </c>
      <c r="I671" s="28">
        <v>13.8978507966447</v>
      </c>
      <c r="J671" s="28">
        <v>0</v>
      </c>
      <c r="K671" s="28">
        <v>0</v>
      </c>
      <c r="L671" s="28">
        <v>3.37519233632799</v>
      </c>
      <c r="M671" s="25">
        <v>28</v>
      </c>
      <c r="N671" s="28">
        <v>11.58</v>
      </c>
    </row>
    <row r="672" s="25" customFormat="1" spans="1:14">
      <c r="A672" s="27">
        <v>37.7</v>
      </c>
      <c r="B672" s="27">
        <v>14.07</v>
      </c>
      <c r="C672" s="27">
        <v>19.05</v>
      </c>
      <c r="D672" s="28">
        <v>1.68827726809378</v>
      </c>
      <c r="E672" s="25">
        <v>0</v>
      </c>
      <c r="F672" s="25">
        <v>0</v>
      </c>
      <c r="G672" s="28">
        <f t="shared" si="12"/>
        <v>82.7269568670273</v>
      </c>
      <c r="H672" s="28">
        <v>0</v>
      </c>
      <c r="I672" s="28">
        <v>13.8978507966447</v>
      </c>
      <c r="J672" s="28">
        <v>0</v>
      </c>
      <c r="K672" s="28">
        <v>0.168759616816399</v>
      </c>
      <c r="L672" s="28">
        <v>3.20643271951159</v>
      </c>
      <c r="M672" s="25">
        <v>28</v>
      </c>
      <c r="N672" s="28">
        <v>11.61</v>
      </c>
    </row>
    <row r="673" s="25" customFormat="1" spans="1:14">
      <c r="A673" s="27">
        <v>37.7</v>
      </c>
      <c r="B673" s="27">
        <v>14.07</v>
      </c>
      <c r="C673" s="27">
        <v>19.05</v>
      </c>
      <c r="D673" s="28">
        <v>1.68827726809378</v>
      </c>
      <c r="E673" s="25">
        <v>0</v>
      </c>
      <c r="F673" s="25">
        <v>0</v>
      </c>
      <c r="G673" s="28">
        <f t="shared" si="12"/>
        <v>82.7269568670273</v>
      </c>
      <c r="H673" s="28">
        <v>0</v>
      </c>
      <c r="I673" s="28">
        <v>13.8978507966447</v>
      </c>
      <c r="J673" s="28">
        <v>0</v>
      </c>
      <c r="K673" s="28">
        <v>0.337519233632799</v>
      </c>
      <c r="L673" s="28">
        <v>3.03767310269519</v>
      </c>
      <c r="M673" s="25">
        <v>28</v>
      </c>
      <c r="N673" s="28">
        <v>12.16</v>
      </c>
    </row>
    <row r="674" s="25" customFormat="1" spans="1:14">
      <c r="A674" s="27">
        <v>37.7</v>
      </c>
      <c r="B674" s="27">
        <v>14.07</v>
      </c>
      <c r="C674" s="27">
        <v>19.05</v>
      </c>
      <c r="D674" s="28">
        <v>1.68827726809378</v>
      </c>
      <c r="E674" s="25">
        <v>0</v>
      </c>
      <c r="F674" s="25">
        <v>0</v>
      </c>
      <c r="G674" s="28">
        <f t="shared" si="12"/>
        <v>82.7269568670273</v>
      </c>
      <c r="H674" s="28">
        <v>0</v>
      </c>
      <c r="I674" s="28">
        <v>13.8978507966447</v>
      </c>
      <c r="J674" s="28">
        <v>0</v>
      </c>
      <c r="K674" s="28">
        <v>0.506278850449198</v>
      </c>
      <c r="L674" s="28">
        <v>2.86891348587879</v>
      </c>
      <c r="M674" s="25">
        <v>28</v>
      </c>
      <c r="N674" s="28">
        <v>12</v>
      </c>
    </row>
    <row r="675" s="25" customFormat="1" spans="1:14">
      <c r="A675" s="27">
        <v>37.7</v>
      </c>
      <c r="B675" s="27">
        <v>14.07</v>
      </c>
      <c r="C675" s="27">
        <v>19.05</v>
      </c>
      <c r="D675" s="28">
        <v>1.68827726809378</v>
      </c>
      <c r="E675" s="25">
        <v>0</v>
      </c>
      <c r="F675" s="25">
        <v>0</v>
      </c>
      <c r="G675" s="28">
        <f t="shared" si="12"/>
        <v>82.7269568670273</v>
      </c>
      <c r="H675" s="28">
        <v>0</v>
      </c>
      <c r="I675" s="28">
        <v>13.8978507966447</v>
      </c>
      <c r="J675" s="28">
        <v>0</v>
      </c>
      <c r="K675" s="28">
        <v>0.675038467265598</v>
      </c>
      <c r="L675" s="28">
        <v>2.70015386906239</v>
      </c>
      <c r="M675" s="25">
        <v>28</v>
      </c>
      <c r="N675" s="28">
        <v>12.47</v>
      </c>
    </row>
    <row r="676" s="25" customFormat="1" spans="1:14">
      <c r="A676" s="27">
        <v>37.7</v>
      </c>
      <c r="B676" s="27">
        <v>14.07</v>
      </c>
      <c r="C676" s="27">
        <v>19.05</v>
      </c>
      <c r="D676" s="28">
        <v>1.68827726809378</v>
      </c>
      <c r="E676" s="25">
        <v>0</v>
      </c>
      <c r="F676" s="25">
        <v>0</v>
      </c>
      <c r="G676" s="28">
        <f t="shared" si="12"/>
        <v>82.7269568670273</v>
      </c>
      <c r="H676" s="28">
        <v>0</v>
      </c>
      <c r="I676" s="28">
        <v>13.8978507966447</v>
      </c>
      <c r="J676" s="28">
        <v>0</v>
      </c>
      <c r="K676" s="28">
        <v>0.843798084081997</v>
      </c>
      <c r="L676" s="28">
        <v>2.53139425224599</v>
      </c>
      <c r="M676" s="25">
        <v>28</v>
      </c>
      <c r="N676" s="28">
        <v>12.62</v>
      </c>
    </row>
    <row r="677" s="25" customFormat="1" spans="1:14">
      <c r="A677" s="27">
        <v>37.7</v>
      </c>
      <c r="B677" s="27">
        <v>14.07</v>
      </c>
      <c r="C677" s="27">
        <v>19.05</v>
      </c>
      <c r="D677" s="28">
        <v>1.68827726809378</v>
      </c>
      <c r="E677" s="25">
        <v>0</v>
      </c>
      <c r="F677" s="25">
        <v>0</v>
      </c>
      <c r="G677" s="28">
        <f t="shared" si="12"/>
        <v>82.7269568670273</v>
      </c>
      <c r="H677" s="28">
        <v>0</v>
      </c>
      <c r="I677" s="28">
        <v>13.8978507966447</v>
      </c>
      <c r="J677" s="28">
        <v>0</v>
      </c>
      <c r="K677" s="28">
        <v>1.3500769345312</v>
      </c>
      <c r="L677" s="28">
        <v>2.02511540179679</v>
      </c>
      <c r="M677" s="25">
        <v>28</v>
      </c>
      <c r="N677" s="28">
        <v>13.05</v>
      </c>
    </row>
    <row r="678" s="25" customFormat="1" spans="1:14">
      <c r="A678" s="27">
        <v>37.7</v>
      </c>
      <c r="B678" s="27">
        <v>14.07</v>
      </c>
      <c r="C678" s="27">
        <v>19.05</v>
      </c>
      <c r="D678" s="28">
        <v>1.68827726809378</v>
      </c>
      <c r="E678" s="25">
        <v>0</v>
      </c>
      <c r="F678" s="25">
        <v>0</v>
      </c>
      <c r="G678" s="28">
        <f t="shared" si="12"/>
        <v>82.7269568670273</v>
      </c>
      <c r="H678" s="28">
        <v>0</v>
      </c>
      <c r="I678" s="28">
        <v>13.8978507966447</v>
      </c>
      <c r="J678" s="28">
        <v>0</v>
      </c>
      <c r="K678" s="28">
        <v>1.85635578498039</v>
      </c>
      <c r="L678" s="28">
        <v>1.51883655134759</v>
      </c>
      <c r="M678" s="25">
        <v>28</v>
      </c>
      <c r="N678" s="28">
        <v>13.37</v>
      </c>
    </row>
    <row r="679" s="25" customFormat="1" spans="1:14">
      <c r="A679" s="27">
        <v>37.7</v>
      </c>
      <c r="B679" s="27">
        <v>14.07</v>
      </c>
      <c r="C679" s="27">
        <v>19.05</v>
      </c>
      <c r="D679" s="28">
        <v>1.68827726809378</v>
      </c>
      <c r="E679" s="25">
        <v>0</v>
      </c>
      <c r="F679" s="25">
        <v>0</v>
      </c>
      <c r="G679" s="28">
        <f t="shared" si="12"/>
        <v>82.7269568670273</v>
      </c>
      <c r="H679" s="28">
        <v>0</v>
      </c>
      <c r="I679" s="28">
        <v>13.8978507966447</v>
      </c>
      <c r="J679" s="28">
        <v>0</v>
      </c>
      <c r="K679" s="28">
        <v>2.19387501861319</v>
      </c>
      <c r="L679" s="28">
        <v>1.1813173177148</v>
      </c>
      <c r="M679" s="25">
        <v>28</v>
      </c>
      <c r="N679" s="28">
        <v>14.32</v>
      </c>
    </row>
    <row r="680" s="25" customFormat="1" spans="1:14">
      <c r="A680" s="27">
        <v>37.7</v>
      </c>
      <c r="B680" s="27">
        <v>14.07</v>
      </c>
      <c r="C680" s="27">
        <v>19.05</v>
      </c>
      <c r="D680" s="28">
        <v>1.68827726809378</v>
      </c>
      <c r="E680" s="25">
        <v>0</v>
      </c>
      <c r="F680" s="25">
        <v>0</v>
      </c>
      <c r="G680" s="28">
        <f t="shared" si="12"/>
        <v>82.7269568670273</v>
      </c>
      <c r="H680" s="28">
        <v>0</v>
      </c>
      <c r="I680" s="28">
        <v>13.8978507966447</v>
      </c>
      <c r="J680" s="28">
        <v>0</v>
      </c>
      <c r="K680" s="28">
        <v>2.53139425224599</v>
      </c>
      <c r="L680" s="28">
        <v>0.843798084081997</v>
      </c>
      <c r="M680" s="25">
        <v>28</v>
      </c>
      <c r="N680" s="28">
        <v>15.57</v>
      </c>
    </row>
    <row r="681" s="25" customFormat="1" spans="1:14">
      <c r="A681" s="27">
        <v>37.7</v>
      </c>
      <c r="B681" s="27">
        <v>14.07</v>
      </c>
      <c r="C681" s="27">
        <v>19.05</v>
      </c>
      <c r="D681" s="28">
        <v>1.68827726809378</v>
      </c>
      <c r="E681" s="25">
        <v>0</v>
      </c>
      <c r="F681" s="25">
        <v>0</v>
      </c>
      <c r="G681" s="28">
        <f t="shared" si="12"/>
        <v>82.7269568670273</v>
      </c>
      <c r="H681" s="28">
        <v>0</v>
      </c>
      <c r="I681" s="28">
        <v>13.8978507966447</v>
      </c>
      <c r="J681" s="28">
        <v>0</v>
      </c>
      <c r="K681" s="28">
        <v>0</v>
      </c>
      <c r="L681" s="28">
        <v>3.37519233632799</v>
      </c>
      <c r="M681" s="25">
        <v>28</v>
      </c>
      <c r="N681" s="28">
        <v>17.55</v>
      </c>
    </row>
    <row r="682" s="25" customFormat="1" spans="1:14">
      <c r="A682" s="27">
        <v>37.7</v>
      </c>
      <c r="B682" s="27">
        <v>14.07</v>
      </c>
      <c r="C682" s="27">
        <v>19.05</v>
      </c>
      <c r="D682" s="28">
        <v>1.68827726809378</v>
      </c>
      <c r="E682" s="25">
        <v>0</v>
      </c>
      <c r="F682" s="25">
        <v>0</v>
      </c>
      <c r="G682" s="28">
        <f t="shared" si="12"/>
        <v>82.7269568670273</v>
      </c>
      <c r="H682" s="28">
        <v>0</v>
      </c>
      <c r="I682" s="28">
        <v>13.8978507966447</v>
      </c>
      <c r="J682" s="28">
        <v>0</v>
      </c>
      <c r="K682" s="28">
        <v>0</v>
      </c>
      <c r="L682" s="28">
        <v>3.37519233632799</v>
      </c>
      <c r="M682" s="25">
        <v>28</v>
      </c>
      <c r="N682" s="28">
        <v>18.33</v>
      </c>
    </row>
    <row r="683" s="25" customFormat="1" spans="1:14">
      <c r="A683" s="27">
        <v>37.7</v>
      </c>
      <c r="B683" s="27">
        <v>14.07</v>
      </c>
      <c r="C683" s="27">
        <v>19.05</v>
      </c>
      <c r="D683" s="28">
        <v>1.68827726809378</v>
      </c>
      <c r="E683" s="25">
        <v>0</v>
      </c>
      <c r="F683" s="25">
        <v>0</v>
      </c>
      <c r="G683" s="28">
        <f t="shared" si="12"/>
        <v>82.7269568670273</v>
      </c>
      <c r="H683" s="28">
        <v>0</v>
      </c>
      <c r="I683" s="28">
        <v>13.8978507966447</v>
      </c>
      <c r="J683" s="28">
        <v>0</v>
      </c>
      <c r="K683" s="28">
        <v>0</v>
      </c>
      <c r="L683" s="28">
        <v>3.37519233632799</v>
      </c>
      <c r="M683" s="25">
        <v>28</v>
      </c>
      <c r="N683" s="28">
        <v>18.31</v>
      </c>
    </row>
    <row r="684" s="25" customFormat="1" spans="1:14">
      <c r="A684" s="27">
        <v>37.7</v>
      </c>
      <c r="B684" s="27">
        <v>14.07</v>
      </c>
      <c r="C684" s="27">
        <v>19.05</v>
      </c>
      <c r="D684" s="28">
        <v>1.68827726809378</v>
      </c>
      <c r="E684" s="25">
        <v>0</v>
      </c>
      <c r="F684" s="25">
        <v>0</v>
      </c>
      <c r="G684" s="28">
        <f t="shared" si="12"/>
        <v>83.0970504730373</v>
      </c>
      <c r="H684" s="28">
        <v>0</v>
      </c>
      <c r="I684" s="28">
        <v>13.9600252789647</v>
      </c>
      <c r="J684" s="28">
        <v>0</v>
      </c>
      <c r="K684" s="28">
        <v>0</v>
      </c>
      <c r="L684" s="28">
        <v>2.94292424799796</v>
      </c>
      <c r="M684" s="25">
        <v>28</v>
      </c>
      <c r="N684" s="28">
        <v>12.35</v>
      </c>
    </row>
    <row r="685" s="25" customFormat="1" spans="1:14">
      <c r="A685" s="27">
        <v>37.7</v>
      </c>
      <c r="B685" s="27">
        <v>14.07</v>
      </c>
      <c r="C685" s="27">
        <v>19.05</v>
      </c>
      <c r="D685" s="28">
        <v>1.68827726809378</v>
      </c>
      <c r="E685" s="25">
        <v>0</v>
      </c>
      <c r="F685" s="25">
        <v>0</v>
      </c>
      <c r="G685" s="28">
        <f t="shared" si="12"/>
        <v>83.0970504730373</v>
      </c>
      <c r="H685" s="28">
        <v>0</v>
      </c>
      <c r="I685" s="28">
        <v>13.9600252789647</v>
      </c>
      <c r="J685" s="28">
        <v>0</v>
      </c>
      <c r="K685" s="28">
        <v>0.147146212399898</v>
      </c>
      <c r="L685" s="28">
        <v>2.79577803559806</v>
      </c>
      <c r="M685" s="25">
        <v>28</v>
      </c>
      <c r="N685" s="28">
        <v>13.03</v>
      </c>
    </row>
    <row r="686" s="25" customFormat="1" spans="1:14">
      <c r="A686" s="27">
        <v>37.7</v>
      </c>
      <c r="B686" s="27">
        <v>14.07</v>
      </c>
      <c r="C686" s="27">
        <v>19.05</v>
      </c>
      <c r="D686" s="28">
        <v>1.68827726809378</v>
      </c>
      <c r="E686" s="25">
        <v>0</v>
      </c>
      <c r="F686" s="25">
        <v>0</v>
      </c>
      <c r="G686" s="28">
        <f t="shared" si="12"/>
        <v>83.0970504730373</v>
      </c>
      <c r="H686" s="28">
        <v>0</v>
      </c>
      <c r="I686" s="28">
        <v>13.9600252789647</v>
      </c>
      <c r="J686" s="28">
        <v>0</v>
      </c>
      <c r="K686" s="28">
        <v>0.294292424799796</v>
      </c>
      <c r="L686" s="28">
        <v>2.64863182319817</v>
      </c>
      <c r="M686" s="25">
        <v>28</v>
      </c>
      <c r="N686" s="28">
        <v>13.6</v>
      </c>
    </row>
    <row r="687" s="25" customFormat="1" spans="1:14">
      <c r="A687" s="27">
        <v>37.7</v>
      </c>
      <c r="B687" s="27">
        <v>14.07</v>
      </c>
      <c r="C687" s="27">
        <v>19.05</v>
      </c>
      <c r="D687" s="28">
        <v>1.68827726809378</v>
      </c>
      <c r="E687" s="25">
        <v>0</v>
      </c>
      <c r="F687" s="25">
        <v>0</v>
      </c>
      <c r="G687" s="28">
        <f t="shared" si="12"/>
        <v>83.0970504730373</v>
      </c>
      <c r="H687" s="28">
        <v>0</v>
      </c>
      <c r="I687" s="28">
        <v>13.9600252789647</v>
      </c>
      <c r="J687" s="28">
        <v>0</v>
      </c>
      <c r="K687" s="28">
        <v>0.441438637199694</v>
      </c>
      <c r="L687" s="28">
        <v>2.50148561079827</v>
      </c>
      <c r="M687" s="25">
        <v>28</v>
      </c>
      <c r="N687" s="28">
        <v>14.24</v>
      </c>
    </row>
    <row r="688" s="25" customFormat="1" spans="1:14">
      <c r="A688" s="27">
        <v>37.7</v>
      </c>
      <c r="B688" s="27">
        <v>14.07</v>
      </c>
      <c r="C688" s="27">
        <v>19.05</v>
      </c>
      <c r="D688" s="28">
        <v>1.68827726809378</v>
      </c>
      <c r="E688" s="25">
        <v>0</v>
      </c>
      <c r="F688" s="25">
        <v>0</v>
      </c>
      <c r="G688" s="28">
        <f t="shared" si="12"/>
        <v>83.0970504730373</v>
      </c>
      <c r="H688" s="28">
        <v>0</v>
      </c>
      <c r="I688" s="28">
        <v>13.9600252789647</v>
      </c>
      <c r="J688" s="28">
        <v>0</v>
      </c>
      <c r="K688" s="28">
        <v>0.588584849599592</v>
      </c>
      <c r="L688" s="28">
        <v>2.35433939839837</v>
      </c>
      <c r="M688" s="25">
        <v>28</v>
      </c>
      <c r="N688" s="28">
        <v>14.7</v>
      </c>
    </row>
    <row r="689" s="25" customFormat="1" spans="1:14">
      <c r="A689" s="27">
        <v>37.7</v>
      </c>
      <c r="B689" s="27">
        <v>14.07</v>
      </c>
      <c r="C689" s="27">
        <v>19.05</v>
      </c>
      <c r="D689" s="28">
        <v>1.68827726809378</v>
      </c>
      <c r="E689" s="25">
        <v>0</v>
      </c>
      <c r="F689" s="25">
        <v>0</v>
      </c>
      <c r="G689" s="28">
        <f t="shared" si="12"/>
        <v>83.0970504730373</v>
      </c>
      <c r="H689" s="28">
        <v>0</v>
      </c>
      <c r="I689" s="28">
        <v>13.9600252789647</v>
      </c>
      <c r="J689" s="28">
        <v>0</v>
      </c>
      <c r="K689" s="28">
        <v>0.73573106199949</v>
      </c>
      <c r="L689" s="28">
        <v>2.20719318599847</v>
      </c>
      <c r="M689" s="25">
        <v>28</v>
      </c>
      <c r="N689" s="28">
        <v>15.01</v>
      </c>
    </row>
    <row r="690" s="25" customFormat="1" spans="1:14">
      <c r="A690" s="27">
        <v>37.7</v>
      </c>
      <c r="B690" s="27">
        <v>14.07</v>
      </c>
      <c r="C690" s="27">
        <v>19.05</v>
      </c>
      <c r="D690" s="28">
        <v>1.68827726809378</v>
      </c>
      <c r="E690" s="25">
        <v>0</v>
      </c>
      <c r="F690" s="25">
        <v>0</v>
      </c>
      <c r="G690" s="28">
        <f t="shared" si="12"/>
        <v>83.0970504730373</v>
      </c>
      <c r="H690" s="28">
        <v>0</v>
      </c>
      <c r="I690" s="28">
        <v>13.9600252789647</v>
      </c>
      <c r="J690" s="28">
        <v>0</v>
      </c>
      <c r="K690" s="28">
        <v>1.17716969919918</v>
      </c>
      <c r="L690" s="28">
        <v>1.76575454879878</v>
      </c>
      <c r="M690" s="25">
        <v>28</v>
      </c>
      <c r="N690" s="28">
        <v>14.93</v>
      </c>
    </row>
    <row r="691" s="25" customFormat="1" spans="1:14">
      <c r="A691" s="27">
        <v>37.7</v>
      </c>
      <c r="B691" s="27">
        <v>14.07</v>
      </c>
      <c r="C691" s="27">
        <v>19.05</v>
      </c>
      <c r="D691" s="28">
        <v>1.68827726809378</v>
      </c>
      <c r="E691" s="25">
        <v>0</v>
      </c>
      <c r="F691" s="25">
        <v>0</v>
      </c>
      <c r="G691" s="28">
        <f t="shared" si="12"/>
        <v>83.0970504730373</v>
      </c>
      <c r="H691" s="28">
        <v>0</v>
      </c>
      <c r="I691" s="28">
        <v>13.9600252789647</v>
      </c>
      <c r="J691" s="28">
        <v>0</v>
      </c>
      <c r="K691" s="28">
        <v>1.61860833639888</v>
      </c>
      <c r="L691" s="28">
        <v>1.32431591159908</v>
      </c>
      <c r="M691" s="25">
        <v>28</v>
      </c>
      <c r="N691" s="28">
        <v>15.27</v>
      </c>
    </row>
    <row r="692" s="25" customFormat="1" spans="1:14">
      <c r="A692" s="27">
        <v>37.7</v>
      </c>
      <c r="B692" s="27">
        <v>14.07</v>
      </c>
      <c r="C692" s="27">
        <v>19.05</v>
      </c>
      <c r="D692" s="28">
        <v>1.68827726809378</v>
      </c>
      <c r="E692" s="25">
        <v>0</v>
      </c>
      <c r="F692" s="25">
        <v>0</v>
      </c>
      <c r="G692" s="28">
        <f t="shared" si="12"/>
        <v>83.0970504730373</v>
      </c>
      <c r="H692" s="28">
        <v>0</v>
      </c>
      <c r="I692" s="28">
        <v>13.9600252789647</v>
      </c>
      <c r="J692" s="28">
        <v>0</v>
      </c>
      <c r="K692" s="28">
        <v>1.91290076119868</v>
      </c>
      <c r="L692" s="28">
        <v>1.03002348679929</v>
      </c>
      <c r="M692" s="25">
        <v>28</v>
      </c>
      <c r="N692" s="28">
        <v>14.72</v>
      </c>
    </row>
    <row r="693" s="25" customFormat="1" spans="1:14">
      <c r="A693" s="27">
        <v>37.7</v>
      </c>
      <c r="B693" s="27">
        <v>14.07</v>
      </c>
      <c r="C693" s="27">
        <v>19.05</v>
      </c>
      <c r="D693" s="28">
        <v>1.68827726809378</v>
      </c>
      <c r="E693" s="25">
        <v>0</v>
      </c>
      <c r="F693" s="25">
        <v>0</v>
      </c>
      <c r="G693" s="28">
        <f t="shared" si="12"/>
        <v>83.0970504730373</v>
      </c>
      <c r="H693" s="28">
        <v>0</v>
      </c>
      <c r="I693" s="28">
        <v>13.9600252789647</v>
      </c>
      <c r="J693" s="28">
        <v>0</v>
      </c>
      <c r="K693" s="28">
        <v>2.20719318599847</v>
      </c>
      <c r="L693" s="28">
        <v>0.73573106199949</v>
      </c>
      <c r="M693" s="25">
        <v>28</v>
      </c>
      <c r="N693" s="28">
        <v>13.38</v>
      </c>
    </row>
    <row r="694" s="25" customFormat="1" spans="1:14">
      <c r="A694" s="27">
        <v>37.7</v>
      </c>
      <c r="B694" s="27">
        <v>14.07</v>
      </c>
      <c r="C694" s="27">
        <v>19.05</v>
      </c>
      <c r="D694" s="28">
        <v>1.68827726809378</v>
      </c>
      <c r="E694" s="25">
        <v>0</v>
      </c>
      <c r="F694" s="25">
        <v>0</v>
      </c>
      <c r="G694" s="28">
        <f t="shared" si="12"/>
        <v>82.77584393524</v>
      </c>
      <c r="H694" s="28">
        <v>0</v>
      </c>
      <c r="I694" s="28">
        <v>13.9060636598471</v>
      </c>
      <c r="J694" s="28">
        <v>0</v>
      </c>
      <c r="K694" s="28">
        <v>0</v>
      </c>
      <c r="L694" s="28">
        <v>3.31809240491289</v>
      </c>
      <c r="M694" s="25">
        <v>28</v>
      </c>
      <c r="N694" s="28">
        <v>12.57</v>
      </c>
    </row>
    <row r="695" s="25" customFormat="1" spans="1:14">
      <c r="A695" s="27">
        <v>37.7</v>
      </c>
      <c r="B695" s="27">
        <v>14.07</v>
      </c>
      <c r="C695" s="27">
        <v>19.05</v>
      </c>
      <c r="D695" s="28">
        <v>1.68827726809378</v>
      </c>
      <c r="E695" s="25">
        <v>0</v>
      </c>
      <c r="F695" s="25">
        <v>0</v>
      </c>
      <c r="G695" s="28">
        <f t="shared" si="12"/>
        <v>82.77584393524</v>
      </c>
      <c r="H695" s="28">
        <v>0</v>
      </c>
      <c r="I695" s="28">
        <v>13.9060636598471</v>
      </c>
      <c r="J695" s="28">
        <v>0</v>
      </c>
      <c r="K695" s="28">
        <v>0.165904620245644</v>
      </c>
      <c r="L695" s="28">
        <v>3.15218778466724</v>
      </c>
      <c r="M695" s="25">
        <v>28</v>
      </c>
      <c r="N695" s="28">
        <v>13.54</v>
      </c>
    </row>
    <row r="696" s="25" customFormat="1" spans="1:14">
      <c r="A696" s="27">
        <v>37.7</v>
      </c>
      <c r="B696" s="27">
        <v>14.07</v>
      </c>
      <c r="C696" s="27">
        <v>19.05</v>
      </c>
      <c r="D696" s="28">
        <v>1.68827726809378</v>
      </c>
      <c r="E696" s="25">
        <v>0</v>
      </c>
      <c r="F696" s="25">
        <v>0</v>
      </c>
      <c r="G696" s="28">
        <f t="shared" si="12"/>
        <v>82.77584393524</v>
      </c>
      <c r="H696" s="28">
        <v>0</v>
      </c>
      <c r="I696" s="28">
        <v>13.9060636598471</v>
      </c>
      <c r="J696" s="28">
        <v>0</v>
      </c>
      <c r="K696" s="28">
        <v>0.331809240491289</v>
      </c>
      <c r="L696" s="28">
        <v>2.9862831644216</v>
      </c>
      <c r="M696" s="25">
        <v>28</v>
      </c>
      <c r="N696" s="28">
        <v>13.38</v>
      </c>
    </row>
    <row r="697" s="25" customFormat="1" spans="1:14">
      <c r="A697" s="27">
        <v>37.7</v>
      </c>
      <c r="B697" s="27">
        <v>14.07</v>
      </c>
      <c r="C697" s="27">
        <v>19.05</v>
      </c>
      <c r="D697" s="28">
        <v>1.68827726809378</v>
      </c>
      <c r="E697" s="25">
        <v>0</v>
      </c>
      <c r="F697" s="25">
        <v>0</v>
      </c>
      <c r="G697" s="28">
        <f t="shared" si="12"/>
        <v>82.77584393524</v>
      </c>
      <c r="H697" s="28">
        <v>0</v>
      </c>
      <c r="I697" s="28">
        <v>13.9060636598471</v>
      </c>
      <c r="J697" s="28">
        <v>0</v>
      </c>
      <c r="K697" s="28">
        <v>0.497713860736933</v>
      </c>
      <c r="L697" s="28">
        <v>2.82037854417596</v>
      </c>
      <c r="M697" s="25">
        <v>28</v>
      </c>
      <c r="N697" s="28">
        <v>13.73</v>
      </c>
    </row>
    <row r="698" s="25" customFormat="1" spans="1:14">
      <c r="A698" s="27">
        <v>37.7</v>
      </c>
      <c r="B698" s="27">
        <v>14.07</v>
      </c>
      <c r="C698" s="27">
        <v>19.05</v>
      </c>
      <c r="D698" s="28">
        <v>1.68827726809378</v>
      </c>
      <c r="E698" s="25">
        <v>0</v>
      </c>
      <c r="F698" s="25">
        <v>0</v>
      </c>
      <c r="G698" s="28">
        <f t="shared" si="12"/>
        <v>82.77584393524</v>
      </c>
      <c r="H698" s="28">
        <v>0</v>
      </c>
      <c r="I698" s="28">
        <v>13.9060636598471</v>
      </c>
      <c r="J698" s="28">
        <v>0</v>
      </c>
      <c r="K698" s="28">
        <v>0.663618480982578</v>
      </c>
      <c r="L698" s="28">
        <v>2.65447392393031</v>
      </c>
      <c r="M698" s="25">
        <v>28</v>
      </c>
      <c r="N698" s="28">
        <v>13.7</v>
      </c>
    </row>
    <row r="699" s="25" customFormat="1" spans="1:14">
      <c r="A699" s="27">
        <v>37.7</v>
      </c>
      <c r="B699" s="27">
        <v>14.07</v>
      </c>
      <c r="C699" s="27">
        <v>19.05</v>
      </c>
      <c r="D699" s="28">
        <v>1.68827726809378</v>
      </c>
      <c r="E699" s="25">
        <v>0</v>
      </c>
      <c r="F699" s="25">
        <v>0</v>
      </c>
      <c r="G699" s="28">
        <f t="shared" si="12"/>
        <v>82.77584393524</v>
      </c>
      <c r="H699" s="28">
        <v>0</v>
      </c>
      <c r="I699" s="28">
        <v>13.9060636598471</v>
      </c>
      <c r="J699" s="28">
        <v>0</v>
      </c>
      <c r="K699" s="28">
        <v>0.829523101228222</v>
      </c>
      <c r="L699" s="28">
        <v>2.48856930368467</v>
      </c>
      <c r="M699" s="25">
        <v>28</v>
      </c>
      <c r="N699" s="28">
        <v>14.01</v>
      </c>
    </row>
    <row r="700" s="25" customFormat="1" spans="1:14">
      <c r="A700" s="27">
        <v>37.7</v>
      </c>
      <c r="B700" s="27">
        <v>14.07</v>
      </c>
      <c r="C700" s="27">
        <v>19.05</v>
      </c>
      <c r="D700" s="28">
        <v>1.68827726809378</v>
      </c>
      <c r="E700" s="25">
        <v>0</v>
      </c>
      <c r="F700" s="25">
        <v>0</v>
      </c>
      <c r="G700" s="28">
        <f t="shared" si="12"/>
        <v>82.77584393524</v>
      </c>
      <c r="H700" s="28">
        <v>0</v>
      </c>
      <c r="I700" s="28">
        <v>13.9060636598471</v>
      </c>
      <c r="J700" s="28">
        <v>0</v>
      </c>
      <c r="K700" s="28">
        <v>1.32723696196516</v>
      </c>
      <c r="L700" s="28">
        <v>1.99085544294773</v>
      </c>
      <c r="M700" s="25">
        <v>28</v>
      </c>
      <c r="N700" s="28">
        <v>14.06</v>
      </c>
    </row>
    <row r="701" s="25" customFormat="1" spans="1:14">
      <c r="A701" s="27">
        <v>37.7</v>
      </c>
      <c r="B701" s="27">
        <v>14.07</v>
      </c>
      <c r="C701" s="27">
        <v>19.05</v>
      </c>
      <c r="D701" s="28">
        <v>1.68827726809378</v>
      </c>
      <c r="E701" s="25">
        <v>0</v>
      </c>
      <c r="F701" s="25">
        <v>0</v>
      </c>
      <c r="G701" s="28">
        <f t="shared" si="12"/>
        <v>82.77584393524</v>
      </c>
      <c r="H701" s="28">
        <v>0</v>
      </c>
      <c r="I701" s="28">
        <v>13.9060636598471</v>
      </c>
      <c r="J701" s="28">
        <v>0</v>
      </c>
      <c r="K701" s="28">
        <v>1.82495082270209</v>
      </c>
      <c r="L701" s="28">
        <v>1.4931415822108</v>
      </c>
      <c r="M701" s="25">
        <v>28</v>
      </c>
      <c r="N701" s="28">
        <v>14.03</v>
      </c>
    </row>
    <row r="702" s="25" customFormat="1" spans="1:14">
      <c r="A702" s="27">
        <v>37.7</v>
      </c>
      <c r="B702" s="27">
        <v>14.07</v>
      </c>
      <c r="C702" s="27">
        <v>19.05</v>
      </c>
      <c r="D702" s="28">
        <v>1.68827726809378</v>
      </c>
      <c r="E702" s="25">
        <v>0</v>
      </c>
      <c r="F702" s="25">
        <v>0</v>
      </c>
      <c r="G702" s="28">
        <f t="shared" si="12"/>
        <v>82.77584393524</v>
      </c>
      <c r="H702" s="28">
        <v>0</v>
      </c>
      <c r="I702" s="28">
        <v>13.9060636598471</v>
      </c>
      <c r="J702" s="28">
        <v>0</v>
      </c>
      <c r="K702" s="28">
        <v>2.15676006319338</v>
      </c>
      <c r="L702" s="28">
        <v>1.16133234171951</v>
      </c>
      <c r="M702" s="25">
        <v>28</v>
      </c>
      <c r="N702" s="28">
        <v>14.65</v>
      </c>
    </row>
    <row r="703" s="25" customFormat="1" spans="1:14">
      <c r="A703" s="27">
        <v>37.7</v>
      </c>
      <c r="B703" s="27">
        <v>14.07</v>
      </c>
      <c r="C703" s="27">
        <v>19.05</v>
      </c>
      <c r="D703" s="28">
        <v>1.68827726809378</v>
      </c>
      <c r="E703" s="25">
        <v>0</v>
      </c>
      <c r="F703" s="25">
        <v>0</v>
      </c>
      <c r="G703" s="28">
        <f t="shared" si="12"/>
        <v>82.77584393524</v>
      </c>
      <c r="H703" s="28">
        <v>0</v>
      </c>
      <c r="I703" s="28">
        <v>13.9060636598471</v>
      </c>
      <c r="J703" s="28">
        <v>0</v>
      </c>
      <c r="K703" s="28">
        <v>2.48856930368467</v>
      </c>
      <c r="L703" s="28">
        <v>0.829523101228222</v>
      </c>
      <c r="M703" s="25">
        <v>28</v>
      </c>
      <c r="N703" s="28">
        <v>14.82</v>
      </c>
    </row>
  </sheetData>
  <autoFilter xmlns:etc="http://www.wps.cn/officeDocument/2017/etCustomData" ref="N1:N703" etc:filterBottomFollowUsedRange="0">
    <extLst/>
  </autoFilter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93"/>
  <sheetViews>
    <sheetView zoomScale="55" zoomScaleNormal="55" topLeftCell="A599" workbookViewId="0">
      <selection activeCell="AA31" sqref="AA31"/>
    </sheetView>
  </sheetViews>
  <sheetFormatPr defaultColWidth="9" defaultRowHeight="15"/>
  <cols>
    <col min="1" max="1" width="50.125" style="1" customWidth="1"/>
    <col min="2" max="2" width="17.2083333333333" style="1" customWidth="1"/>
    <col min="3" max="3" width="11.3833333333333" style="1" customWidth="1"/>
    <col min="4" max="6" width="9.76666666666667" style="1" customWidth="1"/>
    <col min="7" max="7" width="12.6916666666667" style="1" customWidth="1"/>
    <col min="8" max="8" width="10.15" style="1" customWidth="1"/>
    <col min="9" max="10" width="8.76666666666667" style="1"/>
    <col min="11" max="11" width="11.15" style="2" customWidth="1"/>
    <col min="12" max="12" width="8.76666666666667" style="1"/>
    <col min="13" max="13" width="11.7666666666667" style="1" customWidth="1"/>
    <col min="14" max="14" width="9.15" style="1" customWidth="1"/>
    <col min="15" max="15" width="9.38333333333333" style="1" customWidth="1"/>
    <col min="16" max="17" width="11" style="1" customWidth="1"/>
    <col min="18" max="18" width="9.38333333333333" style="1" customWidth="1"/>
    <col min="19" max="19" width="11" style="1" customWidth="1"/>
    <col min="20" max="20" width="11.3833333333333" style="1" customWidth="1"/>
    <col min="21" max="22" width="11.2333333333333" style="3" customWidth="1"/>
    <col min="23" max="23" width="10.15" style="4" customWidth="1"/>
    <col min="24" max="24" width="11.875" style="4" customWidth="1"/>
    <col min="25" max="25" width="9.15" style="4" customWidth="1"/>
    <col min="26" max="26" width="13.625" style="4" customWidth="1"/>
    <col min="27" max="30" width="6.38333333333333" style="4" customWidth="1"/>
    <col min="31" max="35" width="9.38333333333333" style="4" customWidth="1"/>
    <col min="36" max="37" width="16.7666666666667" style="4" customWidth="1"/>
    <col min="38" max="40" width="13.15" style="5" customWidth="1"/>
    <col min="41" max="41" width="13.7666666666667" style="5" customWidth="1"/>
    <col min="42" max="44" width="13.3833333333333" style="5" customWidth="1"/>
    <col min="45" max="48" width="14.15" style="5" customWidth="1"/>
    <col min="49" max="16384" width="9" style="6"/>
  </cols>
  <sheetData>
    <row r="1" ht="75" spans="1:48">
      <c r="A1" s="7" t="s">
        <v>14</v>
      </c>
      <c r="B1" s="7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9" t="s">
        <v>20</v>
      </c>
      <c r="H1" s="9" t="s">
        <v>6</v>
      </c>
      <c r="I1" s="7" t="s">
        <v>21</v>
      </c>
      <c r="J1" s="7" t="s">
        <v>22</v>
      </c>
      <c r="K1" s="12" t="s">
        <v>23</v>
      </c>
      <c r="L1" s="9" t="s">
        <v>24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29</v>
      </c>
      <c r="R1" s="9" t="s">
        <v>30</v>
      </c>
      <c r="S1" s="9" t="s">
        <v>31</v>
      </c>
      <c r="T1" s="9" t="s">
        <v>32</v>
      </c>
      <c r="U1" s="13" t="s">
        <v>33</v>
      </c>
      <c r="V1" s="13" t="s">
        <v>34</v>
      </c>
      <c r="W1" s="14" t="s">
        <v>35</v>
      </c>
      <c r="X1" s="14" t="s">
        <v>36</v>
      </c>
      <c r="Y1" s="4" t="s">
        <v>8</v>
      </c>
      <c r="Z1" s="14" t="s">
        <v>37</v>
      </c>
      <c r="AA1" s="14" t="s">
        <v>38</v>
      </c>
      <c r="AB1" s="14" t="s">
        <v>39</v>
      </c>
      <c r="AC1" s="14" t="s">
        <v>40</v>
      </c>
      <c r="AD1" s="14" t="s">
        <v>41</v>
      </c>
      <c r="AE1" s="14" t="s">
        <v>42</v>
      </c>
      <c r="AF1" s="14" t="s">
        <v>43</v>
      </c>
      <c r="AG1" s="14" t="s">
        <v>44</v>
      </c>
      <c r="AH1" s="14" t="s">
        <v>11</v>
      </c>
      <c r="AI1" s="14" t="s">
        <v>45</v>
      </c>
      <c r="AJ1" s="4" t="s">
        <v>46</v>
      </c>
      <c r="AK1" s="4" t="s">
        <v>47</v>
      </c>
      <c r="AL1" s="5" t="s">
        <v>48</v>
      </c>
      <c r="AM1" s="5" t="s">
        <v>49</v>
      </c>
      <c r="AN1" s="5" t="s">
        <v>50</v>
      </c>
      <c r="AO1" s="5" t="s">
        <v>51</v>
      </c>
      <c r="AP1" s="5" t="s">
        <v>52</v>
      </c>
      <c r="AQ1" s="5" t="s">
        <v>53</v>
      </c>
      <c r="AR1" s="5" t="s">
        <v>54</v>
      </c>
      <c r="AS1" s="5" t="s">
        <v>55</v>
      </c>
      <c r="AT1" s="5" t="s">
        <v>56</v>
      </c>
      <c r="AU1" s="5" t="s">
        <v>57</v>
      </c>
      <c r="AV1" s="5" t="s">
        <v>58</v>
      </c>
    </row>
    <row r="2" spans="1:48">
      <c r="A2" s="10" t="s">
        <v>59</v>
      </c>
      <c r="B2" s="10">
        <v>1</v>
      </c>
      <c r="C2" s="10">
        <v>5</v>
      </c>
      <c r="D2" s="10">
        <v>0.07</v>
      </c>
      <c r="E2" s="10"/>
      <c r="F2" s="10"/>
      <c r="G2" s="10">
        <v>2.75</v>
      </c>
      <c r="H2" s="10">
        <v>100</v>
      </c>
      <c r="I2" s="10">
        <v>35.5</v>
      </c>
      <c r="J2" s="10">
        <v>14.3</v>
      </c>
      <c r="K2" s="2">
        <f t="shared" ref="K2:K65" si="0">I2-J2</f>
        <v>21.2</v>
      </c>
      <c r="L2" s="10">
        <v>22.8</v>
      </c>
      <c r="M2" s="10"/>
      <c r="N2" s="10"/>
      <c r="O2" s="10"/>
      <c r="P2" s="10"/>
      <c r="Q2" s="10"/>
      <c r="R2" s="10"/>
      <c r="S2" s="10">
        <v>1.549</v>
      </c>
      <c r="T2" s="10"/>
      <c r="U2" s="15"/>
      <c r="V2" s="15">
        <v>43</v>
      </c>
      <c r="W2" s="16">
        <v>0</v>
      </c>
      <c r="X2" s="16"/>
      <c r="Y2" s="16"/>
      <c r="Z2" s="16">
        <v>0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21"/>
      <c r="AM2" s="21"/>
      <c r="AN2" s="21"/>
      <c r="AO2" s="21">
        <v>47.7</v>
      </c>
      <c r="AP2" s="21">
        <v>94.1</v>
      </c>
      <c r="AQ2" s="21"/>
      <c r="AR2" s="21">
        <v>128</v>
      </c>
      <c r="AS2" s="21"/>
      <c r="AT2" s="21">
        <v>120</v>
      </c>
      <c r="AU2" s="21">
        <v>210</v>
      </c>
      <c r="AV2" s="21"/>
    </row>
    <row r="3" spans="2:47">
      <c r="B3" s="1">
        <v>2</v>
      </c>
      <c r="C3" s="1">
        <v>5</v>
      </c>
      <c r="D3" s="1">
        <v>0.07</v>
      </c>
      <c r="G3" s="1">
        <v>2.75</v>
      </c>
      <c r="H3" s="1">
        <v>94</v>
      </c>
      <c r="I3" s="1">
        <v>35.5</v>
      </c>
      <c r="J3" s="1">
        <v>14.3</v>
      </c>
      <c r="K3" s="2">
        <f t="shared" si="0"/>
        <v>21.2</v>
      </c>
      <c r="L3" s="1">
        <v>22.8</v>
      </c>
      <c r="S3" s="1">
        <v>1.549</v>
      </c>
      <c r="T3" s="17"/>
      <c r="V3" s="3">
        <v>43</v>
      </c>
      <c r="W3" s="4">
        <v>2</v>
      </c>
      <c r="Z3" s="4">
        <v>4</v>
      </c>
      <c r="AO3" s="5">
        <v>95</v>
      </c>
      <c r="AP3" s="5">
        <v>101</v>
      </c>
      <c r="AR3" s="5">
        <v>105</v>
      </c>
      <c r="AT3" s="5">
        <v>145</v>
      </c>
      <c r="AU3" s="5">
        <v>150</v>
      </c>
    </row>
    <row r="4" spans="2:47">
      <c r="B4" s="1">
        <v>3</v>
      </c>
      <c r="C4" s="1">
        <v>5</v>
      </c>
      <c r="D4" s="1">
        <v>0.07</v>
      </c>
      <c r="G4" s="1">
        <v>2.75</v>
      </c>
      <c r="H4" s="1">
        <v>88</v>
      </c>
      <c r="I4" s="1">
        <v>35.5</v>
      </c>
      <c r="J4" s="1">
        <v>14.3</v>
      </c>
      <c r="K4" s="2">
        <f t="shared" si="0"/>
        <v>21.2</v>
      </c>
      <c r="L4" s="1">
        <v>22.8</v>
      </c>
      <c r="S4" s="1">
        <v>1.549</v>
      </c>
      <c r="T4" s="17"/>
      <c r="V4" s="3">
        <v>43</v>
      </c>
      <c r="W4" s="4">
        <v>4</v>
      </c>
      <c r="Z4" s="4">
        <v>8</v>
      </c>
      <c r="AO4" s="5">
        <v>87</v>
      </c>
      <c r="AP4" s="5">
        <v>115</v>
      </c>
      <c r="AR4" s="5">
        <v>117</v>
      </c>
      <c r="AT4" s="5">
        <v>146</v>
      </c>
      <c r="AU4" s="5">
        <v>156</v>
      </c>
    </row>
    <row r="5" spans="2:47">
      <c r="B5" s="1">
        <v>4</v>
      </c>
      <c r="C5" s="1">
        <v>5</v>
      </c>
      <c r="D5" s="1">
        <v>0.07</v>
      </c>
      <c r="G5" s="1">
        <v>2.75</v>
      </c>
      <c r="H5" s="1">
        <v>82</v>
      </c>
      <c r="I5" s="1">
        <v>35.5</v>
      </c>
      <c r="J5" s="1">
        <v>14.3</v>
      </c>
      <c r="K5" s="2">
        <f t="shared" si="0"/>
        <v>21.2</v>
      </c>
      <c r="L5" s="1">
        <v>22.8</v>
      </c>
      <c r="S5" s="1">
        <v>1.549</v>
      </c>
      <c r="T5" s="17"/>
      <c r="V5" s="3">
        <v>43</v>
      </c>
      <c r="W5" s="4">
        <v>6</v>
      </c>
      <c r="Z5" s="4">
        <v>12</v>
      </c>
      <c r="AO5" s="5">
        <v>127</v>
      </c>
      <c r="AP5" s="5">
        <v>113</v>
      </c>
      <c r="AR5" s="5">
        <v>176</v>
      </c>
      <c r="AT5" s="5">
        <v>184</v>
      </c>
      <c r="AU5" s="5">
        <v>182</v>
      </c>
    </row>
    <row r="6" spans="2:47">
      <c r="B6" s="1">
        <v>5</v>
      </c>
      <c r="C6" s="1">
        <v>5</v>
      </c>
      <c r="D6" s="1">
        <v>0.07</v>
      </c>
      <c r="G6" s="1">
        <v>2.75</v>
      </c>
      <c r="H6" s="1">
        <v>76</v>
      </c>
      <c r="I6" s="1">
        <v>35.5</v>
      </c>
      <c r="J6" s="1">
        <v>14.3</v>
      </c>
      <c r="K6" s="2">
        <f t="shared" si="0"/>
        <v>21.2</v>
      </c>
      <c r="L6" s="1">
        <v>22.8</v>
      </c>
      <c r="S6" s="1">
        <v>1.549</v>
      </c>
      <c r="T6" s="17"/>
      <c r="V6" s="3">
        <v>43</v>
      </c>
      <c r="W6" s="4">
        <v>8</v>
      </c>
      <c r="Z6" s="4">
        <v>16</v>
      </c>
      <c r="AO6" s="5">
        <v>173</v>
      </c>
      <c r="AP6" s="5">
        <v>175</v>
      </c>
      <c r="AR6" s="5">
        <v>187</v>
      </c>
      <c r="AT6" s="5">
        <v>187</v>
      </c>
      <c r="AU6" s="5">
        <v>191</v>
      </c>
    </row>
    <row r="7" spans="2:47">
      <c r="B7" s="1">
        <v>6</v>
      </c>
      <c r="C7" s="1">
        <v>5</v>
      </c>
      <c r="D7" s="1">
        <v>0.07</v>
      </c>
      <c r="G7" s="1">
        <v>2.75</v>
      </c>
      <c r="H7" s="1">
        <v>80</v>
      </c>
      <c r="I7" s="1">
        <v>35.5</v>
      </c>
      <c r="J7" s="1">
        <v>14.3</v>
      </c>
      <c r="K7" s="2">
        <f t="shared" si="0"/>
        <v>21.2</v>
      </c>
      <c r="L7" s="1">
        <v>22.8</v>
      </c>
      <c r="S7" s="1">
        <v>1.549</v>
      </c>
      <c r="T7" s="17"/>
      <c r="V7" s="3">
        <v>43</v>
      </c>
      <c r="W7" s="4">
        <v>4</v>
      </c>
      <c r="Z7" s="4">
        <v>16</v>
      </c>
      <c r="AO7" s="5">
        <v>102</v>
      </c>
      <c r="AP7" s="5">
        <v>102</v>
      </c>
      <c r="AR7" s="5">
        <v>134</v>
      </c>
      <c r="AT7" s="5">
        <v>105</v>
      </c>
      <c r="AU7" s="5">
        <v>112</v>
      </c>
    </row>
    <row r="8" spans="2:47">
      <c r="B8" s="1">
        <v>7</v>
      </c>
      <c r="C8" s="1">
        <v>5</v>
      </c>
      <c r="D8" s="1">
        <v>0.07</v>
      </c>
      <c r="G8" s="1">
        <v>2.75</v>
      </c>
      <c r="H8" s="1">
        <v>75</v>
      </c>
      <c r="I8" s="1">
        <v>35.5</v>
      </c>
      <c r="J8" s="1">
        <v>14.3</v>
      </c>
      <c r="K8" s="2">
        <f t="shared" si="0"/>
        <v>21.2</v>
      </c>
      <c r="L8" s="1">
        <v>22.8</v>
      </c>
      <c r="S8" s="1">
        <v>1.549</v>
      </c>
      <c r="T8" s="17"/>
      <c r="V8" s="3">
        <v>43</v>
      </c>
      <c r="W8" s="4">
        <v>5</v>
      </c>
      <c r="Z8" s="4">
        <v>20</v>
      </c>
      <c r="AO8" s="5">
        <v>142</v>
      </c>
      <c r="AP8" s="5">
        <v>147</v>
      </c>
      <c r="AR8" s="5">
        <v>150</v>
      </c>
      <c r="AT8" s="5">
        <v>166</v>
      </c>
      <c r="AU8" s="5">
        <v>170</v>
      </c>
    </row>
    <row r="9" spans="2:47">
      <c r="B9" s="1">
        <v>8</v>
      </c>
      <c r="C9" s="1">
        <v>5</v>
      </c>
      <c r="D9" s="1">
        <v>0.07</v>
      </c>
      <c r="G9" s="1">
        <v>2.75</v>
      </c>
      <c r="H9" s="1">
        <v>70</v>
      </c>
      <c r="I9" s="1">
        <v>35.5</v>
      </c>
      <c r="J9" s="1">
        <v>14.3</v>
      </c>
      <c r="K9" s="2">
        <f t="shared" si="0"/>
        <v>21.2</v>
      </c>
      <c r="L9" s="1">
        <v>22.8</v>
      </c>
      <c r="S9" s="1">
        <v>1.549</v>
      </c>
      <c r="T9" s="17"/>
      <c r="V9" s="3">
        <v>43</v>
      </c>
      <c r="W9" s="4">
        <v>6</v>
      </c>
      <c r="Z9" s="4">
        <v>24</v>
      </c>
      <c r="AO9" s="5">
        <v>173</v>
      </c>
      <c r="AP9" s="5">
        <v>174</v>
      </c>
      <c r="AR9" s="5">
        <v>175</v>
      </c>
      <c r="AT9" s="5">
        <v>190</v>
      </c>
      <c r="AU9" s="5">
        <v>205</v>
      </c>
    </row>
    <row r="10" spans="2:47">
      <c r="B10" s="1">
        <v>9</v>
      </c>
      <c r="C10" s="1">
        <v>5</v>
      </c>
      <c r="D10" s="1">
        <v>0.07</v>
      </c>
      <c r="G10" s="1">
        <v>2.75</v>
      </c>
      <c r="H10" s="1">
        <v>60</v>
      </c>
      <c r="I10" s="1">
        <v>35.5</v>
      </c>
      <c r="J10" s="1">
        <v>14.3</v>
      </c>
      <c r="K10" s="2">
        <f t="shared" si="0"/>
        <v>21.2</v>
      </c>
      <c r="L10" s="1">
        <v>22.8</v>
      </c>
      <c r="S10" s="1">
        <v>1.549</v>
      </c>
      <c r="T10" s="17"/>
      <c r="V10" s="3">
        <v>43</v>
      </c>
      <c r="W10" s="4">
        <v>8</v>
      </c>
      <c r="Z10" s="4">
        <v>32</v>
      </c>
      <c r="AO10" s="5">
        <v>186</v>
      </c>
      <c r="AP10" s="5">
        <v>187</v>
      </c>
      <c r="AR10" s="5">
        <v>192</v>
      </c>
      <c r="AT10" s="5">
        <v>194</v>
      </c>
      <c r="AU10" s="5">
        <v>210</v>
      </c>
    </row>
    <row r="11" spans="2:47">
      <c r="B11" s="1">
        <v>10</v>
      </c>
      <c r="C11" s="1">
        <v>5</v>
      </c>
      <c r="D11" s="1">
        <v>0.07</v>
      </c>
      <c r="G11" s="1">
        <v>2.698</v>
      </c>
      <c r="H11" s="1">
        <v>100</v>
      </c>
      <c r="I11" s="1">
        <v>35.5</v>
      </c>
      <c r="J11" s="1">
        <v>14.3</v>
      </c>
      <c r="K11" s="2">
        <f t="shared" si="0"/>
        <v>21.2</v>
      </c>
      <c r="L11" s="1">
        <v>21.57</v>
      </c>
      <c r="S11" s="1">
        <v>1.696</v>
      </c>
      <c r="V11" s="3">
        <v>43</v>
      </c>
      <c r="W11" s="4">
        <v>0</v>
      </c>
      <c r="Z11" s="4">
        <v>0</v>
      </c>
      <c r="AO11" s="5">
        <v>164</v>
      </c>
      <c r="AP11" s="5">
        <v>214</v>
      </c>
      <c r="AR11" s="5">
        <v>196</v>
      </c>
      <c r="AT11" s="5">
        <v>221</v>
      </c>
      <c r="AU11" s="5">
        <v>188</v>
      </c>
    </row>
    <row r="12" spans="2:47">
      <c r="B12" s="1">
        <v>11</v>
      </c>
      <c r="C12" s="1">
        <v>5</v>
      </c>
      <c r="D12" s="1">
        <v>0.07</v>
      </c>
      <c r="G12" s="1">
        <v>2.698</v>
      </c>
      <c r="H12" s="1">
        <v>94</v>
      </c>
      <c r="I12" s="1">
        <v>35.5</v>
      </c>
      <c r="J12" s="1">
        <v>14.3</v>
      </c>
      <c r="K12" s="2">
        <f t="shared" si="0"/>
        <v>21.2</v>
      </c>
      <c r="L12" s="1">
        <v>21.57</v>
      </c>
      <c r="S12" s="1">
        <v>1.696</v>
      </c>
      <c r="V12" s="3">
        <v>43</v>
      </c>
      <c r="W12" s="4">
        <v>2</v>
      </c>
      <c r="Z12" s="4">
        <v>4</v>
      </c>
      <c r="AO12" s="5">
        <v>1193</v>
      </c>
      <c r="AP12" s="5">
        <v>1270</v>
      </c>
      <c r="AR12" s="5">
        <v>1357</v>
      </c>
      <c r="AT12" s="5">
        <v>1525</v>
      </c>
      <c r="AU12" s="5">
        <v>1616</v>
      </c>
    </row>
    <row r="13" spans="2:47">
      <c r="B13" s="1">
        <v>12</v>
      </c>
      <c r="C13" s="1">
        <v>5</v>
      </c>
      <c r="D13" s="1">
        <v>0.07</v>
      </c>
      <c r="G13" s="1">
        <v>2.698</v>
      </c>
      <c r="H13" s="1">
        <v>88</v>
      </c>
      <c r="I13" s="1">
        <v>35.5</v>
      </c>
      <c r="J13" s="1">
        <v>14.3</v>
      </c>
      <c r="K13" s="2">
        <f t="shared" si="0"/>
        <v>21.2</v>
      </c>
      <c r="L13" s="1">
        <v>21.57</v>
      </c>
      <c r="S13" s="1">
        <v>1.696</v>
      </c>
      <c r="V13" s="3">
        <v>43</v>
      </c>
      <c r="W13" s="4">
        <v>4</v>
      </c>
      <c r="Z13" s="4">
        <v>8</v>
      </c>
      <c r="AO13" s="5">
        <v>1247</v>
      </c>
      <c r="AP13" s="5">
        <v>1229</v>
      </c>
      <c r="AR13" s="5">
        <v>1366</v>
      </c>
      <c r="AT13" s="5">
        <v>1480</v>
      </c>
      <c r="AU13" s="5">
        <v>1535</v>
      </c>
    </row>
    <row r="14" spans="2:47">
      <c r="B14" s="1">
        <v>13</v>
      </c>
      <c r="C14" s="1">
        <v>5</v>
      </c>
      <c r="D14" s="1">
        <v>0.07</v>
      </c>
      <c r="G14" s="1">
        <v>2.698</v>
      </c>
      <c r="H14" s="1">
        <v>82</v>
      </c>
      <c r="I14" s="1">
        <v>35.5</v>
      </c>
      <c r="J14" s="1">
        <v>14.3</v>
      </c>
      <c r="K14" s="2">
        <f t="shared" si="0"/>
        <v>21.2</v>
      </c>
      <c r="L14" s="1">
        <v>21.57</v>
      </c>
      <c r="S14" s="1">
        <v>1.696</v>
      </c>
      <c r="V14" s="3">
        <v>43</v>
      </c>
      <c r="W14" s="4">
        <v>6</v>
      </c>
      <c r="Z14" s="4">
        <v>12</v>
      </c>
      <c r="AO14" s="5">
        <v>1503</v>
      </c>
      <c r="AP14" s="5">
        <v>1970</v>
      </c>
      <c r="AR14" s="5">
        <v>1826</v>
      </c>
      <c r="AT14" s="5">
        <v>1934</v>
      </c>
      <c r="AU14" s="5">
        <v>2024</v>
      </c>
    </row>
    <row r="15" spans="2:47">
      <c r="B15" s="1">
        <v>14</v>
      </c>
      <c r="C15" s="1">
        <v>5</v>
      </c>
      <c r="D15" s="1">
        <v>0.07</v>
      </c>
      <c r="G15" s="1">
        <v>2.698</v>
      </c>
      <c r="H15" s="1">
        <v>76</v>
      </c>
      <c r="I15" s="1">
        <v>35.5</v>
      </c>
      <c r="J15" s="1">
        <v>14.3</v>
      </c>
      <c r="K15" s="2">
        <f t="shared" si="0"/>
        <v>21.2</v>
      </c>
      <c r="L15" s="1">
        <v>21.57</v>
      </c>
      <c r="S15" s="1">
        <v>1.696</v>
      </c>
      <c r="V15" s="3">
        <v>43</v>
      </c>
      <c r="W15" s="4">
        <v>8</v>
      </c>
      <c r="Z15" s="4">
        <v>16</v>
      </c>
      <c r="AO15" s="5">
        <v>1913</v>
      </c>
      <c r="AP15" s="5">
        <v>1805</v>
      </c>
      <c r="AR15" s="5">
        <v>1961</v>
      </c>
      <c r="AT15" s="5">
        <v>2054</v>
      </c>
      <c r="AU15" s="5">
        <v>2091</v>
      </c>
    </row>
    <row r="16" spans="2:47">
      <c r="B16" s="1">
        <v>15</v>
      </c>
      <c r="C16" s="1">
        <v>5</v>
      </c>
      <c r="D16" s="1">
        <v>0.07</v>
      </c>
      <c r="G16" s="1">
        <v>2.698</v>
      </c>
      <c r="H16" s="1">
        <v>80</v>
      </c>
      <c r="I16" s="1">
        <v>35.5</v>
      </c>
      <c r="J16" s="1">
        <v>14.3</v>
      </c>
      <c r="K16" s="2">
        <f t="shared" si="0"/>
        <v>21.2</v>
      </c>
      <c r="L16" s="1">
        <v>21.57</v>
      </c>
      <c r="S16" s="1">
        <v>1.696</v>
      </c>
      <c r="V16" s="3">
        <v>43</v>
      </c>
      <c r="W16" s="4">
        <v>4</v>
      </c>
      <c r="Z16" s="4">
        <v>16</v>
      </c>
      <c r="AO16" s="5">
        <v>1239</v>
      </c>
      <c r="AP16" s="5">
        <v>1372</v>
      </c>
      <c r="AR16" s="5">
        <v>1210</v>
      </c>
      <c r="AT16" s="5">
        <v>1394</v>
      </c>
      <c r="AU16" s="5">
        <v>1472</v>
      </c>
    </row>
    <row r="17" spans="2:47">
      <c r="B17" s="1">
        <v>16</v>
      </c>
      <c r="C17" s="1">
        <v>5</v>
      </c>
      <c r="D17" s="1">
        <v>0.07</v>
      </c>
      <c r="G17" s="1">
        <v>2.698</v>
      </c>
      <c r="H17" s="1">
        <v>75</v>
      </c>
      <c r="I17" s="1">
        <v>35.5</v>
      </c>
      <c r="J17" s="1">
        <v>14.3</v>
      </c>
      <c r="K17" s="2">
        <f t="shared" si="0"/>
        <v>21.2</v>
      </c>
      <c r="L17" s="1">
        <v>21.57</v>
      </c>
      <c r="S17" s="1">
        <v>1.696</v>
      </c>
      <c r="V17" s="3">
        <v>43</v>
      </c>
      <c r="W17" s="4">
        <v>5</v>
      </c>
      <c r="Z17" s="4">
        <v>20</v>
      </c>
      <c r="AO17" s="5">
        <v>1661</v>
      </c>
      <c r="AP17" s="5">
        <v>1696</v>
      </c>
      <c r="AR17" s="5">
        <v>1796</v>
      </c>
      <c r="AT17" s="5">
        <v>1830</v>
      </c>
      <c r="AU17" s="5">
        <v>1837</v>
      </c>
    </row>
    <row r="18" spans="2:47">
      <c r="B18" s="1">
        <v>17</v>
      </c>
      <c r="C18" s="1">
        <v>5</v>
      </c>
      <c r="D18" s="1">
        <v>0.07</v>
      </c>
      <c r="G18" s="1">
        <v>2.698</v>
      </c>
      <c r="H18" s="1">
        <v>70</v>
      </c>
      <c r="I18" s="1">
        <v>35.5</v>
      </c>
      <c r="J18" s="1">
        <v>14.3</v>
      </c>
      <c r="K18" s="2">
        <f t="shared" si="0"/>
        <v>21.2</v>
      </c>
      <c r="L18" s="1">
        <v>21.57</v>
      </c>
      <c r="S18" s="1">
        <v>1.696</v>
      </c>
      <c r="V18" s="3">
        <v>43</v>
      </c>
      <c r="W18" s="4">
        <v>6</v>
      </c>
      <c r="Z18" s="4">
        <v>24</v>
      </c>
      <c r="AO18" s="5">
        <v>1926</v>
      </c>
      <c r="AP18" s="5">
        <v>1853</v>
      </c>
      <c r="AR18" s="5">
        <v>2054</v>
      </c>
      <c r="AT18" s="5">
        <v>2083</v>
      </c>
      <c r="AU18" s="5">
        <v>2072</v>
      </c>
    </row>
    <row r="19" spans="2:47">
      <c r="B19" s="1">
        <v>18</v>
      </c>
      <c r="C19" s="1">
        <v>5</v>
      </c>
      <c r="D19" s="1">
        <v>0.07</v>
      </c>
      <c r="G19" s="1">
        <v>2.698</v>
      </c>
      <c r="H19" s="1">
        <v>60</v>
      </c>
      <c r="I19" s="1">
        <v>35.5</v>
      </c>
      <c r="J19" s="1">
        <v>14.3</v>
      </c>
      <c r="K19" s="2">
        <f t="shared" si="0"/>
        <v>21.2</v>
      </c>
      <c r="L19" s="1">
        <v>21.57</v>
      </c>
      <c r="S19" s="1">
        <v>1.696</v>
      </c>
      <c r="V19" s="3">
        <v>43</v>
      </c>
      <c r="W19" s="4">
        <v>8</v>
      </c>
      <c r="Z19" s="4">
        <v>32</v>
      </c>
      <c r="AO19" s="5">
        <v>2063</v>
      </c>
      <c r="AP19" s="5">
        <v>1996</v>
      </c>
      <c r="AR19" s="5">
        <v>2081</v>
      </c>
      <c r="AT19" s="5">
        <v>2163</v>
      </c>
      <c r="AU19" s="5">
        <v>2195</v>
      </c>
    </row>
    <row r="20" spans="1:48">
      <c r="A20" s="10" t="s">
        <v>60</v>
      </c>
      <c r="B20" s="10">
        <v>1</v>
      </c>
      <c r="C20" s="10">
        <v>5</v>
      </c>
      <c r="D20" s="10">
        <v>0.02</v>
      </c>
      <c r="E20" s="10"/>
      <c r="F20" s="10"/>
      <c r="G20" s="10">
        <v>2.66</v>
      </c>
      <c r="H20" s="10">
        <v>100</v>
      </c>
      <c r="I20" s="10">
        <v>51.24</v>
      </c>
      <c r="J20" s="10">
        <v>24.55</v>
      </c>
      <c r="K20" s="2">
        <f t="shared" si="0"/>
        <v>26.69</v>
      </c>
      <c r="L20" s="10">
        <v>19.62</v>
      </c>
      <c r="M20" s="10"/>
      <c r="N20" s="10"/>
      <c r="O20" s="10"/>
      <c r="P20" s="10"/>
      <c r="Q20" s="10"/>
      <c r="R20" s="10"/>
      <c r="S20" s="18">
        <v>1.679</v>
      </c>
      <c r="T20" s="10"/>
      <c r="U20" s="15"/>
      <c r="V20" s="15">
        <v>0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21"/>
      <c r="AM20" s="21">
        <v>137.123</v>
      </c>
      <c r="AN20" s="21"/>
      <c r="AO20" s="21">
        <v>330.52171</v>
      </c>
      <c r="AP20" s="21"/>
      <c r="AQ20" s="21"/>
      <c r="AR20" s="21">
        <v>811.75799</v>
      </c>
      <c r="AS20" s="21"/>
      <c r="AT20" s="21"/>
      <c r="AU20" s="21"/>
      <c r="AV20" s="21"/>
    </row>
    <row r="21" spans="2:44">
      <c r="B21" s="1">
        <v>2</v>
      </c>
      <c r="C21" s="1">
        <v>5</v>
      </c>
      <c r="D21" s="1">
        <v>0.02</v>
      </c>
      <c r="G21" s="1">
        <v>2.66</v>
      </c>
      <c r="H21" s="1">
        <f t="shared" ref="H21:H28" si="1">100-X21-Y21</f>
        <v>90</v>
      </c>
      <c r="I21" s="1">
        <v>51.24</v>
      </c>
      <c r="J21" s="1">
        <v>24.55</v>
      </c>
      <c r="K21" s="2">
        <f t="shared" si="0"/>
        <v>26.69</v>
      </c>
      <c r="L21" s="1">
        <v>19.62</v>
      </c>
      <c r="S21" s="19">
        <v>1.68061</v>
      </c>
      <c r="V21" s="3">
        <v>0</v>
      </c>
      <c r="Y21" s="4">
        <v>10</v>
      </c>
      <c r="AM21" s="5">
        <v>151.6907</v>
      </c>
      <c r="AO21" s="5">
        <v>619.36395</v>
      </c>
      <c r="AR21" s="5">
        <v>922.77388</v>
      </c>
    </row>
    <row r="22" spans="2:44">
      <c r="B22" s="1">
        <v>3</v>
      </c>
      <c r="C22" s="1">
        <v>5</v>
      </c>
      <c r="D22" s="1">
        <v>0.02</v>
      </c>
      <c r="G22" s="1">
        <v>2.66</v>
      </c>
      <c r="H22" s="1">
        <f t="shared" si="1"/>
        <v>85</v>
      </c>
      <c r="I22" s="1">
        <v>51.24</v>
      </c>
      <c r="J22" s="1">
        <v>24.55</v>
      </c>
      <c r="K22" s="2">
        <f t="shared" si="0"/>
        <v>26.69</v>
      </c>
      <c r="L22" s="1">
        <v>19.62</v>
      </c>
      <c r="S22" s="19">
        <v>1.69269</v>
      </c>
      <c r="V22" s="3">
        <v>0</v>
      </c>
      <c r="Y22" s="4">
        <v>15</v>
      </c>
      <c r="AM22" s="5">
        <v>168.26773</v>
      </c>
      <c r="AO22" s="5">
        <v>787.14361</v>
      </c>
      <c r="AR22" s="5">
        <v>1076.99051</v>
      </c>
    </row>
    <row r="23" spans="2:44">
      <c r="B23" s="1">
        <v>4</v>
      </c>
      <c r="C23" s="1">
        <v>5</v>
      </c>
      <c r="D23" s="1">
        <v>0.02</v>
      </c>
      <c r="G23" s="1">
        <v>2.66</v>
      </c>
      <c r="H23" s="1">
        <f t="shared" si="1"/>
        <v>80</v>
      </c>
      <c r="I23" s="1">
        <v>51.24</v>
      </c>
      <c r="J23" s="1">
        <v>24.55</v>
      </c>
      <c r="K23" s="2">
        <f t="shared" si="0"/>
        <v>26.69</v>
      </c>
      <c r="L23" s="1">
        <v>19.62</v>
      </c>
      <c r="S23" s="19">
        <v>1.69043</v>
      </c>
      <c r="V23" s="3">
        <v>0</v>
      </c>
      <c r="Y23" s="4">
        <v>20</v>
      </c>
      <c r="AM23" s="5">
        <v>156.71404</v>
      </c>
      <c r="AO23" s="5">
        <v>703.25378</v>
      </c>
      <c r="AR23" s="5">
        <v>1027.25941</v>
      </c>
    </row>
    <row r="24" spans="2:44">
      <c r="B24" s="1">
        <v>5</v>
      </c>
      <c r="C24" s="1">
        <v>5</v>
      </c>
      <c r="D24" s="1">
        <v>0.02</v>
      </c>
      <c r="G24" s="1">
        <v>2.66</v>
      </c>
      <c r="H24" s="1">
        <f t="shared" si="1"/>
        <v>75</v>
      </c>
      <c r="I24" s="1">
        <v>51.24</v>
      </c>
      <c r="J24" s="1">
        <v>24.55</v>
      </c>
      <c r="K24" s="2">
        <f t="shared" si="0"/>
        <v>26.69</v>
      </c>
      <c r="L24" s="1">
        <v>19.62</v>
      </c>
      <c r="S24" s="19">
        <v>1.68589</v>
      </c>
      <c r="V24" s="3">
        <v>0</v>
      </c>
      <c r="Y24" s="4">
        <v>25</v>
      </c>
      <c r="AM24" s="5">
        <v>144.15568</v>
      </c>
      <c r="AO24" s="5">
        <v>678.6394</v>
      </c>
      <c r="AR24" s="5">
        <v>1002.1427</v>
      </c>
    </row>
    <row r="25" spans="2:44">
      <c r="B25" s="1">
        <v>6</v>
      </c>
      <c r="C25" s="1">
        <v>5</v>
      </c>
      <c r="D25" s="1">
        <v>0.02</v>
      </c>
      <c r="G25" s="1">
        <v>2.66</v>
      </c>
      <c r="H25" s="1">
        <f t="shared" si="1"/>
        <v>78</v>
      </c>
      <c r="I25" s="1">
        <v>51.24</v>
      </c>
      <c r="J25" s="1">
        <v>24.55</v>
      </c>
      <c r="K25" s="2">
        <f t="shared" si="0"/>
        <v>26.69</v>
      </c>
      <c r="L25" s="1">
        <v>19.62</v>
      </c>
      <c r="S25" s="19">
        <v>1.69335</v>
      </c>
      <c r="V25" s="3">
        <v>0</v>
      </c>
      <c r="X25" s="4">
        <v>7</v>
      </c>
      <c r="Y25" s="4">
        <v>15</v>
      </c>
      <c r="AM25" s="5">
        <v>172.83364</v>
      </c>
      <c r="AO25" s="5">
        <v>770.80203</v>
      </c>
      <c r="AR25" s="5">
        <v>1146.68484</v>
      </c>
    </row>
    <row r="26" spans="2:44">
      <c r="B26" s="1">
        <v>7</v>
      </c>
      <c r="C26" s="1">
        <v>5</v>
      </c>
      <c r="D26" s="1">
        <v>0.02</v>
      </c>
      <c r="G26" s="1">
        <v>2.66</v>
      </c>
      <c r="H26" s="1">
        <f t="shared" si="1"/>
        <v>77</v>
      </c>
      <c r="I26" s="1">
        <v>51.24</v>
      </c>
      <c r="J26" s="1">
        <v>24.55</v>
      </c>
      <c r="K26" s="2">
        <f t="shared" si="0"/>
        <v>26.69</v>
      </c>
      <c r="L26" s="1">
        <v>19.62</v>
      </c>
      <c r="S26" s="19">
        <v>1.69519</v>
      </c>
      <c r="V26" s="3">
        <v>0</v>
      </c>
      <c r="X26" s="4">
        <v>8</v>
      </c>
      <c r="Y26" s="4">
        <v>15</v>
      </c>
      <c r="AM26" s="5">
        <v>181.14701</v>
      </c>
      <c r="AO26" s="5">
        <v>820.0884</v>
      </c>
      <c r="AR26" s="5">
        <v>1202.50314</v>
      </c>
    </row>
    <row r="27" spans="2:44">
      <c r="B27" s="1">
        <v>8</v>
      </c>
      <c r="C27" s="1">
        <v>5</v>
      </c>
      <c r="D27" s="1">
        <v>0.02</v>
      </c>
      <c r="G27" s="1">
        <v>2.66</v>
      </c>
      <c r="H27" s="1">
        <f t="shared" si="1"/>
        <v>76</v>
      </c>
      <c r="I27" s="1">
        <v>51.24</v>
      </c>
      <c r="J27" s="1">
        <v>24.55</v>
      </c>
      <c r="K27" s="2">
        <f t="shared" si="0"/>
        <v>26.69</v>
      </c>
      <c r="L27" s="1">
        <v>19.62</v>
      </c>
      <c r="S27" s="19">
        <v>1.69755</v>
      </c>
      <c r="V27" s="3">
        <v>0</v>
      </c>
      <c r="X27" s="4">
        <v>9</v>
      </c>
      <c r="Y27" s="4">
        <v>15</v>
      </c>
      <c r="AM27" s="5">
        <v>191.2418</v>
      </c>
      <c r="AO27" s="5">
        <v>836.71513</v>
      </c>
      <c r="AR27" s="5">
        <v>1288.60584</v>
      </c>
    </row>
    <row r="28" spans="2:44">
      <c r="B28" s="1">
        <v>9</v>
      </c>
      <c r="C28" s="1">
        <v>5</v>
      </c>
      <c r="D28" s="1">
        <v>0.02</v>
      </c>
      <c r="G28" s="1">
        <v>2.66</v>
      </c>
      <c r="H28" s="1">
        <f t="shared" si="1"/>
        <v>75</v>
      </c>
      <c r="I28" s="1">
        <v>51.24</v>
      </c>
      <c r="J28" s="1">
        <v>24.55</v>
      </c>
      <c r="K28" s="2">
        <f t="shared" si="0"/>
        <v>26.69</v>
      </c>
      <c r="L28" s="1">
        <v>19.62</v>
      </c>
      <c r="S28" s="19">
        <v>1.69309</v>
      </c>
      <c r="V28" s="3">
        <v>0</v>
      </c>
      <c r="X28" s="4">
        <v>10</v>
      </c>
      <c r="Y28" s="4">
        <v>15</v>
      </c>
      <c r="AM28" s="5">
        <v>177.58414</v>
      </c>
      <c r="AO28" s="5">
        <v>813.55648</v>
      </c>
      <c r="AR28" s="5">
        <v>1244.66378</v>
      </c>
    </row>
    <row r="29" spans="1:48">
      <c r="A29" s="10" t="s">
        <v>61</v>
      </c>
      <c r="B29" s="10">
        <v>1</v>
      </c>
      <c r="C29" s="10">
        <v>5</v>
      </c>
      <c r="D29" s="10">
        <v>0.23</v>
      </c>
      <c r="E29" s="10"/>
      <c r="F29" s="10"/>
      <c r="G29" s="10">
        <v>2.6</v>
      </c>
      <c r="H29" s="10">
        <v>100</v>
      </c>
      <c r="I29" s="10">
        <v>91</v>
      </c>
      <c r="J29" s="10">
        <v>33</v>
      </c>
      <c r="K29" s="2">
        <f t="shared" si="0"/>
        <v>58</v>
      </c>
      <c r="L29" s="10">
        <v>27</v>
      </c>
      <c r="M29" s="10"/>
      <c r="N29" s="10">
        <v>20</v>
      </c>
      <c r="O29" s="10">
        <v>27</v>
      </c>
      <c r="P29" s="10"/>
      <c r="Q29" s="10"/>
      <c r="R29" s="10"/>
      <c r="S29" s="10">
        <v>1.38681404964998</v>
      </c>
      <c r="T29" s="10"/>
      <c r="U29" s="15"/>
      <c r="V29" s="15">
        <v>0</v>
      </c>
      <c r="W29" s="16"/>
      <c r="X29" s="16"/>
      <c r="Y29" s="16">
        <v>0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21">
        <v>98</v>
      </c>
      <c r="AM29" s="21">
        <v>98</v>
      </c>
      <c r="AN29" s="21">
        <v>98</v>
      </c>
      <c r="AO29" s="21">
        <v>98</v>
      </c>
      <c r="AP29" s="21">
        <v>98</v>
      </c>
      <c r="AQ29" s="21"/>
      <c r="AR29" s="21">
        <v>98</v>
      </c>
      <c r="AS29" s="21">
        <v>98</v>
      </c>
      <c r="AT29" s="21">
        <v>98</v>
      </c>
      <c r="AU29" s="21">
        <v>98</v>
      </c>
      <c r="AV29" s="21"/>
    </row>
    <row r="30" spans="2:44">
      <c r="B30" s="1">
        <v>2</v>
      </c>
      <c r="C30" s="1">
        <v>5</v>
      </c>
      <c r="D30" s="1">
        <v>0.23</v>
      </c>
      <c r="G30" s="1">
        <v>2.56</v>
      </c>
      <c r="H30" s="1">
        <v>90</v>
      </c>
      <c r="I30" s="1">
        <v>79</v>
      </c>
      <c r="J30" s="1">
        <v>34</v>
      </c>
      <c r="K30" s="2">
        <f t="shared" si="0"/>
        <v>45</v>
      </c>
      <c r="L30" s="1">
        <v>24.6</v>
      </c>
      <c r="N30" s="1">
        <v>21</v>
      </c>
      <c r="O30" s="1">
        <v>24.6</v>
      </c>
      <c r="S30" s="1">
        <v>1.46839134668822</v>
      </c>
      <c r="V30" s="3">
        <v>0</v>
      </c>
      <c r="Y30" s="4">
        <v>10</v>
      </c>
      <c r="AL30" s="5">
        <v>117</v>
      </c>
      <c r="AN30" s="5">
        <v>150</v>
      </c>
      <c r="AO30" s="5">
        <v>219</v>
      </c>
      <c r="AP30" s="5">
        <v>271</v>
      </c>
      <c r="AR30" s="5">
        <v>282</v>
      </c>
    </row>
    <row r="31" spans="2:44">
      <c r="B31" s="1">
        <v>3</v>
      </c>
      <c r="C31" s="1">
        <v>5</v>
      </c>
      <c r="D31" s="1">
        <v>0.23</v>
      </c>
      <c r="G31" s="1">
        <v>2.54</v>
      </c>
      <c r="H31" s="1">
        <v>80</v>
      </c>
      <c r="I31" s="1">
        <v>72</v>
      </c>
      <c r="J31" s="1">
        <v>36</v>
      </c>
      <c r="K31" s="2">
        <f t="shared" si="0"/>
        <v>36</v>
      </c>
      <c r="L31" s="1">
        <v>24</v>
      </c>
      <c r="N31" s="1">
        <v>23</v>
      </c>
      <c r="O31" s="1">
        <v>24</v>
      </c>
      <c r="S31" s="1">
        <v>1.49898283307755</v>
      </c>
      <c r="V31" s="3">
        <v>0</v>
      </c>
      <c r="Y31" s="4">
        <v>20</v>
      </c>
      <c r="AL31" s="5">
        <v>125</v>
      </c>
      <c r="AN31" s="5">
        <v>167</v>
      </c>
      <c r="AO31" s="5">
        <v>267</v>
      </c>
      <c r="AP31" s="5">
        <v>422</v>
      </c>
      <c r="AR31" s="5">
        <v>470</v>
      </c>
    </row>
    <row r="32" spans="2:44">
      <c r="B32" s="1">
        <v>4</v>
      </c>
      <c r="C32" s="1">
        <v>5</v>
      </c>
      <c r="D32" s="1">
        <v>0.23</v>
      </c>
      <c r="G32" s="1">
        <v>2.5</v>
      </c>
      <c r="H32" s="1">
        <v>70</v>
      </c>
      <c r="I32" s="1">
        <v>67</v>
      </c>
      <c r="J32" s="1">
        <v>39</v>
      </c>
      <c r="K32" s="2">
        <f t="shared" si="0"/>
        <v>28</v>
      </c>
      <c r="L32" s="1">
        <v>22.6</v>
      </c>
      <c r="N32" s="1">
        <v>25</v>
      </c>
      <c r="O32" s="1">
        <v>22.6</v>
      </c>
      <c r="S32" s="1">
        <v>1.51937715733711</v>
      </c>
      <c r="V32" s="3">
        <v>0</v>
      </c>
      <c r="Y32" s="4">
        <v>30</v>
      </c>
      <c r="AL32" s="5">
        <v>147</v>
      </c>
      <c r="AN32" s="5">
        <v>259</v>
      </c>
      <c r="AO32" s="5">
        <v>335</v>
      </c>
      <c r="AP32" s="5">
        <v>452</v>
      </c>
      <c r="AR32" s="5">
        <v>514</v>
      </c>
    </row>
    <row r="33" spans="2:44">
      <c r="B33" s="1">
        <v>5</v>
      </c>
      <c r="C33" s="1">
        <v>5</v>
      </c>
      <c r="D33" s="1">
        <v>0.23</v>
      </c>
      <c r="G33" s="1">
        <v>2.47</v>
      </c>
      <c r="H33" s="1">
        <v>60</v>
      </c>
      <c r="I33" s="1">
        <v>63</v>
      </c>
      <c r="J33" s="1">
        <v>39</v>
      </c>
      <c r="K33" s="2">
        <f t="shared" si="0"/>
        <v>24</v>
      </c>
      <c r="L33" s="1">
        <v>22.2</v>
      </c>
      <c r="N33" s="1">
        <v>28</v>
      </c>
      <c r="O33" s="1">
        <v>22.2</v>
      </c>
      <c r="S33" s="1">
        <v>1.52957431946689</v>
      </c>
      <c r="V33" s="3">
        <v>0</v>
      </c>
      <c r="Y33" s="4">
        <v>40</v>
      </c>
      <c r="AL33" s="5">
        <v>138</v>
      </c>
      <c r="AN33" s="5">
        <v>197</v>
      </c>
      <c r="AO33" s="5">
        <v>377</v>
      </c>
      <c r="AP33" s="5">
        <v>529</v>
      </c>
      <c r="AR33" s="5">
        <v>585</v>
      </c>
    </row>
    <row r="34" spans="2:44">
      <c r="B34" s="1">
        <v>6</v>
      </c>
      <c r="C34" s="1">
        <v>5</v>
      </c>
      <c r="D34" s="1">
        <v>0.23</v>
      </c>
      <c r="G34" s="1">
        <v>2.43</v>
      </c>
      <c r="H34" s="1">
        <v>50</v>
      </c>
      <c r="I34" s="1">
        <v>61</v>
      </c>
      <c r="J34" s="1">
        <v>41</v>
      </c>
      <c r="K34" s="2">
        <f t="shared" si="0"/>
        <v>20</v>
      </c>
      <c r="L34" s="1">
        <v>21.8</v>
      </c>
      <c r="N34" s="1">
        <v>32</v>
      </c>
      <c r="O34" s="1">
        <v>21.8</v>
      </c>
      <c r="S34" s="1">
        <v>1.51937715733711</v>
      </c>
      <c r="V34" s="3">
        <v>0</v>
      </c>
      <c r="Y34" s="4">
        <v>50</v>
      </c>
      <c r="AL34" s="5">
        <v>132</v>
      </c>
      <c r="AN34" s="5">
        <v>140</v>
      </c>
      <c r="AO34" s="5">
        <v>316</v>
      </c>
      <c r="AP34" s="5">
        <v>502</v>
      </c>
      <c r="AR34" s="5">
        <v>518</v>
      </c>
    </row>
    <row r="35" spans="1:48">
      <c r="A35" s="10" t="s">
        <v>62</v>
      </c>
      <c r="B35" s="10" t="s">
        <v>63</v>
      </c>
      <c r="C35" s="10"/>
      <c r="D35" s="10"/>
      <c r="E35" s="10"/>
      <c r="F35" s="10"/>
      <c r="G35" s="10">
        <v>3.07</v>
      </c>
      <c r="H35" s="10">
        <v>0</v>
      </c>
      <c r="I35" s="10">
        <v>78</v>
      </c>
      <c r="J35" s="10">
        <v>33</v>
      </c>
      <c r="K35" s="2">
        <f t="shared" si="0"/>
        <v>45</v>
      </c>
      <c r="L35" s="10">
        <v>19</v>
      </c>
      <c r="M35" s="10"/>
      <c r="N35" s="10"/>
      <c r="O35" s="10"/>
      <c r="P35" s="10"/>
      <c r="Q35" s="10"/>
      <c r="R35" s="10"/>
      <c r="S35" s="10">
        <f>16.47/9.8</f>
        <v>1.68061224489796</v>
      </c>
      <c r="T35" s="10"/>
      <c r="U35" s="15"/>
      <c r="V35" s="15">
        <v>0</v>
      </c>
      <c r="W35" s="16"/>
      <c r="X35" s="16"/>
      <c r="Y35" s="20">
        <v>100</v>
      </c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21">
        <v>320</v>
      </c>
      <c r="AM35" s="21">
        <v>320</v>
      </c>
      <c r="AN35" s="21">
        <v>320</v>
      </c>
      <c r="AO35" s="21">
        <v>320</v>
      </c>
      <c r="AP35" s="21">
        <v>320</v>
      </c>
      <c r="AQ35" s="21"/>
      <c r="AR35" s="21">
        <v>320</v>
      </c>
      <c r="AS35" s="21">
        <v>320</v>
      </c>
      <c r="AT35" s="21">
        <v>320</v>
      </c>
      <c r="AU35" s="21">
        <v>320</v>
      </c>
      <c r="AV35" s="21"/>
    </row>
    <row r="36" spans="2:44">
      <c r="B36" s="1" t="s">
        <v>64</v>
      </c>
      <c r="G36" s="1">
        <v>2.41</v>
      </c>
      <c r="H36" s="1">
        <v>95</v>
      </c>
      <c r="I36" s="1">
        <v>78</v>
      </c>
      <c r="J36" s="1">
        <v>33</v>
      </c>
      <c r="K36" s="2">
        <f t="shared" si="0"/>
        <v>45</v>
      </c>
      <c r="L36" s="1">
        <v>15.96962</v>
      </c>
      <c r="S36" s="1">
        <v>1.73314795918367</v>
      </c>
      <c r="V36" s="3">
        <v>0</v>
      </c>
      <c r="Y36" s="4">
        <v>5</v>
      </c>
      <c r="AL36" s="5">
        <v>247.27685</v>
      </c>
      <c r="AO36" s="5">
        <v>409.5526</v>
      </c>
      <c r="AP36" s="5">
        <v>588.46254</v>
      </c>
      <c r="AR36" s="5">
        <v>748.89005</v>
      </c>
    </row>
    <row r="37" spans="2:44">
      <c r="B37" s="1" t="s">
        <v>65</v>
      </c>
      <c r="G37" s="1">
        <v>2.41</v>
      </c>
      <c r="H37" s="1">
        <v>90</v>
      </c>
      <c r="I37" s="1">
        <v>70</v>
      </c>
      <c r="J37" s="1">
        <v>28</v>
      </c>
      <c r="K37" s="2">
        <f t="shared" si="0"/>
        <v>42</v>
      </c>
      <c r="L37" s="1">
        <v>14.96762</v>
      </c>
      <c r="S37" s="1">
        <v>1.73786632653061</v>
      </c>
      <c r="V37" s="3">
        <v>0</v>
      </c>
      <c r="Y37" s="4">
        <v>10</v>
      </c>
      <c r="AL37" s="5">
        <v>293.85258</v>
      </c>
      <c r="AO37" s="5">
        <v>537.82068</v>
      </c>
      <c r="AP37" s="5">
        <v>686.04978</v>
      </c>
      <c r="AR37" s="5">
        <v>777.72264</v>
      </c>
    </row>
    <row r="38" spans="2:44">
      <c r="B38" s="1" t="s">
        <v>66</v>
      </c>
      <c r="G38" s="1">
        <v>2.41</v>
      </c>
      <c r="H38" s="1">
        <v>85</v>
      </c>
      <c r="I38" s="1">
        <v>66</v>
      </c>
      <c r="J38" s="1">
        <v>26</v>
      </c>
      <c r="K38" s="2">
        <f t="shared" si="0"/>
        <v>40</v>
      </c>
      <c r="L38" s="1">
        <v>15.06397</v>
      </c>
      <c r="S38" s="1">
        <v>1.7501887755102</v>
      </c>
      <c r="V38" s="3">
        <v>0</v>
      </c>
      <c r="Y38" s="4">
        <v>15</v>
      </c>
      <c r="AL38" s="5">
        <v>323.79412</v>
      </c>
      <c r="AO38" s="5">
        <v>605.46638</v>
      </c>
      <c r="AP38" s="5">
        <v>766.63318</v>
      </c>
      <c r="AR38" s="5">
        <v>831.32169</v>
      </c>
    </row>
    <row r="39" spans="2:44">
      <c r="B39" s="1" t="s">
        <v>67</v>
      </c>
      <c r="G39" s="1">
        <v>2.41</v>
      </c>
      <c r="H39" s="1">
        <v>80</v>
      </c>
      <c r="I39" s="1">
        <v>58</v>
      </c>
      <c r="J39" s="1">
        <v>24</v>
      </c>
      <c r="K39" s="2">
        <f t="shared" si="0"/>
        <v>34</v>
      </c>
      <c r="L39" s="1">
        <v>14.05555</v>
      </c>
      <c r="S39" s="1">
        <v>1.76919489795918</v>
      </c>
      <c r="V39" s="3">
        <v>0</v>
      </c>
      <c r="Y39" s="4">
        <v>20</v>
      </c>
      <c r="AL39" s="5">
        <v>353.73566</v>
      </c>
      <c r="AO39" s="5">
        <v>847.58623</v>
      </c>
      <c r="AP39" s="5">
        <v>997.66358</v>
      </c>
      <c r="AR39" s="5">
        <v>1098.20801</v>
      </c>
    </row>
    <row r="40" spans="2:44">
      <c r="B40" s="1" t="s">
        <v>68</v>
      </c>
      <c r="G40" s="1">
        <v>2.41</v>
      </c>
      <c r="H40" s="1">
        <v>75</v>
      </c>
      <c r="I40" s="1">
        <v>55</v>
      </c>
      <c r="J40" s="1">
        <v>23</v>
      </c>
      <c r="K40" s="2">
        <f t="shared" si="0"/>
        <v>32</v>
      </c>
      <c r="L40" s="1">
        <v>13.05356</v>
      </c>
      <c r="S40" s="1">
        <v>1.7986887755102</v>
      </c>
      <c r="V40" s="3">
        <v>0</v>
      </c>
      <c r="Y40" s="4">
        <v>25</v>
      </c>
      <c r="AL40" s="5">
        <v>355.5839</v>
      </c>
      <c r="AO40" s="5">
        <v>938.88945</v>
      </c>
      <c r="AP40" s="5">
        <v>1084.53101</v>
      </c>
      <c r="AR40" s="5">
        <v>1198.01314</v>
      </c>
    </row>
    <row r="41" spans="2:44">
      <c r="B41" s="1" t="s">
        <v>69</v>
      </c>
      <c r="G41" s="1">
        <v>2.41</v>
      </c>
      <c r="H41" s="1">
        <v>70</v>
      </c>
      <c r="I41" s="1">
        <v>52</v>
      </c>
      <c r="J41" s="1">
        <v>22</v>
      </c>
      <c r="K41" s="2">
        <f t="shared" si="0"/>
        <v>30</v>
      </c>
      <c r="L41" s="1">
        <v>11.91026</v>
      </c>
      <c r="S41" s="1">
        <v>1.7952806122449</v>
      </c>
      <c r="V41" s="3">
        <v>0</v>
      </c>
      <c r="Y41" s="4">
        <v>30</v>
      </c>
      <c r="AL41" s="5">
        <v>356.69285</v>
      </c>
      <c r="AO41" s="5">
        <v>887.13864</v>
      </c>
      <c r="AP41" s="5">
        <v>1026.49617</v>
      </c>
      <c r="AR41" s="5">
        <v>1147.00163</v>
      </c>
    </row>
    <row r="42" spans="2:47">
      <c r="B42" s="1" t="s">
        <v>70</v>
      </c>
      <c r="G42" s="1">
        <v>2.41</v>
      </c>
      <c r="H42" s="1">
        <v>100</v>
      </c>
      <c r="I42" s="1">
        <v>79</v>
      </c>
      <c r="J42" s="1">
        <v>34</v>
      </c>
      <c r="K42" s="2">
        <f t="shared" si="0"/>
        <v>45</v>
      </c>
      <c r="L42" s="1">
        <v>18</v>
      </c>
      <c r="S42" s="1">
        <v>1.71007755102041</v>
      </c>
      <c r="V42" s="3">
        <v>0</v>
      </c>
      <c r="Y42" s="4">
        <v>0</v>
      </c>
      <c r="AL42" s="5">
        <v>280</v>
      </c>
      <c r="AM42" s="5">
        <v>280</v>
      </c>
      <c r="AN42" s="5">
        <v>280</v>
      </c>
      <c r="AO42" s="5">
        <v>280</v>
      </c>
      <c r="AP42" s="5">
        <v>280</v>
      </c>
      <c r="AR42" s="5">
        <v>280</v>
      </c>
      <c r="AS42" s="5">
        <v>280</v>
      </c>
      <c r="AT42" s="5">
        <v>280</v>
      </c>
      <c r="AU42" s="5">
        <v>280</v>
      </c>
    </row>
    <row r="43" spans="2:44">
      <c r="B43" s="1" t="s">
        <v>71</v>
      </c>
      <c r="G43" s="1">
        <v>2.41</v>
      </c>
      <c r="H43" s="1">
        <v>75</v>
      </c>
      <c r="I43" s="1">
        <v>78</v>
      </c>
      <c r="J43" s="1">
        <v>33</v>
      </c>
      <c r="K43" s="2">
        <f t="shared" si="0"/>
        <v>45</v>
      </c>
      <c r="L43" s="1">
        <v>15</v>
      </c>
      <c r="S43" s="1">
        <v>1.80204081632653</v>
      </c>
      <c r="W43" s="4">
        <v>2</v>
      </c>
      <c r="Y43" s="4">
        <v>23</v>
      </c>
      <c r="AL43" s="5">
        <v>610</v>
      </c>
      <c r="AO43" s="5">
        <v>1040</v>
      </c>
      <c r="AP43" s="5">
        <v>1090</v>
      </c>
      <c r="AR43" s="5">
        <v>1260</v>
      </c>
    </row>
    <row r="44" spans="2:44">
      <c r="B44" s="1" t="s">
        <v>72</v>
      </c>
      <c r="G44" s="1">
        <v>2.41</v>
      </c>
      <c r="H44" s="1">
        <v>75</v>
      </c>
      <c r="I44" s="1">
        <v>78</v>
      </c>
      <c r="J44" s="1">
        <v>33</v>
      </c>
      <c r="K44" s="2">
        <f t="shared" si="0"/>
        <v>45</v>
      </c>
      <c r="L44" s="1">
        <v>15.5</v>
      </c>
      <c r="S44" s="1">
        <v>1.81020408163265</v>
      </c>
      <c r="W44" s="4">
        <v>4</v>
      </c>
      <c r="Y44" s="4">
        <v>21</v>
      </c>
      <c r="AL44" s="5">
        <v>630</v>
      </c>
      <c r="AO44" s="5">
        <v>1120</v>
      </c>
      <c r="AP44" s="5">
        <v>1370</v>
      </c>
      <c r="AR44" s="5">
        <v>1550</v>
      </c>
    </row>
    <row r="45" spans="2:44">
      <c r="B45" s="1" t="s">
        <v>73</v>
      </c>
      <c r="G45" s="1">
        <v>2.41</v>
      </c>
      <c r="H45" s="1">
        <v>75</v>
      </c>
      <c r="I45" s="1">
        <v>78</v>
      </c>
      <c r="J45" s="1">
        <v>33</v>
      </c>
      <c r="K45" s="2">
        <f t="shared" si="0"/>
        <v>45</v>
      </c>
      <c r="L45" s="1">
        <v>15.9</v>
      </c>
      <c r="S45" s="1">
        <v>1.82040816326531</v>
      </c>
      <c r="W45" s="4">
        <v>6</v>
      </c>
      <c r="Y45" s="4">
        <v>19</v>
      </c>
      <c r="AL45" s="5">
        <v>670</v>
      </c>
      <c r="AO45" s="5">
        <v>1340</v>
      </c>
      <c r="AP45" s="5">
        <v>1720</v>
      </c>
      <c r="AR45" s="5">
        <v>1870</v>
      </c>
    </row>
    <row r="46" spans="2:44">
      <c r="B46" s="1" t="s">
        <v>74</v>
      </c>
      <c r="G46" s="1">
        <v>2.41</v>
      </c>
      <c r="H46" s="1">
        <v>75</v>
      </c>
      <c r="I46" s="1">
        <v>78</v>
      </c>
      <c r="J46" s="1">
        <v>33</v>
      </c>
      <c r="K46" s="2">
        <f t="shared" si="0"/>
        <v>45</v>
      </c>
      <c r="L46" s="1">
        <v>16</v>
      </c>
      <c r="S46" s="1">
        <v>1.82755102040816</v>
      </c>
      <c r="W46" s="4">
        <v>9</v>
      </c>
      <c r="Y46" s="4">
        <v>16</v>
      </c>
      <c r="AL46" s="5">
        <v>710</v>
      </c>
      <c r="AO46" s="5">
        <v>2230</v>
      </c>
      <c r="AP46" s="5">
        <v>2340</v>
      </c>
      <c r="AR46" s="5">
        <v>2780</v>
      </c>
    </row>
    <row r="47" spans="1:48">
      <c r="A47" s="11" t="s">
        <v>75</v>
      </c>
      <c r="B47" s="10">
        <v>1</v>
      </c>
      <c r="C47" s="10"/>
      <c r="D47" s="10"/>
      <c r="E47" s="10">
        <v>1.67</v>
      </c>
      <c r="F47" s="10"/>
      <c r="G47" s="10">
        <v>2.73</v>
      </c>
      <c r="H47" s="10">
        <v>91</v>
      </c>
      <c r="I47" s="10">
        <v>56</v>
      </c>
      <c r="J47" s="10">
        <v>35.2</v>
      </c>
      <c r="K47" s="2">
        <f t="shared" si="0"/>
        <v>20.8</v>
      </c>
      <c r="L47" s="10">
        <v>13.69</v>
      </c>
      <c r="M47" s="10">
        <v>59.8</v>
      </c>
      <c r="N47" s="10"/>
      <c r="O47" s="10">
        <v>60</v>
      </c>
      <c r="P47" s="10"/>
      <c r="Q47" s="10"/>
      <c r="R47" s="10"/>
      <c r="S47" s="10">
        <v>1.835</v>
      </c>
      <c r="T47" s="10">
        <v>0.5</v>
      </c>
      <c r="U47" s="15"/>
      <c r="V47" s="15">
        <v>42.5</v>
      </c>
      <c r="W47" s="16">
        <v>9</v>
      </c>
      <c r="X47" s="16"/>
      <c r="Y47" s="16"/>
      <c r="Z47" s="16"/>
      <c r="AA47" s="16">
        <v>0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21"/>
      <c r="AM47" s="21"/>
      <c r="AN47" s="21"/>
      <c r="AO47" s="21">
        <v>120</v>
      </c>
      <c r="AP47" s="21"/>
      <c r="AQ47" s="21"/>
      <c r="AR47" s="21">
        <v>250</v>
      </c>
      <c r="AS47" s="21"/>
      <c r="AT47" s="21"/>
      <c r="AU47" s="21"/>
      <c r="AV47" s="21"/>
    </row>
    <row r="48" spans="2:44">
      <c r="B48" s="1">
        <v>2</v>
      </c>
      <c r="E48" s="1">
        <v>1.67</v>
      </c>
      <c r="G48" s="1">
        <v>2.73</v>
      </c>
      <c r="H48" s="1">
        <v>88</v>
      </c>
      <c r="I48" s="1">
        <v>56</v>
      </c>
      <c r="J48" s="1">
        <v>35.2</v>
      </c>
      <c r="K48" s="2">
        <f t="shared" si="0"/>
        <v>20.8</v>
      </c>
      <c r="O48" s="1">
        <v>60</v>
      </c>
      <c r="S48" s="1">
        <v>1.835</v>
      </c>
      <c r="T48" s="1">
        <v>0.5</v>
      </c>
      <c r="V48" s="3">
        <v>42.5</v>
      </c>
      <c r="W48" s="4">
        <v>9</v>
      </c>
      <c r="AA48" s="4">
        <v>3</v>
      </c>
      <c r="AO48" s="5">
        <v>60</v>
      </c>
      <c r="AR48" s="5">
        <v>180</v>
      </c>
    </row>
    <row r="49" spans="2:44">
      <c r="B49" s="1">
        <v>3</v>
      </c>
      <c r="E49" s="1">
        <v>1.67</v>
      </c>
      <c r="G49" s="1">
        <v>2.73</v>
      </c>
      <c r="H49" s="1">
        <v>86</v>
      </c>
      <c r="I49" s="1">
        <v>56</v>
      </c>
      <c r="J49" s="1">
        <v>35.2</v>
      </c>
      <c r="K49" s="2">
        <f t="shared" si="0"/>
        <v>20.8</v>
      </c>
      <c r="O49" s="1">
        <v>60</v>
      </c>
      <c r="S49" s="1">
        <v>1.835</v>
      </c>
      <c r="T49" s="1">
        <v>0.5</v>
      </c>
      <c r="V49" s="3">
        <v>42.5</v>
      </c>
      <c r="W49" s="4">
        <v>9</v>
      </c>
      <c r="AA49" s="4">
        <v>5</v>
      </c>
      <c r="AO49" s="5">
        <v>70</v>
      </c>
      <c r="AR49" s="5">
        <v>160</v>
      </c>
    </row>
    <row r="50" spans="2:44">
      <c r="B50" s="1">
        <v>4</v>
      </c>
      <c r="E50" s="1">
        <v>1.67</v>
      </c>
      <c r="G50" s="1">
        <v>2.73</v>
      </c>
      <c r="H50" s="1">
        <v>81</v>
      </c>
      <c r="I50" s="1">
        <v>56</v>
      </c>
      <c r="J50" s="1">
        <v>35.2</v>
      </c>
      <c r="K50" s="2">
        <f t="shared" si="0"/>
        <v>20.8</v>
      </c>
      <c r="O50" s="1">
        <v>60</v>
      </c>
      <c r="S50" s="1">
        <v>1.835</v>
      </c>
      <c r="T50" s="1">
        <v>0.5</v>
      </c>
      <c r="V50" s="3">
        <v>42.5</v>
      </c>
      <c r="W50" s="4">
        <v>9</v>
      </c>
      <c r="AA50" s="4">
        <v>10</v>
      </c>
      <c r="AO50" s="5">
        <v>70</v>
      </c>
      <c r="AR50" s="5">
        <v>150</v>
      </c>
    </row>
    <row r="51" spans="2:44">
      <c r="B51" s="1">
        <v>5</v>
      </c>
      <c r="E51" s="1">
        <v>1.67</v>
      </c>
      <c r="G51" s="1">
        <v>2.73</v>
      </c>
      <c r="H51" s="1">
        <v>71</v>
      </c>
      <c r="I51" s="1">
        <v>56</v>
      </c>
      <c r="J51" s="1">
        <v>35.2</v>
      </c>
      <c r="K51" s="2">
        <f t="shared" si="0"/>
        <v>20.8</v>
      </c>
      <c r="O51" s="1">
        <v>60</v>
      </c>
      <c r="S51" s="1">
        <v>1.835</v>
      </c>
      <c r="T51" s="1">
        <v>0.5</v>
      </c>
      <c r="V51" s="3">
        <v>42.5</v>
      </c>
      <c r="W51" s="4">
        <v>9</v>
      </c>
      <c r="AA51" s="4">
        <v>20</v>
      </c>
      <c r="AO51" s="5">
        <v>60</v>
      </c>
      <c r="AR51" s="5">
        <v>140</v>
      </c>
    </row>
    <row r="52" spans="2:44">
      <c r="B52" s="1">
        <v>6</v>
      </c>
      <c r="E52" s="1">
        <v>1.67</v>
      </c>
      <c r="G52" s="1">
        <v>2.73</v>
      </c>
      <c r="H52" s="1">
        <f t="shared" ref="H52:H110" si="2">100-SUM(W52:AJ52)</f>
        <v>88</v>
      </c>
      <c r="I52" s="1">
        <v>56</v>
      </c>
      <c r="J52" s="1">
        <v>35.2</v>
      </c>
      <c r="K52" s="2">
        <f t="shared" si="0"/>
        <v>20.8</v>
      </c>
      <c r="O52" s="1">
        <v>60</v>
      </c>
      <c r="S52" s="1">
        <v>1.835</v>
      </c>
      <c r="T52" s="1">
        <v>0.5</v>
      </c>
      <c r="V52" s="3">
        <v>42.5</v>
      </c>
      <c r="W52" s="4">
        <v>12</v>
      </c>
      <c r="AA52" s="4">
        <v>0</v>
      </c>
      <c r="AO52" s="5">
        <v>320</v>
      </c>
      <c r="AR52" s="5">
        <v>490</v>
      </c>
    </row>
    <row r="53" spans="2:44">
      <c r="B53" s="1">
        <v>7</v>
      </c>
      <c r="E53" s="1">
        <v>1.67</v>
      </c>
      <c r="G53" s="1">
        <v>2.73</v>
      </c>
      <c r="H53" s="1">
        <f t="shared" si="2"/>
        <v>85</v>
      </c>
      <c r="I53" s="1">
        <v>56</v>
      </c>
      <c r="J53" s="1">
        <v>35.2</v>
      </c>
      <c r="K53" s="2">
        <f t="shared" si="0"/>
        <v>20.8</v>
      </c>
      <c r="O53" s="1">
        <v>60</v>
      </c>
      <c r="S53" s="1">
        <v>1.835</v>
      </c>
      <c r="T53" s="1">
        <v>0.5</v>
      </c>
      <c r="V53" s="3">
        <v>42.5</v>
      </c>
      <c r="W53" s="4">
        <v>12</v>
      </c>
      <c r="AA53" s="4">
        <v>3</v>
      </c>
      <c r="AO53" s="5">
        <v>230</v>
      </c>
      <c r="AR53" s="5">
        <v>290</v>
      </c>
    </row>
    <row r="54" spans="2:44">
      <c r="B54" s="1">
        <v>8</v>
      </c>
      <c r="E54" s="1">
        <v>1.67</v>
      </c>
      <c r="G54" s="1">
        <v>2.73</v>
      </c>
      <c r="H54" s="1">
        <f t="shared" si="2"/>
        <v>83</v>
      </c>
      <c r="I54" s="1">
        <v>56</v>
      </c>
      <c r="J54" s="1">
        <v>35.2</v>
      </c>
      <c r="K54" s="2">
        <f t="shared" si="0"/>
        <v>20.8</v>
      </c>
      <c r="O54" s="1">
        <v>60</v>
      </c>
      <c r="S54" s="1">
        <v>1.835</v>
      </c>
      <c r="T54" s="1">
        <v>0.5</v>
      </c>
      <c r="V54" s="3">
        <v>42.5</v>
      </c>
      <c r="W54" s="4">
        <v>12</v>
      </c>
      <c r="AA54" s="4">
        <v>5</v>
      </c>
      <c r="AO54" s="5">
        <v>110</v>
      </c>
      <c r="AR54" s="5">
        <v>270</v>
      </c>
    </row>
    <row r="55" spans="2:44">
      <c r="B55" s="1">
        <v>9</v>
      </c>
      <c r="E55" s="1">
        <v>1.67</v>
      </c>
      <c r="G55" s="1">
        <v>2.73</v>
      </c>
      <c r="H55" s="1">
        <f t="shared" si="2"/>
        <v>78</v>
      </c>
      <c r="I55" s="1">
        <v>56</v>
      </c>
      <c r="J55" s="1">
        <v>35.2</v>
      </c>
      <c r="K55" s="2">
        <f t="shared" si="0"/>
        <v>20.8</v>
      </c>
      <c r="O55" s="1">
        <v>60</v>
      </c>
      <c r="S55" s="1">
        <v>1.835</v>
      </c>
      <c r="T55" s="1">
        <v>0.5</v>
      </c>
      <c r="V55" s="3">
        <v>42.5</v>
      </c>
      <c r="W55" s="4">
        <v>12</v>
      </c>
      <c r="AA55" s="4">
        <v>10</v>
      </c>
      <c r="AO55" s="5">
        <v>130</v>
      </c>
      <c r="AR55" s="5">
        <v>260</v>
      </c>
    </row>
    <row r="56" spans="2:44">
      <c r="B56" s="1">
        <v>10</v>
      </c>
      <c r="E56" s="1">
        <v>1.67</v>
      </c>
      <c r="G56" s="1">
        <v>2.73</v>
      </c>
      <c r="H56" s="1">
        <f t="shared" si="2"/>
        <v>68</v>
      </c>
      <c r="I56" s="1">
        <v>56</v>
      </c>
      <c r="J56" s="1">
        <v>35.2</v>
      </c>
      <c r="K56" s="2">
        <f t="shared" si="0"/>
        <v>20.8</v>
      </c>
      <c r="O56" s="1">
        <v>60</v>
      </c>
      <c r="S56" s="1">
        <v>1.835</v>
      </c>
      <c r="T56" s="1">
        <v>0.5</v>
      </c>
      <c r="V56" s="3">
        <v>42.5</v>
      </c>
      <c r="W56" s="4">
        <v>12</v>
      </c>
      <c r="AA56" s="4">
        <v>20</v>
      </c>
      <c r="AO56" s="5">
        <v>120</v>
      </c>
      <c r="AR56" s="5">
        <v>240</v>
      </c>
    </row>
    <row r="57" spans="2:44">
      <c r="B57" s="1">
        <v>11</v>
      </c>
      <c r="E57" s="1">
        <v>1.67</v>
      </c>
      <c r="G57" s="1">
        <v>2.73</v>
      </c>
      <c r="H57" s="1">
        <f t="shared" si="2"/>
        <v>85</v>
      </c>
      <c r="I57" s="1">
        <v>56</v>
      </c>
      <c r="J57" s="1">
        <v>35.2</v>
      </c>
      <c r="K57" s="2">
        <f t="shared" si="0"/>
        <v>20.8</v>
      </c>
      <c r="O57" s="1">
        <v>60</v>
      </c>
      <c r="S57" s="1">
        <v>1.835</v>
      </c>
      <c r="T57" s="1">
        <v>0.5</v>
      </c>
      <c r="V57" s="3">
        <v>42.5</v>
      </c>
      <c r="W57" s="4">
        <v>15</v>
      </c>
      <c r="AA57" s="4">
        <v>0</v>
      </c>
      <c r="AO57" s="5">
        <v>470</v>
      </c>
      <c r="AR57" s="5">
        <v>630</v>
      </c>
    </row>
    <row r="58" spans="2:44">
      <c r="B58" s="1">
        <v>12</v>
      </c>
      <c r="E58" s="1">
        <v>1.67</v>
      </c>
      <c r="G58" s="1">
        <v>2.73</v>
      </c>
      <c r="H58" s="1">
        <f t="shared" si="2"/>
        <v>82</v>
      </c>
      <c r="I58" s="1">
        <v>56</v>
      </c>
      <c r="J58" s="1">
        <v>35.2</v>
      </c>
      <c r="K58" s="2">
        <f t="shared" si="0"/>
        <v>20.8</v>
      </c>
      <c r="O58" s="1">
        <v>60</v>
      </c>
      <c r="S58" s="1">
        <v>1.835</v>
      </c>
      <c r="T58" s="1">
        <v>0.5</v>
      </c>
      <c r="V58" s="3">
        <v>42.5</v>
      </c>
      <c r="W58" s="4">
        <v>15</v>
      </c>
      <c r="AA58" s="4">
        <v>3</v>
      </c>
      <c r="AO58" s="5">
        <v>330</v>
      </c>
      <c r="AR58" s="5">
        <v>450</v>
      </c>
    </row>
    <row r="59" spans="2:44">
      <c r="B59" s="1">
        <v>13</v>
      </c>
      <c r="E59" s="1">
        <v>1.67</v>
      </c>
      <c r="G59" s="1">
        <v>2.73</v>
      </c>
      <c r="H59" s="1">
        <f t="shared" si="2"/>
        <v>80</v>
      </c>
      <c r="I59" s="1">
        <v>56</v>
      </c>
      <c r="J59" s="1">
        <v>35.2</v>
      </c>
      <c r="K59" s="2">
        <f t="shared" si="0"/>
        <v>20.8</v>
      </c>
      <c r="O59" s="1">
        <v>60</v>
      </c>
      <c r="S59" s="1">
        <v>1.835</v>
      </c>
      <c r="T59" s="1">
        <v>0.5</v>
      </c>
      <c r="V59" s="3">
        <v>42.5</v>
      </c>
      <c r="W59" s="4">
        <v>15</v>
      </c>
      <c r="AA59" s="4">
        <v>5</v>
      </c>
      <c r="AO59" s="5">
        <v>210</v>
      </c>
      <c r="AR59" s="5">
        <v>310</v>
      </c>
    </row>
    <row r="60" spans="2:44">
      <c r="B60" s="1">
        <v>14</v>
      </c>
      <c r="E60" s="1">
        <v>1.67</v>
      </c>
      <c r="G60" s="1">
        <v>2.73</v>
      </c>
      <c r="H60" s="1">
        <f t="shared" si="2"/>
        <v>75</v>
      </c>
      <c r="I60" s="1">
        <v>56</v>
      </c>
      <c r="J60" s="1">
        <v>35.2</v>
      </c>
      <c r="K60" s="2">
        <f t="shared" si="0"/>
        <v>20.8</v>
      </c>
      <c r="O60" s="1">
        <v>60</v>
      </c>
      <c r="S60" s="1">
        <v>1.835</v>
      </c>
      <c r="T60" s="1">
        <v>0.5</v>
      </c>
      <c r="V60" s="3">
        <v>42.5</v>
      </c>
      <c r="W60" s="4">
        <v>15</v>
      </c>
      <c r="AA60" s="4">
        <v>10</v>
      </c>
      <c r="AO60" s="5">
        <v>190</v>
      </c>
      <c r="AR60" s="5">
        <v>300</v>
      </c>
    </row>
    <row r="61" spans="2:44">
      <c r="B61" s="1">
        <v>15</v>
      </c>
      <c r="E61" s="1">
        <v>1.67</v>
      </c>
      <c r="G61" s="1">
        <v>2.73</v>
      </c>
      <c r="H61" s="1">
        <f t="shared" si="2"/>
        <v>65</v>
      </c>
      <c r="I61" s="1">
        <v>56</v>
      </c>
      <c r="J61" s="1">
        <v>35.2</v>
      </c>
      <c r="K61" s="2">
        <f t="shared" si="0"/>
        <v>20.8</v>
      </c>
      <c r="O61" s="1">
        <v>60</v>
      </c>
      <c r="S61" s="1">
        <v>1.835</v>
      </c>
      <c r="T61" s="1">
        <v>0.5</v>
      </c>
      <c r="V61" s="3">
        <v>42.5</v>
      </c>
      <c r="W61" s="4">
        <v>15</v>
      </c>
      <c r="AA61" s="4">
        <v>20</v>
      </c>
      <c r="AO61" s="5">
        <v>220</v>
      </c>
      <c r="AR61" s="5">
        <v>290</v>
      </c>
    </row>
    <row r="62" spans="2:44">
      <c r="B62" s="1">
        <v>16</v>
      </c>
      <c r="E62" s="1">
        <v>1.67</v>
      </c>
      <c r="G62" s="1">
        <v>2.73</v>
      </c>
      <c r="H62" s="1">
        <f t="shared" si="2"/>
        <v>80</v>
      </c>
      <c r="I62" s="1">
        <v>56</v>
      </c>
      <c r="J62" s="1">
        <v>35.2</v>
      </c>
      <c r="K62" s="2">
        <f t="shared" si="0"/>
        <v>20.8</v>
      </c>
      <c r="O62" s="1">
        <v>60</v>
      </c>
      <c r="S62" s="1">
        <v>1.835</v>
      </c>
      <c r="T62" s="1">
        <v>0.5</v>
      </c>
      <c r="V62" s="3">
        <v>42.5</v>
      </c>
      <c r="W62" s="4">
        <v>20</v>
      </c>
      <c r="AA62" s="4">
        <v>0</v>
      </c>
      <c r="AO62" s="5">
        <v>710</v>
      </c>
      <c r="AR62" s="5">
        <v>1070</v>
      </c>
    </row>
    <row r="63" spans="2:44">
      <c r="B63" s="1">
        <v>17</v>
      </c>
      <c r="E63" s="1">
        <v>1.67</v>
      </c>
      <c r="G63" s="1">
        <v>2.73</v>
      </c>
      <c r="H63" s="1">
        <f t="shared" si="2"/>
        <v>77</v>
      </c>
      <c r="I63" s="1">
        <v>56</v>
      </c>
      <c r="J63" s="1">
        <v>35.2</v>
      </c>
      <c r="K63" s="2">
        <f t="shared" si="0"/>
        <v>20.8</v>
      </c>
      <c r="O63" s="1">
        <v>60</v>
      </c>
      <c r="S63" s="1">
        <v>1.835</v>
      </c>
      <c r="T63" s="1">
        <v>0.5</v>
      </c>
      <c r="V63" s="3">
        <v>42.5</v>
      </c>
      <c r="W63" s="4">
        <v>20</v>
      </c>
      <c r="AA63" s="4">
        <v>3</v>
      </c>
      <c r="AO63" s="5">
        <v>450</v>
      </c>
      <c r="AR63" s="5">
        <v>520</v>
      </c>
    </row>
    <row r="64" spans="2:44">
      <c r="B64" s="1">
        <v>18</v>
      </c>
      <c r="E64" s="1">
        <v>1.67</v>
      </c>
      <c r="G64" s="1">
        <v>2.73</v>
      </c>
      <c r="H64" s="1">
        <f t="shared" si="2"/>
        <v>75</v>
      </c>
      <c r="I64" s="1">
        <v>56</v>
      </c>
      <c r="J64" s="1">
        <v>35.2</v>
      </c>
      <c r="K64" s="2">
        <f t="shared" si="0"/>
        <v>20.8</v>
      </c>
      <c r="O64" s="1">
        <v>60</v>
      </c>
      <c r="S64" s="1">
        <v>1.835</v>
      </c>
      <c r="T64" s="1">
        <v>0.5</v>
      </c>
      <c r="V64" s="3">
        <v>42.5</v>
      </c>
      <c r="W64" s="4">
        <v>20</v>
      </c>
      <c r="AA64" s="4">
        <v>5</v>
      </c>
      <c r="AO64" s="5">
        <v>390</v>
      </c>
      <c r="AR64" s="5">
        <v>510</v>
      </c>
    </row>
    <row r="65" spans="2:44">
      <c r="B65" s="1">
        <v>19</v>
      </c>
      <c r="E65" s="1">
        <v>1.67</v>
      </c>
      <c r="G65" s="1">
        <v>2.73</v>
      </c>
      <c r="H65" s="1">
        <f t="shared" si="2"/>
        <v>70</v>
      </c>
      <c r="I65" s="1">
        <v>56</v>
      </c>
      <c r="J65" s="1">
        <v>35.2</v>
      </c>
      <c r="K65" s="2">
        <f t="shared" si="0"/>
        <v>20.8</v>
      </c>
      <c r="O65" s="1">
        <v>60</v>
      </c>
      <c r="S65" s="1">
        <v>1.835</v>
      </c>
      <c r="T65" s="1">
        <v>0.5</v>
      </c>
      <c r="V65" s="3">
        <v>42.5</v>
      </c>
      <c r="W65" s="4">
        <v>20</v>
      </c>
      <c r="AA65" s="4">
        <v>10</v>
      </c>
      <c r="AO65" s="5">
        <v>370</v>
      </c>
      <c r="AR65" s="5">
        <v>450</v>
      </c>
    </row>
    <row r="66" spans="2:44">
      <c r="B66" s="1">
        <v>20</v>
      </c>
      <c r="E66" s="1">
        <v>1.67</v>
      </c>
      <c r="G66" s="1">
        <v>2.73</v>
      </c>
      <c r="H66" s="1">
        <f t="shared" si="2"/>
        <v>60</v>
      </c>
      <c r="I66" s="1">
        <v>56</v>
      </c>
      <c r="J66" s="1">
        <v>35.2</v>
      </c>
      <c r="K66" s="2">
        <f t="shared" ref="K66:K129" si="3">I66-J66</f>
        <v>20.8</v>
      </c>
      <c r="O66" s="1">
        <v>60</v>
      </c>
      <c r="S66" s="1">
        <v>1.835</v>
      </c>
      <c r="T66" s="1">
        <v>0.5</v>
      </c>
      <c r="V66" s="3">
        <v>42.5</v>
      </c>
      <c r="W66" s="4">
        <v>20</v>
      </c>
      <c r="AA66" s="4">
        <v>20</v>
      </c>
      <c r="AO66" s="5">
        <v>350</v>
      </c>
      <c r="AR66" s="5">
        <v>400</v>
      </c>
    </row>
    <row r="67" spans="2:44">
      <c r="B67" s="1">
        <v>21</v>
      </c>
      <c r="E67" s="1">
        <v>1.67</v>
      </c>
      <c r="G67" s="1">
        <v>2.73</v>
      </c>
      <c r="H67" s="1">
        <f t="shared" si="2"/>
        <v>75</v>
      </c>
      <c r="I67" s="1">
        <v>56</v>
      </c>
      <c r="J67" s="1">
        <v>35.2</v>
      </c>
      <c r="K67" s="2">
        <f t="shared" si="3"/>
        <v>20.8</v>
      </c>
      <c r="O67" s="1">
        <v>60</v>
      </c>
      <c r="S67" s="1">
        <v>1.835</v>
      </c>
      <c r="T67" s="1">
        <v>0.5</v>
      </c>
      <c r="V67" s="3">
        <v>42.5</v>
      </c>
      <c r="W67" s="4">
        <v>25</v>
      </c>
      <c r="AA67" s="4">
        <v>0</v>
      </c>
      <c r="AO67" s="5">
        <v>1080</v>
      </c>
      <c r="AR67" s="5">
        <v>1460</v>
      </c>
    </row>
    <row r="68" spans="2:44">
      <c r="B68" s="1">
        <v>22</v>
      </c>
      <c r="E68" s="1">
        <v>1.67</v>
      </c>
      <c r="G68" s="1">
        <v>2.73</v>
      </c>
      <c r="H68" s="1">
        <f t="shared" si="2"/>
        <v>72</v>
      </c>
      <c r="I68" s="1">
        <v>56</v>
      </c>
      <c r="J68" s="1">
        <v>35.2</v>
      </c>
      <c r="K68" s="2">
        <f t="shared" si="3"/>
        <v>20.8</v>
      </c>
      <c r="O68" s="1">
        <v>60</v>
      </c>
      <c r="S68" s="1">
        <v>1.835</v>
      </c>
      <c r="T68" s="1">
        <v>0.5</v>
      </c>
      <c r="V68" s="3">
        <v>42.5</v>
      </c>
      <c r="W68" s="4">
        <v>25</v>
      </c>
      <c r="AA68" s="4">
        <v>3</v>
      </c>
      <c r="AO68" s="5">
        <v>630</v>
      </c>
      <c r="AR68" s="5">
        <v>850</v>
      </c>
    </row>
    <row r="69" spans="2:44">
      <c r="B69" s="1">
        <v>23</v>
      </c>
      <c r="E69" s="1">
        <v>1.67</v>
      </c>
      <c r="G69" s="1">
        <v>2.73</v>
      </c>
      <c r="H69" s="1">
        <f t="shared" si="2"/>
        <v>70</v>
      </c>
      <c r="I69" s="1">
        <v>56</v>
      </c>
      <c r="J69" s="1">
        <v>35.2</v>
      </c>
      <c r="K69" s="2">
        <f t="shared" si="3"/>
        <v>20.8</v>
      </c>
      <c r="O69" s="1">
        <v>60</v>
      </c>
      <c r="S69" s="1">
        <v>1.835</v>
      </c>
      <c r="T69" s="1">
        <v>0.5</v>
      </c>
      <c r="V69" s="3">
        <v>42.5</v>
      </c>
      <c r="W69" s="4">
        <v>25</v>
      </c>
      <c r="AA69" s="4">
        <v>5</v>
      </c>
      <c r="AO69" s="5">
        <v>590</v>
      </c>
      <c r="AR69" s="5">
        <v>830</v>
      </c>
    </row>
    <row r="70" spans="2:44">
      <c r="B70" s="1">
        <v>24</v>
      </c>
      <c r="E70" s="1">
        <v>1.67</v>
      </c>
      <c r="G70" s="1">
        <v>2.73</v>
      </c>
      <c r="H70" s="1">
        <f t="shared" si="2"/>
        <v>65</v>
      </c>
      <c r="I70" s="1">
        <v>56</v>
      </c>
      <c r="J70" s="1">
        <v>35.2</v>
      </c>
      <c r="K70" s="2">
        <f t="shared" si="3"/>
        <v>20.8</v>
      </c>
      <c r="O70" s="1">
        <v>60</v>
      </c>
      <c r="S70" s="1">
        <v>1.835</v>
      </c>
      <c r="T70" s="1">
        <v>0.5</v>
      </c>
      <c r="V70" s="3">
        <v>42.5</v>
      </c>
      <c r="W70" s="4">
        <v>25</v>
      </c>
      <c r="AA70" s="4">
        <v>10</v>
      </c>
      <c r="AO70" s="5">
        <v>430</v>
      </c>
      <c r="AR70" s="5">
        <v>720</v>
      </c>
    </row>
    <row r="71" spans="2:44">
      <c r="B71" s="1">
        <v>25</v>
      </c>
      <c r="E71" s="1">
        <v>1.67</v>
      </c>
      <c r="G71" s="1">
        <v>2.73</v>
      </c>
      <c r="H71" s="1">
        <f t="shared" si="2"/>
        <v>55</v>
      </c>
      <c r="I71" s="1">
        <v>56</v>
      </c>
      <c r="J71" s="1">
        <v>35.2</v>
      </c>
      <c r="K71" s="2">
        <f t="shared" si="3"/>
        <v>20.8</v>
      </c>
      <c r="O71" s="1">
        <v>60</v>
      </c>
      <c r="S71" s="1">
        <v>1.835</v>
      </c>
      <c r="T71" s="1">
        <v>0.5</v>
      </c>
      <c r="V71" s="3">
        <v>42.5</v>
      </c>
      <c r="W71" s="4">
        <v>25</v>
      </c>
      <c r="AA71" s="4">
        <v>20</v>
      </c>
      <c r="AO71" s="5">
        <v>450</v>
      </c>
      <c r="AR71" s="5">
        <v>650</v>
      </c>
    </row>
    <row r="72" spans="2:44">
      <c r="B72" s="1">
        <v>26</v>
      </c>
      <c r="E72" s="1">
        <v>1.67</v>
      </c>
      <c r="G72" s="1">
        <v>2.73</v>
      </c>
      <c r="H72" s="1">
        <f t="shared" si="2"/>
        <v>86</v>
      </c>
      <c r="I72" s="1">
        <v>56</v>
      </c>
      <c r="J72" s="1">
        <v>35.2</v>
      </c>
      <c r="K72" s="2">
        <f t="shared" si="3"/>
        <v>20.8</v>
      </c>
      <c r="O72" s="1">
        <v>60</v>
      </c>
      <c r="S72" s="1">
        <v>1.835</v>
      </c>
      <c r="T72" s="1">
        <v>0.5</v>
      </c>
      <c r="V72" s="3">
        <v>42.5</v>
      </c>
      <c r="W72" s="4">
        <v>9</v>
      </c>
      <c r="AA72" s="4">
        <v>5</v>
      </c>
      <c r="AO72" s="5">
        <v>70</v>
      </c>
      <c r="AP72" s="5">
        <v>120</v>
      </c>
      <c r="AR72" s="5">
        <v>160</v>
      </c>
    </row>
    <row r="73" spans="2:44">
      <c r="B73" s="1">
        <v>27</v>
      </c>
      <c r="E73" s="1">
        <v>1.67</v>
      </c>
      <c r="G73" s="1">
        <v>2.73</v>
      </c>
      <c r="H73" s="1">
        <f t="shared" si="2"/>
        <v>83</v>
      </c>
      <c r="I73" s="1">
        <v>56</v>
      </c>
      <c r="J73" s="1">
        <v>35.2</v>
      </c>
      <c r="K73" s="2">
        <f t="shared" si="3"/>
        <v>20.8</v>
      </c>
      <c r="O73" s="1">
        <v>60</v>
      </c>
      <c r="S73" s="1">
        <v>1.835</v>
      </c>
      <c r="T73" s="1">
        <v>0.5</v>
      </c>
      <c r="V73" s="3">
        <v>42.5</v>
      </c>
      <c r="W73" s="4">
        <v>12</v>
      </c>
      <c r="AA73" s="4">
        <v>5</v>
      </c>
      <c r="AO73" s="5">
        <v>110</v>
      </c>
      <c r="AP73" s="5">
        <v>240</v>
      </c>
      <c r="AR73" s="5">
        <v>270</v>
      </c>
    </row>
    <row r="74" spans="2:44">
      <c r="B74" s="1">
        <v>28</v>
      </c>
      <c r="E74" s="1">
        <v>1.67</v>
      </c>
      <c r="G74" s="1">
        <v>2.73</v>
      </c>
      <c r="H74" s="1">
        <f t="shared" si="2"/>
        <v>80</v>
      </c>
      <c r="I74" s="1">
        <v>56</v>
      </c>
      <c r="J74" s="1">
        <v>35.2</v>
      </c>
      <c r="K74" s="2">
        <f t="shared" si="3"/>
        <v>20.8</v>
      </c>
      <c r="O74" s="1">
        <v>60</v>
      </c>
      <c r="S74" s="1">
        <v>1.835</v>
      </c>
      <c r="T74" s="1">
        <v>0.5</v>
      </c>
      <c r="V74" s="3">
        <v>42.5</v>
      </c>
      <c r="W74" s="4">
        <v>15</v>
      </c>
      <c r="AA74" s="4">
        <v>5</v>
      </c>
      <c r="AO74" s="5">
        <v>210</v>
      </c>
      <c r="AP74" s="5">
        <v>260</v>
      </c>
      <c r="AR74" s="5">
        <v>310</v>
      </c>
    </row>
    <row r="75" spans="2:44">
      <c r="B75" s="1">
        <v>29</v>
      </c>
      <c r="E75" s="1">
        <v>1.67</v>
      </c>
      <c r="G75" s="1">
        <v>2.73</v>
      </c>
      <c r="H75" s="1">
        <f t="shared" si="2"/>
        <v>75</v>
      </c>
      <c r="I75" s="1">
        <v>56</v>
      </c>
      <c r="J75" s="1">
        <v>35.2</v>
      </c>
      <c r="K75" s="2">
        <f t="shared" si="3"/>
        <v>20.8</v>
      </c>
      <c r="O75" s="1">
        <v>60</v>
      </c>
      <c r="S75" s="1">
        <v>1.835</v>
      </c>
      <c r="T75" s="1">
        <v>0.5</v>
      </c>
      <c r="V75" s="3">
        <v>42.5</v>
      </c>
      <c r="W75" s="4">
        <v>20</v>
      </c>
      <c r="AA75" s="4">
        <v>5</v>
      </c>
      <c r="AO75" s="5">
        <v>390</v>
      </c>
      <c r="AP75" s="5">
        <v>480</v>
      </c>
      <c r="AR75" s="5">
        <v>510</v>
      </c>
    </row>
    <row r="76" spans="2:44">
      <c r="B76" s="1">
        <v>30</v>
      </c>
      <c r="E76" s="1">
        <v>1.67</v>
      </c>
      <c r="G76" s="1">
        <v>2.73</v>
      </c>
      <c r="H76" s="1">
        <f t="shared" si="2"/>
        <v>70</v>
      </c>
      <c r="I76" s="1">
        <v>56</v>
      </c>
      <c r="J76" s="1">
        <v>35.2</v>
      </c>
      <c r="K76" s="2">
        <f t="shared" si="3"/>
        <v>20.8</v>
      </c>
      <c r="O76" s="1">
        <v>60</v>
      </c>
      <c r="S76" s="1">
        <v>1.835</v>
      </c>
      <c r="T76" s="1">
        <v>0.5</v>
      </c>
      <c r="V76" s="3">
        <v>42.5</v>
      </c>
      <c r="W76" s="4">
        <v>25</v>
      </c>
      <c r="AA76" s="4">
        <v>5</v>
      </c>
      <c r="AO76" s="5">
        <v>590</v>
      </c>
      <c r="AP76" s="5">
        <v>800</v>
      </c>
      <c r="AR76" s="5">
        <v>830</v>
      </c>
    </row>
    <row r="77" spans="2:44">
      <c r="B77" s="1">
        <v>31</v>
      </c>
      <c r="E77" s="1">
        <v>1.67</v>
      </c>
      <c r="G77" s="1">
        <v>2.73</v>
      </c>
      <c r="H77" s="1">
        <f t="shared" si="2"/>
        <v>78</v>
      </c>
      <c r="I77" s="1">
        <v>56</v>
      </c>
      <c r="J77" s="1">
        <v>35.2</v>
      </c>
      <c r="K77" s="2">
        <f t="shared" si="3"/>
        <v>20.8</v>
      </c>
      <c r="O77" s="1">
        <v>60</v>
      </c>
      <c r="S77" s="1">
        <v>1.835</v>
      </c>
      <c r="T77" s="1">
        <v>0.5</v>
      </c>
      <c r="V77" s="3">
        <v>42.5</v>
      </c>
      <c r="W77" s="4">
        <v>15</v>
      </c>
      <c r="AA77" s="4">
        <v>5</v>
      </c>
      <c r="AB77" s="4">
        <v>2</v>
      </c>
      <c r="AO77" s="5">
        <v>280</v>
      </c>
      <c r="AP77" s="5">
        <v>320</v>
      </c>
      <c r="AR77" s="5">
        <v>430</v>
      </c>
    </row>
    <row r="78" spans="2:44">
      <c r="B78" s="1">
        <v>32</v>
      </c>
      <c r="E78" s="1">
        <v>1.67</v>
      </c>
      <c r="G78" s="1">
        <v>2.73</v>
      </c>
      <c r="H78" s="1">
        <f t="shared" si="2"/>
        <v>77</v>
      </c>
      <c r="I78" s="1">
        <v>56</v>
      </c>
      <c r="J78" s="1">
        <v>35.2</v>
      </c>
      <c r="K78" s="2">
        <f t="shared" si="3"/>
        <v>20.8</v>
      </c>
      <c r="O78" s="1">
        <v>60</v>
      </c>
      <c r="S78" s="1">
        <v>1.835</v>
      </c>
      <c r="T78" s="1">
        <v>0.5</v>
      </c>
      <c r="V78" s="3">
        <v>42.5</v>
      </c>
      <c r="W78" s="4">
        <v>15</v>
      </c>
      <c r="AA78" s="4">
        <v>5</v>
      </c>
      <c r="AB78" s="4">
        <v>3</v>
      </c>
      <c r="AO78" s="5">
        <v>360</v>
      </c>
      <c r="AP78" s="5">
        <v>470</v>
      </c>
      <c r="AR78" s="5">
        <v>500</v>
      </c>
    </row>
    <row r="79" spans="2:44">
      <c r="B79" s="1">
        <v>33</v>
      </c>
      <c r="E79" s="1">
        <v>1.67</v>
      </c>
      <c r="G79" s="1">
        <v>2.73</v>
      </c>
      <c r="H79" s="1">
        <f t="shared" si="2"/>
        <v>76</v>
      </c>
      <c r="I79" s="1">
        <v>56</v>
      </c>
      <c r="J79" s="1">
        <v>35.2</v>
      </c>
      <c r="K79" s="2">
        <f t="shared" si="3"/>
        <v>20.8</v>
      </c>
      <c r="O79" s="1">
        <v>60</v>
      </c>
      <c r="S79" s="1">
        <v>1.835</v>
      </c>
      <c r="T79" s="1">
        <v>0.5</v>
      </c>
      <c r="V79" s="3">
        <v>42.5</v>
      </c>
      <c r="W79" s="4">
        <v>15</v>
      </c>
      <c r="AA79" s="4">
        <v>5</v>
      </c>
      <c r="AB79" s="4">
        <v>4</v>
      </c>
      <c r="AO79" s="5">
        <v>400</v>
      </c>
      <c r="AP79" s="5">
        <v>500</v>
      </c>
      <c r="AR79" s="5">
        <v>680</v>
      </c>
    </row>
    <row r="80" spans="2:44">
      <c r="B80" s="1">
        <v>34</v>
      </c>
      <c r="E80" s="1">
        <v>1.67</v>
      </c>
      <c r="G80" s="1">
        <v>2.73</v>
      </c>
      <c r="H80" s="1">
        <f t="shared" si="2"/>
        <v>75</v>
      </c>
      <c r="I80" s="1">
        <v>56</v>
      </c>
      <c r="J80" s="1">
        <v>35.2</v>
      </c>
      <c r="K80" s="2">
        <f t="shared" si="3"/>
        <v>20.8</v>
      </c>
      <c r="O80" s="1">
        <v>60</v>
      </c>
      <c r="S80" s="1">
        <v>1.835</v>
      </c>
      <c r="T80" s="1">
        <v>0.5</v>
      </c>
      <c r="V80" s="3">
        <v>42.5</v>
      </c>
      <c r="W80" s="4">
        <v>15</v>
      </c>
      <c r="AA80" s="4">
        <v>5</v>
      </c>
      <c r="AB80" s="4">
        <v>5</v>
      </c>
      <c r="AO80" s="5">
        <v>440</v>
      </c>
      <c r="AP80" s="5">
        <v>570</v>
      </c>
      <c r="AR80" s="5">
        <v>800</v>
      </c>
    </row>
    <row r="81" spans="2:44">
      <c r="B81" s="1">
        <v>35</v>
      </c>
      <c r="E81" s="1">
        <v>1.67</v>
      </c>
      <c r="G81" s="1">
        <v>2.73</v>
      </c>
      <c r="H81" s="1">
        <f t="shared" si="2"/>
        <v>74</v>
      </c>
      <c r="I81" s="1">
        <v>56</v>
      </c>
      <c r="J81" s="1">
        <v>35.2</v>
      </c>
      <c r="K81" s="2">
        <f t="shared" si="3"/>
        <v>20.8</v>
      </c>
      <c r="O81" s="1">
        <v>60</v>
      </c>
      <c r="S81" s="1">
        <v>1.835</v>
      </c>
      <c r="T81" s="1">
        <v>0.5</v>
      </c>
      <c r="V81" s="3">
        <v>42.5</v>
      </c>
      <c r="W81" s="4">
        <v>15</v>
      </c>
      <c r="AA81" s="4">
        <v>5</v>
      </c>
      <c r="AB81" s="4">
        <v>6</v>
      </c>
      <c r="AO81" s="5">
        <v>420</v>
      </c>
      <c r="AP81" s="5">
        <v>550</v>
      </c>
      <c r="AR81" s="5">
        <v>670</v>
      </c>
    </row>
    <row r="82" spans="2:44">
      <c r="B82" s="1">
        <v>36</v>
      </c>
      <c r="E82" s="1">
        <v>1.67</v>
      </c>
      <c r="G82" s="1">
        <v>2.73</v>
      </c>
      <c r="H82" s="1">
        <f t="shared" si="2"/>
        <v>76</v>
      </c>
      <c r="I82" s="1">
        <v>56</v>
      </c>
      <c r="J82" s="1">
        <v>35.2</v>
      </c>
      <c r="K82" s="2">
        <f t="shared" si="3"/>
        <v>20.8</v>
      </c>
      <c r="O82" s="1">
        <v>60</v>
      </c>
      <c r="S82" s="1">
        <v>1.835</v>
      </c>
      <c r="T82" s="1">
        <v>0.5</v>
      </c>
      <c r="V82" s="3">
        <v>42.5</v>
      </c>
      <c r="W82" s="4">
        <v>15</v>
      </c>
      <c r="AA82" s="4">
        <v>5</v>
      </c>
      <c r="AE82" s="4">
        <v>4</v>
      </c>
      <c r="AO82" s="5">
        <v>250</v>
      </c>
      <c r="AP82" s="5">
        <v>270</v>
      </c>
      <c r="AR82" s="5">
        <v>400</v>
      </c>
    </row>
    <row r="83" spans="2:44">
      <c r="B83" s="1">
        <v>37</v>
      </c>
      <c r="E83" s="1">
        <v>1.67</v>
      </c>
      <c r="G83" s="1">
        <v>2.73</v>
      </c>
      <c r="H83" s="1">
        <f t="shared" si="2"/>
        <v>74</v>
      </c>
      <c r="I83" s="1">
        <v>56</v>
      </c>
      <c r="J83" s="1">
        <v>35.2</v>
      </c>
      <c r="K83" s="2">
        <f t="shared" si="3"/>
        <v>20.8</v>
      </c>
      <c r="O83" s="1">
        <v>60</v>
      </c>
      <c r="S83" s="1">
        <v>1.835</v>
      </c>
      <c r="T83" s="1">
        <v>0.5</v>
      </c>
      <c r="V83" s="3">
        <v>42.5</v>
      </c>
      <c r="W83" s="4">
        <v>15</v>
      </c>
      <c r="AA83" s="4">
        <v>5</v>
      </c>
      <c r="AE83" s="4">
        <v>6</v>
      </c>
      <c r="AO83" s="5">
        <v>260</v>
      </c>
      <c r="AP83" s="5">
        <v>270</v>
      </c>
      <c r="AR83" s="5">
        <v>440</v>
      </c>
    </row>
    <row r="84" spans="2:44">
      <c r="B84" s="1">
        <v>38</v>
      </c>
      <c r="E84" s="1">
        <v>1.67</v>
      </c>
      <c r="G84" s="1">
        <v>2.73</v>
      </c>
      <c r="H84" s="1">
        <f t="shared" si="2"/>
        <v>72</v>
      </c>
      <c r="I84" s="1">
        <v>56</v>
      </c>
      <c r="J84" s="1">
        <v>35.2</v>
      </c>
      <c r="K84" s="2">
        <f t="shared" si="3"/>
        <v>20.8</v>
      </c>
      <c r="O84" s="1">
        <v>60</v>
      </c>
      <c r="S84" s="1">
        <v>1.835</v>
      </c>
      <c r="T84" s="1">
        <v>0.5</v>
      </c>
      <c r="V84" s="3">
        <v>42.5</v>
      </c>
      <c r="W84" s="4">
        <v>15</v>
      </c>
      <c r="AA84" s="4">
        <v>5</v>
      </c>
      <c r="AE84" s="4">
        <v>8</v>
      </c>
      <c r="AO84" s="5">
        <v>220</v>
      </c>
      <c r="AP84" s="5">
        <v>250</v>
      </c>
      <c r="AR84" s="5">
        <v>330</v>
      </c>
    </row>
    <row r="85" spans="2:44">
      <c r="B85" s="1">
        <v>39</v>
      </c>
      <c r="E85" s="1">
        <v>1.67</v>
      </c>
      <c r="G85" s="1">
        <v>2.73</v>
      </c>
      <c r="H85" s="1">
        <f t="shared" si="2"/>
        <v>70</v>
      </c>
      <c r="I85" s="1">
        <v>56</v>
      </c>
      <c r="J85" s="1">
        <v>35.2</v>
      </c>
      <c r="K85" s="2">
        <f t="shared" si="3"/>
        <v>20.8</v>
      </c>
      <c r="O85" s="1">
        <v>60</v>
      </c>
      <c r="S85" s="1">
        <v>1.835</v>
      </c>
      <c r="T85" s="1">
        <v>0.5</v>
      </c>
      <c r="V85" s="3">
        <v>42.5</v>
      </c>
      <c r="W85" s="4">
        <v>15</v>
      </c>
      <c r="AA85" s="4">
        <v>5</v>
      </c>
      <c r="AE85" s="4">
        <v>10</v>
      </c>
      <c r="AO85" s="5">
        <v>220</v>
      </c>
      <c r="AP85" s="5">
        <v>240</v>
      </c>
      <c r="AR85" s="5">
        <v>320</v>
      </c>
    </row>
    <row r="86" spans="2:44">
      <c r="B86" s="1">
        <v>40</v>
      </c>
      <c r="E86" s="1">
        <v>1.67</v>
      </c>
      <c r="G86" s="1">
        <v>2.73</v>
      </c>
      <c r="H86" s="1">
        <f t="shared" si="2"/>
        <v>68</v>
      </c>
      <c r="I86" s="1">
        <v>56</v>
      </c>
      <c r="J86" s="1">
        <v>35.2</v>
      </c>
      <c r="K86" s="2">
        <f t="shared" si="3"/>
        <v>20.8</v>
      </c>
      <c r="O86" s="1">
        <v>60</v>
      </c>
      <c r="S86" s="1">
        <v>1.835</v>
      </c>
      <c r="T86" s="1">
        <v>0.5</v>
      </c>
      <c r="V86" s="3">
        <v>42.5</v>
      </c>
      <c r="W86" s="4">
        <v>15</v>
      </c>
      <c r="AA86" s="4">
        <v>5</v>
      </c>
      <c r="AE86" s="4">
        <v>12</v>
      </c>
      <c r="AO86" s="5">
        <v>210</v>
      </c>
      <c r="AP86" s="5">
        <v>240</v>
      </c>
      <c r="AR86" s="5">
        <v>330</v>
      </c>
    </row>
    <row r="87" spans="1:48">
      <c r="A87" s="11" t="s">
        <v>76</v>
      </c>
      <c r="B87" s="10">
        <v>1</v>
      </c>
      <c r="C87" s="10"/>
      <c r="D87" s="10"/>
      <c r="E87" s="10">
        <v>1.87</v>
      </c>
      <c r="F87" s="10"/>
      <c r="G87" s="10"/>
      <c r="H87" s="10">
        <f t="shared" si="2"/>
        <v>85</v>
      </c>
      <c r="I87" s="10">
        <v>59.3</v>
      </c>
      <c r="J87" s="10">
        <v>32.7</v>
      </c>
      <c r="K87" s="2">
        <f t="shared" si="3"/>
        <v>26.6</v>
      </c>
      <c r="L87" s="10"/>
      <c r="M87" s="10"/>
      <c r="N87" s="10"/>
      <c r="O87" s="10">
        <v>60</v>
      </c>
      <c r="P87" s="10"/>
      <c r="Q87" s="10"/>
      <c r="R87" s="10"/>
      <c r="S87" s="10">
        <v>1.72</v>
      </c>
      <c r="T87" s="10">
        <v>0.5</v>
      </c>
      <c r="U87" s="15"/>
      <c r="V87" s="15">
        <v>32.5</v>
      </c>
      <c r="W87" s="16">
        <v>15</v>
      </c>
      <c r="X87" s="16"/>
      <c r="Y87" s="16"/>
      <c r="Z87" s="16"/>
      <c r="AA87" s="16"/>
      <c r="AB87" s="16">
        <v>0</v>
      </c>
      <c r="AC87" s="16"/>
      <c r="AD87" s="16"/>
      <c r="AE87" s="16"/>
      <c r="AF87" s="16"/>
      <c r="AG87" s="16"/>
      <c r="AH87" s="16"/>
      <c r="AI87" s="16"/>
      <c r="AJ87" s="16"/>
      <c r="AK87" s="16"/>
      <c r="AL87" s="21"/>
      <c r="AM87" s="21"/>
      <c r="AN87" s="21"/>
      <c r="AO87" s="21">
        <v>626.6239</v>
      </c>
      <c r="AP87" s="21">
        <v>945.00524</v>
      </c>
      <c r="AQ87" s="21"/>
      <c r="AR87" s="21">
        <v>1714.56871</v>
      </c>
      <c r="AS87" s="21"/>
      <c r="AT87" s="21"/>
      <c r="AU87" s="21"/>
      <c r="AV87" s="21"/>
    </row>
    <row r="88" spans="2:44">
      <c r="B88" s="1">
        <v>2</v>
      </c>
      <c r="E88" s="1">
        <v>1.87</v>
      </c>
      <c r="H88" s="1">
        <f t="shared" si="2"/>
        <v>84</v>
      </c>
      <c r="I88" s="1">
        <v>59.3</v>
      </c>
      <c r="J88" s="1">
        <v>32.7</v>
      </c>
      <c r="K88" s="2">
        <f t="shared" si="3"/>
        <v>26.6</v>
      </c>
      <c r="O88" s="1">
        <v>60</v>
      </c>
      <c r="S88" s="1">
        <v>1.72</v>
      </c>
      <c r="T88" s="1">
        <v>0.5</v>
      </c>
      <c r="V88" s="3">
        <v>32.5</v>
      </c>
      <c r="W88" s="4">
        <v>15</v>
      </c>
      <c r="AB88" s="4">
        <v>1</v>
      </c>
      <c r="AO88" s="5">
        <v>1227.63253</v>
      </c>
      <c r="AP88" s="5">
        <v>1734.9996</v>
      </c>
      <c r="AR88" s="5">
        <v>2536.91197</v>
      </c>
    </row>
    <row r="89" spans="2:44">
      <c r="B89" s="1">
        <v>3</v>
      </c>
      <c r="E89" s="1">
        <v>1.87</v>
      </c>
      <c r="H89" s="1">
        <f t="shared" si="2"/>
        <v>83</v>
      </c>
      <c r="I89" s="1">
        <v>59.3</v>
      </c>
      <c r="J89" s="1">
        <v>32.7</v>
      </c>
      <c r="K89" s="2">
        <f t="shared" si="3"/>
        <v>26.6</v>
      </c>
      <c r="O89" s="1">
        <v>60</v>
      </c>
      <c r="S89" s="1">
        <v>1.72</v>
      </c>
      <c r="T89" s="1">
        <v>0.5</v>
      </c>
      <c r="V89" s="3">
        <v>32.5</v>
      </c>
      <c r="W89" s="4">
        <v>15</v>
      </c>
      <c r="AB89" s="4">
        <v>2</v>
      </c>
      <c r="AO89" s="5">
        <v>1168.04244</v>
      </c>
      <c r="AP89" s="5">
        <v>2271.31042</v>
      </c>
      <c r="AR89" s="5">
        <v>3180.48495</v>
      </c>
    </row>
    <row r="90" spans="2:44">
      <c r="B90" s="1">
        <v>4</v>
      </c>
      <c r="E90" s="1">
        <v>1.87</v>
      </c>
      <c r="H90" s="1">
        <f t="shared" si="2"/>
        <v>82</v>
      </c>
      <c r="I90" s="1">
        <v>59.3</v>
      </c>
      <c r="J90" s="1">
        <v>32.7</v>
      </c>
      <c r="K90" s="2">
        <f t="shared" si="3"/>
        <v>26.6</v>
      </c>
      <c r="O90" s="1">
        <v>60</v>
      </c>
      <c r="S90" s="1">
        <v>1.72</v>
      </c>
      <c r="T90" s="1">
        <v>0.5</v>
      </c>
      <c r="V90" s="3">
        <v>32.5</v>
      </c>
      <c r="W90" s="4">
        <v>15</v>
      </c>
      <c r="AB90" s="4">
        <v>3</v>
      </c>
      <c r="AO90" s="5">
        <v>1600.49625</v>
      </c>
      <c r="AP90" s="5">
        <v>2656.09215</v>
      </c>
      <c r="AR90" s="5">
        <v>3548.24094</v>
      </c>
    </row>
    <row r="91" spans="2:44">
      <c r="B91" s="1">
        <v>5</v>
      </c>
      <c r="E91" s="1">
        <v>1.87</v>
      </c>
      <c r="H91" s="1">
        <f t="shared" si="2"/>
        <v>81</v>
      </c>
      <c r="I91" s="1">
        <v>59.3</v>
      </c>
      <c r="J91" s="1">
        <v>32.7</v>
      </c>
      <c r="K91" s="2">
        <f t="shared" si="3"/>
        <v>26.6</v>
      </c>
      <c r="O91" s="1">
        <v>60</v>
      </c>
      <c r="S91" s="1">
        <v>1.72</v>
      </c>
      <c r="T91" s="1">
        <v>0.5</v>
      </c>
      <c r="V91" s="3">
        <v>32.5</v>
      </c>
      <c r="W91" s="4">
        <v>15</v>
      </c>
      <c r="AB91" s="4">
        <v>4</v>
      </c>
      <c r="AO91" s="5">
        <v>2373.46486</v>
      </c>
      <c r="AP91" s="5">
        <v>3645.28766</v>
      </c>
      <c r="AR91" s="5">
        <v>3933.02267</v>
      </c>
    </row>
    <row r="92" spans="2:44">
      <c r="B92" s="1">
        <v>6</v>
      </c>
      <c r="E92" s="1">
        <v>1.87</v>
      </c>
      <c r="H92" s="1">
        <f t="shared" si="2"/>
        <v>80</v>
      </c>
      <c r="I92" s="1">
        <v>59.3</v>
      </c>
      <c r="J92" s="1">
        <v>32.7</v>
      </c>
      <c r="K92" s="2">
        <f t="shared" si="3"/>
        <v>26.6</v>
      </c>
      <c r="O92" s="1">
        <v>60</v>
      </c>
      <c r="S92" s="1">
        <v>1.72</v>
      </c>
      <c r="T92" s="1">
        <v>0.5</v>
      </c>
      <c r="V92" s="3">
        <v>32.5</v>
      </c>
      <c r="W92" s="4">
        <v>15</v>
      </c>
      <c r="AB92" s="4">
        <v>5</v>
      </c>
      <c r="AO92" s="5">
        <v>2293.44388</v>
      </c>
      <c r="AP92" s="5">
        <v>3110.67942</v>
      </c>
      <c r="AR92" s="5">
        <v>3662.3134</v>
      </c>
    </row>
    <row r="93" spans="2:44">
      <c r="B93" s="1">
        <v>7</v>
      </c>
      <c r="E93" s="1">
        <v>1.87</v>
      </c>
      <c r="H93" s="1">
        <f t="shared" si="2"/>
        <v>85</v>
      </c>
      <c r="I93" s="1">
        <v>59.3</v>
      </c>
      <c r="J93" s="1">
        <v>32.7</v>
      </c>
      <c r="K93" s="2">
        <f t="shared" si="3"/>
        <v>26.6</v>
      </c>
      <c r="O93" s="1">
        <v>60</v>
      </c>
      <c r="S93" s="1">
        <v>1.72</v>
      </c>
      <c r="T93" s="1">
        <v>0.5</v>
      </c>
      <c r="V93" s="3">
        <v>32.5</v>
      </c>
      <c r="W93" s="4">
        <v>15</v>
      </c>
      <c r="AC93" s="4">
        <v>0</v>
      </c>
      <c r="AO93" s="5">
        <v>631.94235</v>
      </c>
      <c r="AP93" s="5">
        <v>934.21093</v>
      </c>
      <c r="AR93" s="5">
        <v>1717.68299</v>
      </c>
    </row>
    <row r="94" spans="2:44">
      <c r="B94" s="1">
        <v>8</v>
      </c>
      <c r="E94" s="1">
        <v>1.87</v>
      </c>
      <c r="H94" s="1">
        <f t="shared" si="2"/>
        <v>84</v>
      </c>
      <c r="I94" s="1">
        <v>59.3</v>
      </c>
      <c r="J94" s="1">
        <v>32.7</v>
      </c>
      <c r="K94" s="2">
        <f t="shared" si="3"/>
        <v>26.6</v>
      </c>
      <c r="O94" s="1">
        <v>60</v>
      </c>
      <c r="S94" s="1">
        <v>1.72</v>
      </c>
      <c r="T94" s="1">
        <v>0.5</v>
      </c>
      <c r="V94" s="3">
        <v>32.5</v>
      </c>
      <c r="W94" s="4">
        <v>15</v>
      </c>
      <c r="AC94" s="4">
        <v>1</v>
      </c>
      <c r="AO94" s="5">
        <v>1248.61069</v>
      </c>
      <c r="AP94" s="5">
        <v>1550.87926</v>
      </c>
      <c r="AR94" s="5">
        <v>2045.22487</v>
      </c>
    </row>
    <row r="95" spans="2:44">
      <c r="B95" s="1">
        <v>9</v>
      </c>
      <c r="E95" s="1">
        <v>1.87</v>
      </c>
      <c r="H95" s="1">
        <f t="shared" si="2"/>
        <v>83</v>
      </c>
      <c r="I95" s="1">
        <v>59.3</v>
      </c>
      <c r="J95" s="1">
        <v>32.7</v>
      </c>
      <c r="K95" s="2">
        <f t="shared" si="3"/>
        <v>26.6</v>
      </c>
      <c r="O95" s="1">
        <v>60</v>
      </c>
      <c r="S95" s="1">
        <v>1.72</v>
      </c>
      <c r="T95" s="1">
        <v>0.5</v>
      </c>
      <c r="V95" s="3">
        <v>32.5</v>
      </c>
      <c r="W95" s="4">
        <v>15</v>
      </c>
      <c r="AC95" s="4">
        <v>2</v>
      </c>
      <c r="AO95" s="5">
        <v>1039.34782</v>
      </c>
      <c r="AP95" s="5">
        <v>1447.76423</v>
      </c>
      <c r="AR95" s="5">
        <v>1862.24623</v>
      </c>
    </row>
    <row r="96" spans="2:44">
      <c r="B96" s="1">
        <v>10</v>
      </c>
      <c r="E96" s="1">
        <v>1.87</v>
      </c>
      <c r="H96" s="1">
        <f t="shared" si="2"/>
        <v>82</v>
      </c>
      <c r="I96" s="1">
        <v>59.3</v>
      </c>
      <c r="J96" s="1">
        <v>32.7</v>
      </c>
      <c r="K96" s="2">
        <f t="shared" si="3"/>
        <v>26.6</v>
      </c>
      <c r="O96" s="1">
        <v>60</v>
      </c>
      <c r="S96" s="1">
        <v>1.72</v>
      </c>
      <c r="T96" s="1">
        <v>0.5</v>
      </c>
      <c r="V96" s="3">
        <v>32.5</v>
      </c>
      <c r="W96" s="4">
        <v>15</v>
      </c>
      <c r="AC96" s="4">
        <v>3</v>
      </c>
      <c r="AO96" s="5">
        <v>831.09589</v>
      </c>
      <c r="AP96" s="5">
        <v>943.30931</v>
      </c>
      <c r="AR96" s="5">
        <v>1406.31603</v>
      </c>
    </row>
    <row r="97" spans="2:44">
      <c r="B97" s="1">
        <v>11</v>
      </c>
      <c r="E97" s="1">
        <v>1.87</v>
      </c>
      <c r="H97" s="1">
        <f t="shared" si="2"/>
        <v>81</v>
      </c>
      <c r="I97" s="1">
        <v>59.3</v>
      </c>
      <c r="J97" s="1">
        <v>32.7</v>
      </c>
      <c r="K97" s="2">
        <f t="shared" si="3"/>
        <v>26.6</v>
      </c>
      <c r="O97" s="1">
        <v>60</v>
      </c>
      <c r="S97" s="1">
        <v>1.72</v>
      </c>
      <c r="T97" s="1">
        <v>0.5</v>
      </c>
      <c r="V97" s="3">
        <v>32.5</v>
      </c>
      <c r="W97" s="4">
        <v>15</v>
      </c>
      <c r="AC97" s="4">
        <v>4</v>
      </c>
      <c r="AO97" s="5">
        <v>683.49986</v>
      </c>
      <c r="AP97" s="5">
        <v>1107.08025</v>
      </c>
      <c r="AR97" s="5">
        <v>1466.97193</v>
      </c>
    </row>
    <row r="98" spans="2:44">
      <c r="B98" s="1">
        <v>12</v>
      </c>
      <c r="E98" s="1">
        <v>1.87</v>
      </c>
      <c r="H98" s="1">
        <f t="shared" si="2"/>
        <v>80</v>
      </c>
      <c r="I98" s="1">
        <v>59.3</v>
      </c>
      <c r="J98" s="1">
        <v>32.7</v>
      </c>
      <c r="K98" s="2">
        <f t="shared" si="3"/>
        <v>26.6</v>
      </c>
      <c r="O98" s="1">
        <v>60</v>
      </c>
      <c r="S98" s="1">
        <v>1.72</v>
      </c>
      <c r="T98" s="1">
        <v>0.5</v>
      </c>
      <c r="V98" s="3">
        <v>32.5</v>
      </c>
      <c r="W98" s="4">
        <v>15</v>
      </c>
      <c r="AC98" s="4">
        <v>5</v>
      </c>
      <c r="AO98" s="5">
        <v>634.97514</v>
      </c>
      <c r="AP98" s="5">
        <v>766.39626</v>
      </c>
      <c r="AR98" s="5">
        <v>1174.81267</v>
      </c>
    </row>
    <row r="99" spans="2:44">
      <c r="B99" s="1">
        <v>13</v>
      </c>
      <c r="E99" s="1">
        <v>1.87</v>
      </c>
      <c r="H99" s="1">
        <f t="shared" si="2"/>
        <v>85</v>
      </c>
      <c r="I99" s="1">
        <v>59.3</v>
      </c>
      <c r="J99" s="1">
        <v>32.7</v>
      </c>
      <c r="K99" s="2">
        <f t="shared" si="3"/>
        <v>26.6</v>
      </c>
      <c r="O99" s="1">
        <v>60</v>
      </c>
      <c r="S99" s="1">
        <v>1.72</v>
      </c>
      <c r="T99" s="1">
        <v>0.5</v>
      </c>
      <c r="V99" s="3">
        <v>32.5</v>
      </c>
      <c r="W99" s="4">
        <v>15</v>
      </c>
      <c r="AD99" s="4">
        <v>0</v>
      </c>
      <c r="AO99" s="5">
        <v>633.66782</v>
      </c>
      <c r="AP99" s="5">
        <v>930.48683</v>
      </c>
      <c r="AR99" s="5">
        <v>1716.50755</v>
      </c>
    </row>
    <row r="100" spans="2:44">
      <c r="B100" s="1">
        <v>14</v>
      </c>
      <c r="E100" s="1">
        <v>1.87</v>
      </c>
      <c r="H100" s="1">
        <f t="shared" si="2"/>
        <v>84</v>
      </c>
      <c r="I100" s="1">
        <v>59.3</v>
      </c>
      <c r="J100" s="1">
        <v>32.7</v>
      </c>
      <c r="K100" s="2">
        <f t="shared" si="3"/>
        <v>26.6</v>
      </c>
      <c r="O100" s="1">
        <v>60</v>
      </c>
      <c r="S100" s="1">
        <v>1.72</v>
      </c>
      <c r="T100" s="1">
        <v>0.5</v>
      </c>
      <c r="V100" s="3">
        <v>32.5</v>
      </c>
      <c r="W100" s="4">
        <v>15</v>
      </c>
      <c r="AD100" s="4">
        <v>1</v>
      </c>
      <c r="AO100" s="5">
        <v>162.78827</v>
      </c>
      <c r="AP100" s="5">
        <v>217.75476</v>
      </c>
      <c r="AR100" s="5">
        <v>347.8421</v>
      </c>
    </row>
    <row r="101" spans="2:44">
      <c r="B101" s="1">
        <v>15</v>
      </c>
      <c r="E101" s="1">
        <v>1.87</v>
      </c>
      <c r="H101" s="1">
        <f t="shared" si="2"/>
        <v>83</v>
      </c>
      <c r="I101" s="1">
        <v>59.3</v>
      </c>
      <c r="J101" s="1">
        <v>32.7</v>
      </c>
      <c r="K101" s="2">
        <f t="shared" si="3"/>
        <v>26.6</v>
      </c>
      <c r="O101" s="1">
        <v>60</v>
      </c>
      <c r="S101" s="1">
        <v>1.72</v>
      </c>
      <c r="T101" s="1">
        <v>0.5</v>
      </c>
      <c r="V101" s="3">
        <v>32.5</v>
      </c>
      <c r="W101" s="4">
        <v>15</v>
      </c>
      <c r="AD101" s="4">
        <v>2</v>
      </c>
      <c r="AO101" s="5">
        <v>297.76153</v>
      </c>
      <c r="AP101" s="5">
        <v>421.13075</v>
      </c>
      <c r="AR101" s="5">
        <v>677.03027</v>
      </c>
    </row>
    <row r="102" spans="2:44">
      <c r="B102" s="1">
        <v>16</v>
      </c>
      <c r="E102" s="1">
        <v>1.87</v>
      </c>
      <c r="H102" s="1">
        <f t="shared" si="2"/>
        <v>82</v>
      </c>
      <c r="I102" s="1">
        <v>59.3</v>
      </c>
      <c r="J102" s="1">
        <v>32.7</v>
      </c>
      <c r="K102" s="2">
        <f t="shared" si="3"/>
        <v>26.6</v>
      </c>
      <c r="O102" s="1">
        <v>60</v>
      </c>
      <c r="S102" s="1">
        <v>1.72</v>
      </c>
      <c r="T102" s="1">
        <v>0.5</v>
      </c>
      <c r="V102" s="3">
        <v>32.5</v>
      </c>
      <c r="W102" s="4">
        <v>15</v>
      </c>
      <c r="AD102" s="4">
        <v>3</v>
      </c>
      <c r="AO102" s="5">
        <v>96.21775</v>
      </c>
      <c r="AP102" s="5">
        <v>142.02316</v>
      </c>
      <c r="AR102" s="5">
        <v>192.71447</v>
      </c>
    </row>
    <row r="103" spans="2:44">
      <c r="B103" s="1">
        <v>17</v>
      </c>
      <c r="E103" s="1">
        <v>1.87</v>
      </c>
      <c r="H103" s="1">
        <f t="shared" si="2"/>
        <v>81</v>
      </c>
      <c r="I103" s="1">
        <v>59.3</v>
      </c>
      <c r="J103" s="1">
        <v>32.7</v>
      </c>
      <c r="K103" s="2">
        <f t="shared" si="3"/>
        <v>26.6</v>
      </c>
      <c r="O103" s="1">
        <v>60</v>
      </c>
      <c r="S103" s="1">
        <v>1.72</v>
      </c>
      <c r="T103" s="1">
        <v>0.5</v>
      </c>
      <c r="V103" s="3">
        <v>32.5</v>
      </c>
      <c r="W103" s="4">
        <v>15</v>
      </c>
      <c r="AD103" s="4">
        <v>4</v>
      </c>
      <c r="AO103" s="5">
        <v>183.55339</v>
      </c>
      <c r="AP103" s="5">
        <v>217.75476</v>
      </c>
      <c r="AR103" s="5">
        <v>350.28506</v>
      </c>
    </row>
    <row r="104" spans="2:44">
      <c r="B104" s="1">
        <v>18</v>
      </c>
      <c r="E104" s="1">
        <v>1.87</v>
      </c>
      <c r="H104" s="1">
        <f t="shared" si="2"/>
        <v>80</v>
      </c>
      <c r="I104" s="1">
        <v>59.3</v>
      </c>
      <c r="J104" s="1">
        <v>32.7</v>
      </c>
      <c r="K104" s="2">
        <f t="shared" si="3"/>
        <v>26.6</v>
      </c>
      <c r="O104" s="1">
        <v>60</v>
      </c>
      <c r="S104" s="1">
        <v>1.72</v>
      </c>
      <c r="T104" s="1">
        <v>0.5</v>
      </c>
      <c r="V104" s="3">
        <v>32.5</v>
      </c>
      <c r="W104" s="4">
        <v>15</v>
      </c>
      <c r="AD104" s="4">
        <v>5</v>
      </c>
      <c r="AO104" s="5">
        <v>452.88916</v>
      </c>
      <c r="AP104" s="5">
        <v>594.58054</v>
      </c>
      <c r="AR104" s="5">
        <v>863.91631</v>
      </c>
    </row>
    <row r="105" spans="2:44">
      <c r="B105" s="1">
        <v>19</v>
      </c>
      <c r="E105" s="1">
        <v>1.87</v>
      </c>
      <c r="H105" s="1">
        <f t="shared" si="2"/>
        <v>85</v>
      </c>
      <c r="I105" s="1">
        <v>59.3</v>
      </c>
      <c r="J105" s="1">
        <v>32.7</v>
      </c>
      <c r="K105" s="2">
        <f t="shared" si="3"/>
        <v>26.6</v>
      </c>
      <c r="O105" s="1">
        <v>60</v>
      </c>
      <c r="S105" s="1">
        <v>1.72</v>
      </c>
      <c r="T105" s="1">
        <v>0.5</v>
      </c>
      <c r="V105" s="3">
        <v>32.5</v>
      </c>
      <c r="W105" s="4">
        <v>15</v>
      </c>
      <c r="AG105" s="4">
        <v>0</v>
      </c>
      <c r="AO105" s="5">
        <v>628.22879</v>
      </c>
      <c r="AP105" s="5">
        <v>934.0487</v>
      </c>
      <c r="AR105" s="5">
        <v>1717.53897</v>
      </c>
    </row>
    <row r="106" spans="2:44">
      <c r="B106" s="1">
        <v>20</v>
      </c>
      <c r="E106" s="1">
        <v>1.87</v>
      </c>
      <c r="H106" s="1">
        <f t="shared" si="2"/>
        <v>84</v>
      </c>
      <c r="I106" s="1">
        <v>59.3</v>
      </c>
      <c r="J106" s="1">
        <v>32.7</v>
      </c>
      <c r="K106" s="2">
        <f t="shared" si="3"/>
        <v>26.6</v>
      </c>
      <c r="O106" s="1">
        <v>60</v>
      </c>
      <c r="S106" s="1">
        <v>1.72</v>
      </c>
      <c r="T106" s="1">
        <v>0.5</v>
      </c>
      <c r="V106" s="3">
        <v>32.5</v>
      </c>
      <c r="W106" s="4">
        <v>15</v>
      </c>
      <c r="AG106" s="4">
        <v>1</v>
      </c>
      <c r="AO106" s="5">
        <v>936.82048</v>
      </c>
      <c r="AP106" s="5">
        <v>1241.71646</v>
      </c>
      <c r="AR106" s="5">
        <v>1831.18202</v>
      </c>
    </row>
    <row r="107" spans="2:44">
      <c r="B107" s="1">
        <v>21</v>
      </c>
      <c r="E107" s="1">
        <v>1.87</v>
      </c>
      <c r="H107" s="1">
        <f t="shared" si="2"/>
        <v>83</v>
      </c>
      <c r="I107" s="1">
        <v>59.3</v>
      </c>
      <c r="J107" s="1">
        <v>32.7</v>
      </c>
      <c r="K107" s="2">
        <f t="shared" si="3"/>
        <v>26.6</v>
      </c>
      <c r="O107" s="1">
        <v>60</v>
      </c>
      <c r="S107" s="1">
        <v>1.72</v>
      </c>
      <c r="T107" s="1">
        <v>0.5</v>
      </c>
      <c r="V107" s="3">
        <v>32.5</v>
      </c>
      <c r="W107" s="4">
        <v>15</v>
      </c>
      <c r="AG107" s="4">
        <v>2</v>
      </c>
      <c r="AO107" s="5">
        <v>954.3751</v>
      </c>
      <c r="AP107" s="5">
        <v>1292.53246</v>
      </c>
      <c r="AR107" s="5">
        <v>1738.7893</v>
      </c>
    </row>
    <row r="108" spans="2:44">
      <c r="B108" s="1">
        <v>22</v>
      </c>
      <c r="E108" s="1">
        <v>1.87</v>
      </c>
      <c r="H108" s="1">
        <f t="shared" si="2"/>
        <v>82</v>
      </c>
      <c r="I108" s="1">
        <v>59.3</v>
      </c>
      <c r="J108" s="1">
        <v>32.7</v>
      </c>
      <c r="K108" s="2">
        <f t="shared" si="3"/>
        <v>26.6</v>
      </c>
      <c r="O108" s="1">
        <v>60</v>
      </c>
      <c r="S108" s="1">
        <v>1.72</v>
      </c>
      <c r="T108" s="1">
        <v>0.5</v>
      </c>
      <c r="V108" s="3">
        <v>32.5</v>
      </c>
      <c r="W108" s="4">
        <v>15</v>
      </c>
      <c r="AG108" s="4">
        <v>3</v>
      </c>
      <c r="AO108" s="5">
        <v>1104.05131</v>
      </c>
      <c r="AP108" s="5">
        <v>1355.35951</v>
      </c>
      <c r="AR108" s="5">
        <v>2166.5676</v>
      </c>
    </row>
    <row r="109" spans="2:44">
      <c r="B109" s="1">
        <v>23</v>
      </c>
      <c r="E109" s="1">
        <v>1.87</v>
      </c>
      <c r="H109" s="1">
        <f t="shared" si="2"/>
        <v>81</v>
      </c>
      <c r="I109" s="1">
        <v>59.3</v>
      </c>
      <c r="J109" s="1">
        <v>32.7</v>
      </c>
      <c r="K109" s="2">
        <f t="shared" si="3"/>
        <v>26.6</v>
      </c>
      <c r="O109" s="1">
        <v>60</v>
      </c>
      <c r="S109" s="1">
        <v>1.72</v>
      </c>
      <c r="T109" s="1">
        <v>0.5</v>
      </c>
      <c r="V109" s="3">
        <v>32.5</v>
      </c>
      <c r="W109" s="4">
        <v>15</v>
      </c>
      <c r="AG109" s="4">
        <v>4</v>
      </c>
      <c r="AO109" s="5">
        <v>1134.5409</v>
      </c>
      <c r="AP109" s="5">
        <v>1442.20867</v>
      </c>
      <c r="AR109" s="5">
        <v>2232.16643</v>
      </c>
    </row>
    <row r="110" spans="2:44">
      <c r="B110" s="1">
        <v>24</v>
      </c>
      <c r="E110" s="1">
        <v>1.87</v>
      </c>
      <c r="H110" s="1">
        <f t="shared" si="2"/>
        <v>80</v>
      </c>
      <c r="I110" s="1">
        <v>59.3</v>
      </c>
      <c r="J110" s="1">
        <v>32.7</v>
      </c>
      <c r="K110" s="2">
        <f t="shared" si="3"/>
        <v>26.6</v>
      </c>
      <c r="O110" s="1">
        <v>60</v>
      </c>
      <c r="S110" s="1">
        <v>1.72</v>
      </c>
      <c r="T110" s="1">
        <v>0.5</v>
      </c>
      <c r="V110" s="3">
        <v>32.5</v>
      </c>
      <c r="W110" s="4">
        <v>15</v>
      </c>
      <c r="AG110" s="4">
        <v>5</v>
      </c>
      <c r="AO110" s="5">
        <v>1178.88941</v>
      </c>
      <c r="AP110" s="5">
        <v>1358.13129</v>
      </c>
      <c r="AR110" s="5">
        <v>2064.93561</v>
      </c>
    </row>
    <row r="111" spans="1:48">
      <c r="A111" s="11" t="s">
        <v>77</v>
      </c>
      <c r="B111" s="10">
        <v>1</v>
      </c>
      <c r="C111" s="10"/>
      <c r="D111" s="10"/>
      <c r="E111" s="10">
        <v>1.74</v>
      </c>
      <c r="F111" s="10"/>
      <c r="G111" s="10">
        <v>2.7</v>
      </c>
      <c r="H111" s="1">
        <v>75</v>
      </c>
      <c r="I111" s="10">
        <v>52.8</v>
      </c>
      <c r="J111" s="10">
        <v>38.1</v>
      </c>
      <c r="K111" s="2">
        <f t="shared" si="3"/>
        <v>14.7</v>
      </c>
      <c r="L111" s="10"/>
      <c r="M111" s="10"/>
      <c r="N111" s="10"/>
      <c r="O111" s="10">
        <v>70</v>
      </c>
      <c r="P111" s="10"/>
      <c r="Q111" s="10"/>
      <c r="R111" s="10">
        <v>1.09</v>
      </c>
      <c r="S111" s="10"/>
      <c r="T111" s="10">
        <v>0.5</v>
      </c>
      <c r="U111" s="15"/>
      <c r="V111" s="15">
        <v>42.5</v>
      </c>
      <c r="W111" s="16">
        <v>25</v>
      </c>
      <c r="X111" s="16"/>
      <c r="Y111" s="16"/>
      <c r="Z111" s="16"/>
      <c r="AA111" s="16"/>
      <c r="AB111" s="16"/>
      <c r="AC111" s="16"/>
      <c r="AD111" s="16"/>
      <c r="AE111" s="16">
        <v>0</v>
      </c>
      <c r="AF111" s="16"/>
      <c r="AG111" s="16"/>
      <c r="AH111" s="16"/>
      <c r="AI111" s="16"/>
      <c r="AJ111" s="16"/>
      <c r="AK111" s="16"/>
      <c r="AL111" s="21"/>
      <c r="AM111" s="21"/>
      <c r="AN111" s="21"/>
      <c r="AO111" s="21">
        <v>872</v>
      </c>
      <c r="AP111" s="21"/>
      <c r="AQ111" s="21">
        <v>985</v>
      </c>
      <c r="AR111" s="21">
        <v>1080</v>
      </c>
      <c r="AS111" s="21"/>
      <c r="AT111" s="21"/>
      <c r="AU111" s="21"/>
      <c r="AV111" s="21"/>
    </row>
    <row r="112" spans="2:44">
      <c r="B112" s="1">
        <v>2</v>
      </c>
      <c r="E112" s="1">
        <v>1.74</v>
      </c>
      <c r="G112" s="1">
        <v>2.7</v>
      </c>
      <c r="H112" s="1">
        <v>75</v>
      </c>
      <c r="I112" s="1">
        <v>52.8</v>
      </c>
      <c r="J112" s="1">
        <v>38.1</v>
      </c>
      <c r="K112" s="2">
        <f t="shared" si="3"/>
        <v>14.7</v>
      </c>
      <c r="O112" s="1">
        <v>70</v>
      </c>
      <c r="R112" s="1">
        <v>1.09</v>
      </c>
      <c r="T112" s="1">
        <v>0.5</v>
      </c>
      <c r="V112" s="3">
        <v>42.5</v>
      </c>
      <c r="W112" s="4">
        <v>20</v>
      </c>
      <c r="AE112" s="4">
        <f>25*0.2</f>
        <v>5</v>
      </c>
      <c r="AO112" s="5">
        <v>902</v>
      </c>
      <c r="AQ112" s="5">
        <v>975</v>
      </c>
      <c r="AR112" s="5">
        <v>1120</v>
      </c>
    </row>
    <row r="113" spans="2:44">
      <c r="B113" s="1">
        <v>3</v>
      </c>
      <c r="E113" s="1">
        <v>1.74</v>
      </c>
      <c r="G113" s="1">
        <v>2.7</v>
      </c>
      <c r="H113" s="1">
        <v>75</v>
      </c>
      <c r="I113" s="1">
        <v>52.8</v>
      </c>
      <c r="J113" s="1">
        <v>38.1</v>
      </c>
      <c r="K113" s="2">
        <f t="shared" si="3"/>
        <v>14.7</v>
      </c>
      <c r="O113" s="1">
        <v>70</v>
      </c>
      <c r="R113" s="1">
        <v>1.09</v>
      </c>
      <c r="T113" s="1">
        <v>0.5</v>
      </c>
      <c r="V113" s="3">
        <v>42.5</v>
      </c>
      <c r="W113" s="4">
        <v>15</v>
      </c>
      <c r="AE113" s="4">
        <f>25*0.4</f>
        <v>10</v>
      </c>
      <c r="AO113" s="5">
        <v>923</v>
      </c>
      <c r="AQ113" s="5">
        <v>998</v>
      </c>
      <c r="AR113" s="5">
        <v>1173</v>
      </c>
    </row>
    <row r="114" spans="2:44">
      <c r="B114" s="1">
        <v>4</v>
      </c>
      <c r="E114" s="1">
        <v>1.74</v>
      </c>
      <c r="G114" s="1">
        <v>2.7</v>
      </c>
      <c r="H114" s="1">
        <v>75</v>
      </c>
      <c r="I114" s="1">
        <v>52.8</v>
      </c>
      <c r="J114" s="1">
        <v>38.1</v>
      </c>
      <c r="K114" s="2">
        <f t="shared" si="3"/>
        <v>14.7</v>
      </c>
      <c r="O114" s="1">
        <v>70</v>
      </c>
      <c r="R114" s="1">
        <v>1.09</v>
      </c>
      <c r="T114" s="1">
        <v>0.5</v>
      </c>
      <c r="V114" s="3">
        <v>42.5</v>
      </c>
      <c r="W114" s="4">
        <v>10</v>
      </c>
      <c r="AE114" s="4">
        <f>25*0.6</f>
        <v>15</v>
      </c>
      <c r="AO114" s="5">
        <v>972</v>
      </c>
      <c r="AQ114" s="5">
        <v>1025</v>
      </c>
      <c r="AR114" s="5">
        <v>1200</v>
      </c>
    </row>
    <row r="115" spans="2:44">
      <c r="B115" s="1">
        <v>5</v>
      </c>
      <c r="E115" s="1">
        <v>1.74</v>
      </c>
      <c r="G115" s="1">
        <v>2.7</v>
      </c>
      <c r="H115" s="1">
        <v>75</v>
      </c>
      <c r="I115" s="1">
        <v>52.8</v>
      </c>
      <c r="J115" s="1">
        <v>38.1</v>
      </c>
      <c r="K115" s="2">
        <f t="shared" si="3"/>
        <v>14.7</v>
      </c>
      <c r="O115" s="1">
        <v>70</v>
      </c>
      <c r="R115" s="1">
        <v>1.09</v>
      </c>
      <c r="T115" s="1">
        <v>0.5</v>
      </c>
      <c r="V115" s="3">
        <v>42.5</v>
      </c>
      <c r="W115" s="4">
        <v>5</v>
      </c>
      <c r="AE115" s="4">
        <f>25*0.8</f>
        <v>20</v>
      </c>
      <c r="AO115" s="5">
        <v>840</v>
      </c>
      <c r="AQ115" s="5">
        <v>890</v>
      </c>
      <c r="AR115" s="5">
        <v>1060</v>
      </c>
    </row>
    <row r="116" spans="2:44">
      <c r="B116" s="1">
        <v>6</v>
      </c>
      <c r="E116" s="1">
        <v>1.74</v>
      </c>
      <c r="G116" s="1">
        <v>2.7</v>
      </c>
      <c r="H116" s="1">
        <v>75</v>
      </c>
      <c r="I116" s="1">
        <v>52.8</v>
      </c>
      <c r="J116" s="1">
        <v>38.1</v>
      </c>
      <c r="K116" s="2">
        <f t="shared" si="3"/>
        <v>14.7</v>
      </c>
      <c r="O116" s="1">
        <v>70</v>
      </c>
      <c r="R116" s="1">
        <v>1.09</v>
      </c>
      <c r="T116" s="1">
        <v>0.5</v>
      </c>
      <c r="V116" s="3">
        <v>42.5</v>
      </c>
      <c r="W116" s="4">
        <v>25</v>
      </c>
      <c r="Z116" s="4">
        <v>0</v>
      </c>
      <c r="AO116" s="5">
        <v>872</v>
      </c>
      <c r="AQ116" s="5">
        <v>985</v>
      </c>
      <c r="AR116" s="5">
        <v>1080</v>
      </c>
    </row>
    <row r="117" spans="2:44">
      <c r="B117" s="1">
        <v>7</v>
      </c>
      <c r="E117" s="1">
        <v>1.74</v>
      </c>
      <c r="G117" s="1">
        <v>2.7</v>
      </c>
      <c r="H117" s="1">
        <v>75</v>
      </c>
      <c r="I117" s="1">
        <v>52.8</v>
      </c>
      <c r="J117" s="1">
        <v>38.1</v>
      </c>
      <c r="K117" s="2">
        <f t="shared" si="3"/>
        <v>14.7</v>
      </c>
      <c r="O117" s="1">
        <v>70</v>
      </c>
      <c r="R117" s="1">
        <v>1.09</v>
      </c>
      <c r="T117" s="1">
        <v>0.5</v>
      </c>
      <c r="V117" s="3">
        <v>42.5</v>
      </c>
      <c r="W117" s="4">
        <v>20</v>
      </c>
      <c r="Z117" s="4">
        <f>25*0.2</f>
        <v>5</v>
      </c>
      <c r="AO117" s="5">
        <v>637</v>
      </c>
      <c r="AQ117" s="5">
        <v>859</v>
      </c>
      <c r="AR117" s="5">
        <v>1010</v>
      </c>
    </row>
    <row r="118" spans="2:44">
      <c r="B118" s="1">
        <v>8</v>
      </c>
      <c r="E118" s="1">
        <v>1.74</v>
      </c>
      <c r="G118" s="1">
        <v>2.7</v>
      </c>
      <c r="H118" s="1">
        <v>75</v>
      </c>
      <c r="I118" s="1">
        <v>52.8</v>
      </c>
      <c r="J118" s="1">
        <v>38.1</v>
      </c>
      <c r="K118" s="2">
        <f t="shared" si="3"/>
        <v>14.7</v>
      </c>
      <c r="O118" s="1">
        <v>70</v>
      </c>
      <c r="R118" s="1">
        <v>1.09</v>
      </c>
      <c r="T118" s="1">
        <v>0.5</v>
      </c>
      <c r="V118" s="3">
        <v>42.5</v>
      </c>
      <c r="W118" s="4">
        <v>15</v>
      </c>
      <c r="Z118" s="4">
        <f>25*0.4</f>
        <v>10</v>
      </c>
      <c r="AO118" s="5">
        <v>450</v>
      </c>
      <c r="AQ118" s="5">
        <v>535</v>
      </c>
      <c r="AR118" s="5">
        <v>678</v>
      </c>
    </row>
    <row r="119" spans="2:44">
      <c r="B119" s="1">
        <v>9</v>
      </c>
      <c r="E119" s="1">
        <v>1.74</v>
      </c>
      <c r="G119" s="1">
        <v>2.7</v>
      </c>
      <c r="H119" s="1">
        <v>75</v>
      </c>
      <c r="I119" s="1">
        <v>52.8</v>
      </c>
      <c r="J119" s="1">
        <v>38.1</v>
      </c>
      <c r="K119" s="2">
        <f t="shared" si="3"/>
        <v>14.7</v>
      </c>
      <c r="O119" s="1">
        <v>70</v>
      </c>
      <c r="R119" s="1">
        <v>1.09</v>
      </c>
      <c r="T119" s="1">
        <v>0.5</v>
      </c>
      <c r="V119" s="3">
        <v>42.5</v>
      </c>
      <c r="W119" s="4">
        <v>10</v>
      </c>
      <c r="Z119" s="4">
        <f>25*0.6</f>
        <v>15</v>
      </c>
      <c r="AO119" s="5">
        <v>159</v>
      </c>
      <c r="AQ119" s="5">
        <v>205</v>
      </c>
      <c r="AR119" s="5">
        <v>315</v>
      </c>
    </row>
    <row r="120" spans="2:44">
      <c r="B120" s="1">
        <v>10</v>
      </c>
      <c r="E120" s="1">
        <v>1.74</v>
      </c>
      <c r="G120" s="1">
        <v>2.7</v>
      </c>
      <c r="H120" s="1">
        <v>75</v>
      </c>
      <c r="I120" s="1">
        <v>52.8</v>
      </c>
      <c r="J120" s="1">
        <v>38.1</v>
      </c>
      <c r="K120" s="2">
        <f t="shared" si="3"/>
        <v>14.7</v>
      </c>
      <c r="O120" s="1">
        <v>70</v>
      </c>
      <c r="R120" s="1">
        <v>1.09</v>
      </c>
      <c r="T120" s="1">
        <v>0.5</v>
      </c>
      <c r="V120" s="3">
        <v>42.5</v>
      </c>
      <c r="W120" s="4">
        <v>5</v>
      </c>
      <c r="Z120" s="4">
        <f>25*0.8</f>
        <v>20</v>
      </c>
      <c r="AO120" s="5">
        <v>90</v>
      </c>
      <c r="AQ120" s="5">
        <v>120</v>
      </c>
      <c r="AR120" s="5">
        <v>150</v>
      </c>
    </row>
    <row r="121" spans="1:48">
      <c r="A121" s="11" t="s">
        <v>78</v>
      </c>
      <c r="B121" s="10">
        <v>1</v>
      </c>
      <c r="C121" s="10"/>
      <c r="D121" s="10"/>
      <c r="E121" s="10">
        <v>1.74</v>
      </c>
      <c r="F121" s="10"/>
      <c r="G121" s="10"/>
      <c r="H121" s="1">
        <f t="shared" ref="H121:H157" si="4">100-SUM(W121:AJ121)</f>
        <v>75</v>
      </c>
      <c r="I121" s="10">
        <v>52.84</v>
      </c>
      <c r="J121" s="10">
        <v>38.14</v>
      </c>
      <c r="K121" s="2">
        <f t="shared" si="3"/>
        <v>14.7</v>
      </c>
      <c r="L121" s="10"/>
      <c r="M121" s="10">
        <v>69.28</v>
      </c>
      <c r="N121" s="10"/>
      <c r="O121" s="10"/>
      <c r="P121" s="10"/>
      <c r="Q121" s="10">
        <v>1.67</v>
      </c>
      <c r="R121" s="10">
        <v>1.09</v>
      </c>
      <c r="S121" s="10"/>
      <c r="T121" s="10">
        <v>0.5</v>
      </c>
      <c r="U121" s="15"/>
      <c r="V121" s="15">
        <v>42.5</v>
      </c>
      <c r="W121" s="16">
        <v>25</v>
      </c>
      <c r="X121" s="16"/>
      <c r="Y121" s="16"/>
      <c r="Z121" s="16"/>
      <c r="AA121" s="16"/>
      <c r="AB121" s="16"/>
      <c r="AC121" s="16"/>
      <c r="AD121" s="16"/>
      <c r="AE121" s="16">
        <v>0</v>
      </c>
      <c r="AF121" s="16"/>
      <c r="AG121" s="16"/>
      <c r="AH121" s="16"/>
      <c r="AI121" s="16"/>
      <c r="AJ121" s="16"/>
      <c r="AK121" s="16"/>
      <c r="AL121" s="21"/>
      <c r="AM121" s="21"/>
      <c r="AN121" s="21"/>
      <c r="AO121" s="21">
        <v>872</v>
      </c>
      <c r="AP121" s="10"/>
      <c r="AQ121" s="21">
        <v>985</v>
      </c>
      <c r="AR121" s="21">
        <v>1080</v>
      </c>
      <c r="AS121" s="21"/>
      <c r="AT121" s="21"/>
      <c r="AU121" s="21"/>
      <c r="AV121" s="21"/>
    </row>
    <row r="122" spans="2:44">
      <c r="B122" s="1">
        <v>2</v>
      </c>
      <c r="E122" s="1">
        <v>1.74</v>
      </c>
      <c r="H122" s="1">
        <f t="shared" si="4"/>
        <v>75</v>
      </c>
      <c r="I122" s="10">
        <v>52.84</v>
      </c>
      <c r="J122" s="10">
        <v>38.14</v>
      </c>
      <c r="K122" s="2">
        <f t="shared" si="3"/>
        <v>14.7</v>
      </c>
      <c r="L122" s="10"/>
      <c r="M122" s="1">
        <v>69.28</v>
      </c>
      <c r="Q122" s="1">
        <v>1.67</v>
      </c>
      <c r="R122" s="1">
        <v>1.09</v>
      </c>
      <c r="T122" s="1">
        <v>0.5</v>
      </c>
      <c r="V122" s="3">
        <v>42.5</v>
      </c>
      <c r="W122" s="4">
        <v>20</v>
      </c>
      <c r="AE122" s="4">
        <f>25*0.2</f>
        <v>5</v>
      </c>
      <c r="AO122" s="5">
        <v>902</v>
      </c>
      <c r="AQ122" s="5">
        <v>975</v>
      </c>
      <c r="AR122" s="5">
        <v>1120</v>
      </c>
    </row>
    <row r="123" spans="2:44">
      <c r="B123" s="1">
        <v>3</v>
      </c>
      <c r="E123" s="1">
        <v>1.74</v>
      </c>
      <c r="H123" s="1">
        <f t="shared" si="4"/>
        <v>75</v>
      </c>
      <c r="I123" s="10">
        <v>52.84</v>
      </c>
      <c r="J123" s="10">
        <v>38.14</v>
      </c>
      <c r="K123" s="2">
        <f t="shared" si="3"/>
        <v>14.7</v>
      </c>
      <c r="L123" s="10"/>
      <c r="M123" s="1">
        <v>69.28</v>
      </c>
      <c r="Q123" s="1">
        <v>1.67</v>
      </c>
      <c r="R123" s="1">
        <v>1.09</v>
      </c>
      <c r="T123" s="1">
        <v>0.5</v>
      </c>
      <c r="V123" s="3">
        <v>42.5</v>
      </c>
      <c r="W123" s="4">
        <v>15</v>
      </c>
      <c r="AE123" s="4">
        <v>10</v>
      </c>
      <c r="AO123" s="5">
        <v>923</v>
      </c>
      <c r="AQ123" s="5">
        <v>998</v>
      </c>
      <c r="AR123" s="5">
        <v>1173</v>
      </c>
    </row>
    <row r="124" spans="2:44">
      <c r="B124" s="1">
        <v>4</v>
      </c>
      <c r="E124" s="1">
        <v>1.74</v>
      </c>
      <c r="H124" s="1">
        <f t="shared" si="4"/>
        <v>75</v>
      </c>
      <c r="I124" s="10">
        <v>52.84</v>
      </c>
      <c r="J124" s="10">
        <v>38.14</v>
      </c>
      <c r="K124" s="2">
        <f t="shared" si="3"/>
        <v>14.7</v>
      </c>
      <c r="L124" s="10"/>
      <c r="M124" s="1">
        <v>69.28</v>
      </c>
      <c r="Q124" s="1">
        <v>1.67</v>
      </c>
      <c r="R124" s="1">
        <v>1.09</v>
      </c>
      <c r="T124" s="1">
        <v>0.5</v>
      </c>
      <c r="V124" s="3">
        <v>42.5</v>
      </c>
      <c r="W124" s="4">
        <v>10</v>
      </c>
      <c r="AE124" s="4">
        <v>15</v>
      </c>
      <c r="AO124" s="5">
        <v>972</v>
      </c>
      <c r="AQ124" s="5">
        <v>1025</v>
      </c>
      <c r="AR124" s="5">
        <v>1200</v>
      </c>
    </row>
    <row r="125" spans="2:44">
      <c r="B125" s="1">
        <v>5</v>
      </c>
      <c r="E125" s="1">
        <v>1.74</v>
      </c>
      <c r="H125" s="1">
        <f t="shared" si="4"/>
        <v>75</v>
      </c>
      <c r="I125" s="10">
        <v>52.84</v>
      </c>
      <c r="J125" s="10">
        <v>38.14</v>
      </c>
      <c r="K125" s="2">
        <f t="shared" si="3"/>
        <v>14.7</v>
      </c>
      <c r="L125" s="10"/>
      <c r="M125" s="1">
        <v>69.28</v>
      </c>
      <c r="Q125" s="1">
        <v>1.67</v>
      </c>
      <c r="R125" s="1">
        <v>1.09</v>
      </c>
      <c r="T125" s="1">
        <v>0.5</v>
      </c>
      <c r="V125" s="3">
        <v>42.5</v>
      </c>
      <c r="W125" s="4">
        <v>5</v>
      </c>
      <c r="AE125" s="4">
        <v>20</v>
      </c>
      <c r="AO125" s="5">
        <v>840</v>
      </c>
      <c r="AQ125" s="5">
        <v>890</v>
      </c>
      <c r="AR125" s="5">
        <v>1060</v>
      </c>
    </row>
    <row r="126" spans="1:48">
      <c r="A126" s="11" t="s">
        <v>79</v>
      </c>
      <c r="B126" s="10">
        <v>1</v>
      </c>
      <c r="C126" s="10"/>
      <c r="D126" s="10"/>
      <c r="E126" s="10">
        <v>2.01</v>
      </c>
      <c r="F126" s="10"/>
      <c r="G126" s="10">
        <v>2.68</v>
      </c>
      <c r="H126" s="1">
        <f t="shared" si="4"/>
        <v>90</v>
      </c>
      <c r="I126" s="10">
        <v>22.04</v>
      </c>
      <c r="J126" s="10">
        <v>2.09</v>
      </c>
      <c r="K126" s="2">
        <f t="shared" si="3"/>
        <v>19.95</v>
      </c>
      <c r="L126" s="10"/>
      <c r="M126" s="10">
        <v>74.9</v>
      </c>
      <c r="N126" s="10"/>
      <c r="O126" s="10"/>
      <c r="P126" s="10"/>
      <c r="Q126" s="10">
        <v>1.56</v>
      </c>
      <c r="R126" s="10"/>
      <c r="S126" s="10"/>
      <c r="T126" s="10">
        <v>0</v>
      </c>
      <c r="U126" s="15"/>
      <c r="V126" s="15">
        <v>32.5</v>
      </c>
      <c r="W126" s="16">
        <v>10</v>
      </c>
      <c r="X126" s="16"/>
      <c r="Y126" s="16"/>
      <c r="Z126" s="16"/>
      <c r="AA126" s="16"/>
      <c r="AB126" s="16"/>
      <c r="AC126" s="16"/>
      <c r="AD126" s="16"/>
      <c r="AE126" s="16">
        <v>0</v>
      </c>
      <c r="AF126" s="16"/>
      <c r="AG126" s="16"/>
      <c r="AH126" s="16"/>
      <c r="AI126" s="16"/>
      <c r="AJ126" s="16"/>
      <c r="AK126" s="16"/>
      <c r="AL126" s="21"/>
      <c r="AM126" s="21"/>
      <c r="AN126" s="21"/>
      <c r="AO126" s="21">
        <v>370</v>
      </c>
      <c r="AP126" s="21"/>
      <c r="AQ126" s="21"/>
      <c r="AR126" s="21"/>
      <c r="AS126" s="21"/>
      <c r="AT126" s="21"/>
      <c r="AU126" s="21"/>
      <c r="AV126" s="21"/>
    </row>
    <row r="127" spans="2:41">
      <c r="B127" s="1">
        <v>2</v>
      </c>
      <c r="E127" s="1">
        <v>2.01</v>
      </c>
      <c r="G127" s="1">
        <v>2.68</v>
      </c>
      <c r="H127" s="1">
        <f t="shared" si="4"/>
        <v>85</v>
      </c>
      <c r="I127" s="1">
        <v>22.04</v>
      </c>
      <c r="J127" s="1">
        <v>2.09</v>
      </c>
      <c r="K127" s="2">
        <f t="shared" si="3"/>
        <v>19.95</v>
      </c>
      <c r="M127" s="1">
        <v>74.9</v>
      </c>
      <c r="Q127" s="1">
        <v>1.56</v>
      </c>
      <c r="T127" s="1">
        <v>0</v>
      </c>
      <c r="V127" s="3">
        <v>32.5</v>
      </c>
      <c r="W127" s="4">
        <v>15</v>
      </c>
      <c r="AE127" s="4">
        <v>0</v>
      </c>
      <c r="AO127" s="5">
        <v>520</v>
      </c>
    </row>
    <row r="128" spans="2:41">
      <c r="B128" s="1">
        <v>3</v>
      </c>
      <c r="E128" s="1">
        <v>2.01</v>
      </c>
      <c r="G128" s="1">
        <v>2.68</v>
      </c>
      <c r="H128" s="1">
        <f t="shared" si="4"/>
        <v>82</v>
      </c>
      <c r="I128" s="1">
        <v>22.04</v>
      </c>
      <c r="J128" s="1">
        <v>2.09</v>
      </c>
      <c r="K128" s="2">
        <f t="shared" si="3"/>
        <v>19.95</v>
      </c>
      <c r="M128" s="1">
        <v>74.9</v>
      </c>
      <c r="Q128" s="1">
        <v>1.56</v>
      </c>
      <c r="T128" s="1">
        <v>0</v>
      </c>
      <c r="V128" s="3">
        <v>32.5</v>
      </c>
      <c r="W128" s="4">
        <v>10.8</v>
      </c>
      <c r="AE128" s="4">
        <v>7.2</v>
      </c>
      <c r="AO128" s="5">
        <v>1050</v>
      </c>
    </row>
    <row r="129" spans="2:42">
      <c r="B129" s="1">
        <v>4</v>
      </c>
      <c r="E129" s="1">
        <v>2.01</v>
      </c>
      <c r="G129" s="1">
        <v>2.68</v>
      </c>
      <c r="H129" s="1">
        <f t="shared" si="4"/>
        <v>78</v>
      </c>
      <c r="I129" s="1">
        <v>22.04</v>
      </c>
      <c r="J129" s="1">
        <v>2.09</v>
      </c>
      <c r="K129" s="2">
        <f t="shared" si="3"/>
        <v>19.95</v>
      </c>
      <c r="M129" s="1">
        <v>74.9</v>
      </c>
      <c r="Q129" s="1">
        <v>1.56</v>
      </c>
      <c r="T129" s="1">
        <v>0</v>
      </c>
      <c r="V129" s="3">
        <v>32.5</v>
      </c>
      <c r="W129" s="4">
        <v>8.8</v>
      </c>
      <c r="AE129" s="4">
        <v>13.2</v>
      </c>
      <c r="AP129" s="5">
        <v>1750</v>
      </c>
    </row>
    <row r="130" spans="2:42">
      <c r="B130" s="1">
        <v>5</v>
      </c>
      <c r="E130" s="1">
        <v>2.01</v>
      </c>
      <c r="G130" s="1">
        <v>2.68</v>
      </c>
      <c r="H130" s="1">
        <f t="shared" si="4"/>
        <v>90</v>
      </c>
      <c r="I130" s="1">
        <v>22.04</v>
      </c>
      <c r="J130" s="1">
        <v>2.09</v>
      </c>
      <c r="K130" s="2">
        <f t="shared" ref="K130:K193" si="5">I130-J130</f>
        <v>19.95</v>
      </c>
      <c r="M130" s="1">
        <v>74.9</v>
      </c>
      <c r="Q130" s="1">
        <v>1.56</v>
      </c>
      <c r="T130" s="1">
        <v>0</v>
      </c>
      <c r="V130" s="3">
        <v>32.5</v>
      </c>
      <c r="W130" s="4">
        <v>2</v>
      </c>
      <c r="AE130" s="4">
        <v>8</v>
      </c>
      <c r="AP130" s="5">
        <v>510</v>
      </c>
    </row>
    <row r="131" spans="2:42">
      <c r="B131" s="1">
        <v>6</v>
      </c>
      <c r="E131" s="1">
        <v>2.01</v>
      </c>
      <c r="G131" s="1">
        <v>2.68</v>
      </c>
      <c r="H131" s="1">
        <f t="shared" si="4"/>
        <v>85</v>
      </c>
      <c r="I131" s="1">
        <v>22.04</v>
      </c>
      <c r="J131" s="1">
        <v>2.09</v>
      </c>
      <c r="K131" s="2">
        <f t="shared" si="5"/>
        <v>19.95</v>
      </c>
      <c r="M131" s="1">
        <v>74.9</v>
      </c>
      <c r="Q131" s="1">
        <v>1.56</v>
      </c>
      <c r="T131" s="1">
        <v>0</v>
      </c>
      <c r="V131" s="3">
        <v>32.5</v>
      </c>
      <c r="W131" s="4">
        <v>15</v>
      </c>
      <c r="AE131" s="4">
        <v>0</v>
      </c>
      <c r="AP131" s="5">
        <v>950</v>
      </c>
    </row>
    <row r="132" spans="2:42">
      <c r="B132" s="1">
        <v>7</v>
      </c>
      <c r="E132" s="1">
        <v>2.01</v>
      </c>
      <c r="G132" s="1">
        <v>2.68</v>
      </c>
      <c r="H132" s="1">
        <f t="shared" si="4"/>
        <v>82</v>
      </c>
      <c r="I132" s="1">
        <v>22.04</v>
      </c>
      <c r="J132" s="1">
        <v>2.09</v>
      </c>
      <c r="K132" s="2">
        <f t="shared" si="5"/>
        <v>19.95</v>
      </c>
      <c r="M132" s="1">
        <v>74.9</v>
      </c>
      <c r="Q132" s="1">
        <v>1.56</v>
      </c>
      <c r="T132" s="1">
        <v>0</v>
      </c>
      <c r="V132" s="3">
        <v>32.5</v>
      </c>
      <c r="W132" s="4">
        <v>14.4</v>
      </c>
      <c r="AE132" s="4">
        <v>3.6</v>
      </c>
      <c r="AP132" s="5">
        <v>1160</v>
      </c>
    </row>
    <row r="133" spans="2:44">
      <c r="B133" s="1">
        <v>8</v>
      </c>
      <c r="E133" s="1">
        <v>2.01</v>
      </c>
      <c r="G133" s="1">
        <v>2.68</v>
      </c>
      <c r="H133" s="1">
        <f t="shared" si="4"/>
        <v>78</v>
      </c>
      <c r="I133" s="1">
        <v>22.04</v>
      </c>
      <c r="J133" s="1">
        <v>2.09</v>
      </c>
      <c r="K133" s="2">
        <f t="shared" si="5"/>
        <v>19.95</v>
      </c>
      <c r="M133" s="1">
        <v>74.9</v>
      </c>
      <c r="Q133" s="1">
        <v>1.56</v>
      </c>
      <c r="T133" s="1">
        <v>0</v>
      </c>
      <c r="V133" s="3">
        <v>32.5</v>
      </c>
      <c r="W133" s="4">
        <v>13.2</v>
      </c>
      <c r="AE133" s="4">
        <v>8.8</v>
      </c>
      <c r="AR133" s="5">
        <v>2050</v>
      </c>
    </row>
    <row r="134" spans="2:44">
      <c r="B134" s="1">
        <v>9</v>
      </c>
      <c r="E134" s="1">
        <v>2.01</v>
      </c>
      <c r="G134" s="1">
        <v>2.68</v>
      </c>
      <c r="H134" s="1">
        <f t="shared" si="4"/>
        <v>90</v>
      </c>
      <c r="I134" s="1">
        <v>22.04</v>
      </c>
      <c r="J134" s="1">
        <v>2.09</v>
      </c>
      <c r="K134" s="2">
        <f t="shared" si="5"/>
        <v>19.95</v>
      </c>
      <c r="M134" s="1">
        <v>74.9</v>
      </c>
      <c r="Q134" s="1">
        <v>1.56</v>
      </c>
      <c r="T134" s="1">
        <v>0</v>
      </c>
      <c r="V134" s="3">
        <v>32.5</v>
      </c>
      <c r="W134" s="4">
        <v>4</v>
      </c>
      <c r="AE134" s="4">
        <v>6</v>
      </c>
      <c r="AR134" s="5">
        <v>1720</v>
      </c>
    </row>
    <row r="135" spans="2:44">
      <c r="B135" s="1">
        <v>10</v>
      </c>
      <c r="E135" s="1">
        <v>2.01</v>
      </c>
      <c r="G135" s="1">
        <v>2.68</v>
      </c>
      <c r="H135" s="1">
        <f t="shared" si="4"/>
        <v>85</v>
      </c>
      <c r="I135" s="1">
        <v>22.04</v>
      </c>
      <c r="J135" s="1">
        <v>2.09</v>
      </c>
      <c r="K135" s="2">
        <f t="shared" si="5"/>
        <v>19.95</v>
      </c>
      <c r="M135" s="1">
        <v>74.9</v>
      </c>
      <c r="Q135" s="1">
        <v>1.56</v>
      </c>
      <c r="T135" s="1">
        <v>0</v>
      </c>
      <c r="V135" s="3">
        <v>32.5</v>
      </c>
      <c r="W135" s="4">
        <v>3</v>
      </c>
      <c r="AE135" s="4">
        <v>12</v>
      </c>
      <c r="AR135" s="5">
        <v>1060</v>
      </c>
    </row>
    <row r="136" spans="2:44">
      <c r="B136" s="1">
        <v>11</v>
      </c>
      <c r="E136" s="1">
        <v>2.01</v>
      </c>
      <c r="G136" s="1">
        <v>2.68</v>
      </c>
      <c r="H136" s="1">
        <f t="shared" si="4"/>
        <v>82</v>
      </c>
      <c r="I136" s="1">
        <v>22.04</v>
      </c>
      <c r="J136" s="1">
        <v>2.09</v>
      </c>
      <c r="K136" s="2">
        <f t="shared" si="5"/>
        <v>19.95</v>
      </c>
      <c r="M136" s="1">
        <v>74.9</v>
      </c>
      <c r="Q136" s="1">
        <v>1.56</v>
      </c>
      <c r="T136" s="1">
        <v>0</v>
      </c>
      <c r="V136" s="3">
        <v>32.5</v>
      </c>
      <c r="W136" s="4">
        <v>18</v>
      </c>
      <c r="AE136" s="4">
        <v>0</v>
      </c>
      <c r="AR136" s="5">
        <v>1210</v>
      </c>
    </row>
    <row r="137" spans="2:45">
      <c r="B137" s="1">
        <v>12</v>
      </c>
      <c r="E137" s="1">
        <v>2.01</v>
      </c>
      <c r="G137" s="1">
        <v>2.68</v>
      </c>
      <c r="H137" s="1">
        <f t="shared" si="4"/>
        <v>78</v>
      </c>
      <c r="I137" s="1">
        <v>22.04</v>
      </c>
      <c r="J137" s="1">
        <v>2.09</v>
      </c>
      <c r="K137" s="2">
        <f t="shared" si="5"/>
        <v>19.95</v>
      </c>
      <c r="M137" s="1">
        <v>74.9</v>
      </c>
      <c r="Q137" s="1">
        <v>1.56</v>
      </c>
      <c r="T137" s="1">
        <v>0</v>
      </c>
      <c r="V137" s="3">
        <v>32.5</v>
      </c>
      <c r="W137" s="4">
        <v>17.6</v>
      </c>
      <c r="AE137" s="4">
        <v>4.4</v>
      </c>
      <c r="AS137" s="5">
        <v>1640</v>
      </c>
    </row>
    <row r="138" spans="2:45">
      <c r="B138" s="1">
        <v>13</v>
      </c>
      <c r="E138" s="1">
        <v>2.01</v>
      </c>
      <c r="G138" s="1">
        <v>2.68</v>
      </c>
      <c r="H138" s="1">
        <f t="shared" si="4"/>
        <v>90</v>
      </c>
      <c r="I138" s="1">
        <v>22.04</v>
      </c>
      <c r="J138" s="1">
        <v>2.09</v>
      </c>
      <c r="K138" s="2">
        <f t="shared" si="5"/>
        <v>19.95</v>
      </c>
      <c r="M138" s="1">
        <v>74.9</v>
      </c>
      <c r="Q138" s="1">
        <v>1.56</v>
      </c>
      <c r="T138" s="1">
        <v>0</v>
      </c>
      <c r="V138" s="3">
        <v>32.5</v>
      </c>
      <c r="W138" s="4">
        <v>6</v>
      </c>
      <c r="AE138" s="4">
        <v>4</v>
      </c>
      <c r="AS138" s="5">
        <v>1520</v>
      </c>
    </row>
    <row r="139" spans="2:45">
      <c r="B139" s="1">
        <v>14</v>
      </c>
      <c r="E139" s="1">
        <v>2.01</v>
      </c>
      <c r="G139" s="1">
        <v>2.68</v>
      </c>
      <c r="H139" s="1">
        <f t="shared" si="4"/>
        <v>85</v>
      </c>
      <c r="I139" s="1">
        <v>22.04</v>
      </c>
      <c r="J139" s="1">
        <v>2.09</v>
      </c>
      <c r="K139" s="2">
        <f t="shared" si="5"/>
        <v>19.95</v>
      </c>
      <c r="M139" s="1">
        <v>74.9</v>
      </c>
      <c r="Q139" s="1">
        <v>1.56</v>
      </c>
      <c r="T139" s="1">
        <v>0</v>
      </c>
      <c r="V139" s="3">
        <v>32.5</v>
      </c>
      <c r="W139" s="4">
        <v>6</v>
      </c>
      <c r="AE139" s="4">
        <v>9</v>
      </c>
      <c r="AS139" s="5">
        <v>4020</v>
      </c>
    </row>
    <row r="140" spans="2:45">
      <c r="B140" s="1">
        <v>15</v>
      </c>
      <c r="E140" s="1">
        <v>2.01</v>
      </c>
      <c r="G140" s="1">
        <v>2.68</v>
      </c>
      <c r="H140" s="1">
        <f t="shared" si="4"/>
        <v>82</v>
      </c>
      <c r="I140" s="1">
        <v>22.04</v>
      </c>
      <c r="J140" s="1">
        <v>2.09</v>
      </c>
      <c r="K140" s="2">
        <f t="shared" si="5"/>
        <v>19.95</v>
      </c>
      <c r="M140" s="1">
        <v>74.9</v>
      </c>
      <c r="Q140" s="1">
        <v>1.56</v>
      </c>
      <c r="T140" s="1">
        <v>0</v>
      </c>
      <c r="V140" s="3">
        <v>32.5</v>
      </c>
      <c r="W140" s="4">
        <v>3.6</v>
      </c>
      <c r="AE140" s="4">
        <v>14.4</v>
      </c>
      <c r="AS140" s="5">
        <v>2320</v>
      </c>
    </row>
    <row r="141" spans="2:46">
      <c r="B141" s="1">
        <v>16</v>
      </c>
      <c r="E141" s="1">
        <v>2.01</v>
      </c>
      <c r="G141" s="1">
        <v>2.68</v>
      </c>
      <c r="H141" s="1">
        <f t="shared" si="4"/>
        <v>78</v>
      </c>
      <c r="I141" s="1">
        <v>22.04</v>
      </c>
      <c r="J141" s="1">
        <v>2.09</v>
      </c>
      <c r="K141" s="2">
        <f t="shared" si="5"/>
        <v>19.95</v>
      </c>
      <c r="M141" s="1">
        <v>74.9</v>
      </c>
      <c r="Q141" s="1">
        <v>1.56</v>
      </c>
      <c r="T141" s="1">
        <v>0</v>
      </c>
      <c r="V141" s="3">
        <v>32.5</v>
      </c>
      <c r="W141" s="4">
        <v>22</v>
      </c>
      <c r="AE141" s="4">
        <v>0</v>
      </c>
      <c r="AT141" s="5">
        <v>2410</v>
      </c>
    </row>
    <row r="142" spans="2:46">
      <c r="B142" s="1">
        <v>17</v>
      </c>
      <c r="E142" s="1">
        <v>2.01</v>
      </c>
      <c r="G142" s="1">
        <v>2.68</v>
      </c>
      <c r="H142" s="1">
        <f t="shared" si="4"/>
        <v>90</v>
      </c>
      <c r="I142" s="1">
        <v>22.04</v>
      </c>
      <c r="J142" s="1">
        <v>2.09</v>
      </c>
      <c r="K142" s="2">
        <f t="shared" si="5"/>
        <v>19.95</v>
      </c>
      <c r="M142" s="1">
        <v>74.9</v>
      </c>
      <c r="Q142" s="1">
        <v>1.56</v>
      </c>
      <c r="T142" s="1">
        <v>0</v>
      </c>
      <c r="V142" s="3">
        <v>32.5</v>
      </c>
      <c r="W142" s="4">
        <v>8</v>
      </c>
      <c r="AE142" s="4">
        <v>2</v>
      </c>
      <c r="AT142" s="5">
        <v>1220</v>
      </c>
    </row>
    <row r="143" spans="2:46">
      <c r="B143" s="1">
        <v>18</v>
      </c>
      <c r="E143" s="1">
        <v>2.01</v>
      </c>
      <c r="G143" s="1">
        <v>2.68</v>
      </c>
      <c r="H143" s="1">
        <f t="shared" si="4"/>
        <v>85</v>
      </c>
      <c r="I143" s="1">
        <v>22.04</v>
      </c>
      <c r="J143" s="1">
        <v>2.09</v>
      </c>
      <c r="K143" s="2">
        <f t="shared" si="5"/>
        <v>19.95</v>
      </c>
      <c r="M143" s="1">
        <v>74.9</v>
      </c>
      <c r="Q143" s="1">
        <v>1.56</v>
      </c>
      <c r="T143" s="1">
        <v>0</v>
      </c>
      <c r="V143" s="3">
        <v>32.5</v>
      </c>
      <c r="W143" s="4">
        <v>9</v>
      </c>
      <c r="AE143" s="4">
        <v>6</v>
      </c>
      <c r="AT143" s="5">
        <v>2940</v>
      </c>
    </row>
    <row r="144" spans="2:46">
      <c r="B144" s="1">
        <v>19</v>
      </c>
      <c r="E144" s="1">
        <v>2.01</v>
      </c>
      <c r="G144" s="1">
        <v>2.68</v>
      </c>
      <c r="H144" s="1">
        <f t="shared" si="4"/>
        <v>82</v>
      </c>
      <c r="I144" s="1">
        <v>22.04</v>
      </c>
      <c r="J144" s="1">
        <v>2.09</v>
      </c>
      <c r="K144" s="2">
        <f t="shared" si="5"/>
        <v>19.95</v>
      </c>
      <c r="M144" s="1">
        <v>74.9</v>
      </c>
      <c r="Q144" s="1">
        <v>1.56</v>
      </c>
      <c r="T144" s="1">
        <v>0</v>
      </c>
      <c r="V144" s="3">
        <v>32.5</v>
      </c>
      <c r="W144" s="4">
        <v>7.2</v>
      </c>
      <c r="AE144" s="4">
        <v>10.8</v>
      </c>
      <c r="AT144" s="5">
        <v>4140</v>
      </c>
    </row>
    <row r="145" spans="2:46">
      <c r="B145" s="1">
        <v>20</v>
      </c>
      <c r="E145" s="1">
        <v>2.01</v>
      </c>
      <c r="G145" s="1">
        <v>2.68</v>
      </c>
      <c r="H145" s="1">
        <f t="shared" si="4"/>
        <v>78</v>
      </c>
      <c r="I145" s="1">
        <v>22.04</v>
      </c>
      <c r="J145" s="1">
        <v>2.09</v>
      </c>
      <c r="K145" s="2">
        <f t="shared" si="5"/>
        <v>19.95</v>
      </c>
      <c r="M145" s="1">
        <v>74.9</v>
      </c>
      <c r="Q145" s="1">
        <v>1.56</v>
      </c>
      <c r="T145" s="1">
        <v>0</v>
      </c>
      <c r="V145" s="3">
        <v>32.5</v>
      </c>
      <c r="W145" s="4">
        <v>4.4</v>
      </c>
      <c r="AE145" s="4">
        <v>17.6</v>
      </c>
      <c r="AT145" s="5">
        <v>2930</v>
      </c>
    </row>
    <row r="146" spans="1:48">
      <c r="A146" s="10" t="s">
        <v>80</v>
      </c>
      <c r="B146" s="10" t="s">
        <v>81</v>
      </c>
      <c r="C146" s="10"/>
      <c r="D146" s="10"/>
      <c r="E146" s="10">
        <v>1.43</v>
      </c>
      <c r="F146" s="10">
        <v>17.1</v>
      </c>
      <c r="G146" s="10">
        <v>2.75</v>
      </c>
      <c r="H146" s="10">
        <f t="shared" si="4"/>
        <v>90</v>
      </c>
      <c r="I146" s="10">
        <v>44.5</v>
      </c>
      <c r="J146" s="10">
        <v>24.4</v>
      </c>
      <c r="K146" s="2">
        <f t="shared" si="5"/>
        <v>20.1</v>
      </c>
      <c r="L146" s="10"/>
      <c r="M146" s="10">
        <v>50.9</v>
      </c>
      <c r="N146" s="10"/>
      <c r="O146" s="10"/>
      <c r="P146" s="10"/>
      <c r="Q146" s="10"/>
      <c r="R146" s="10"/>
      <c r="S146" s="10"/>
      <c r="T146" s="10">
        <v>0</v>
      </c>
      <c r="U146" s="15"/>
      <c r="V146" s="15">
        <v>42.5</v>
      </c>
      <c r="W146" s="16">
        <v>10</v>
      </c>
      <c r="X146" s="16"/>
      <c r="Y146" s="16"/>
      <c r="Z146" s="16"/>
      <c r="AA146" s="16"/>
      <c r="AB146" s="16"/>
      <c r="AC146" s="16"/>
      <c r="AD146" s="16"/>
      <c r="AE146" s="16">
        <v>0</v>
      </c>
      <c r="AF146" s="16"/>
      <c r="AG146" s="16"/>
      <c r="AH146" s="16"/>
      <c r="AI146" s="16"/>
      <c r="AJ146" s="16"/>
      <c r="AK146" s="16"/>
      <c r="AL146" s="21"/>
      <c r="AM146" s="21"/>
      <c r="AN146" s="21"/>
      <c r="AO146" s="21"/>
      <c r="AP146" s="21"/>
      <c r="AQ146" s="21"/>
      <c r="AR146" s="21">
        <v>800</v>
      </c>
      <c r="AS146" s="21"/>
      <c r="AT146" s="21"/>
      <c r="AU146" s="21"/>
      <c r="AV146" s="21"/>
    </row>
    <row r="147" spans="2:44">
      <c r="B147" s="1" t="s">
        <v>82</v>
      </c>
      <c r="E147" s="1">
        <v>1.43</v>
      </c>
      <c r="F147" s="1">
        <v>17.1</v>
      </c>
      <c r="G147" s="1">
        <v>2.75</v>
      </c>
      <c r="H147" s="1">
        <f t="shared" si="4"/>
        <v>89</v>
      </c>
      <c r="I147" s="1">
        <v>44.5</v>
      </c>
      <c r="J147" s="1">
        <v>24.4</v>
      </c>
      <c r="K147" s="2">
        <f t="shared" si="5"/>
        <v>20.1</v>
      </c>
      <c r="M147" s="1">
        <v>50.9</v>
      </c>
      <c r="T147" s="1">
        <v>0</v>
      </c>
      <c r="V147" s="3">
        <v>42.5</v>
      </c>
      <c r="W147" s="4">
        <v>11</v>
      </c>
      <c r="AE147" s="4">
        <v>0</v>
      </c>
      <c r="AR147" s="5">
        <v>1200</v>
      </c>
    </row>
    <row r="148" spans="2:44">
      <c r="B148" s="1" t="s">
        <v>83</v>
      </c>
      <c r="E148" s="1">
        <v>1.43</v>
      </c>
      <c r="F148" s="1">
        <v>17.1</v>
      </c>
      <c r="G148" s="1">
        <v>2.75</v>
      </c>
      <c r="H148" s="1">
        <f t="shared" si="4"/>
        <v>88</v>
      </c>
      <c r="I148" s="1">
        <v>44.5</v>
      </c>
      <c r="J148" s="1">
        <v>24.4</v>
      </c>
      <c r="K148" s="2">
        <f t="shared" si="5"/>
        <v>20.1</v>
      </c>
      <c r="M148" s="1">
        <v>50.9</v>
      </c>
      <c r="T148" s="1">
        <v>0</v>
      </c>
      <c r="V148" s="3">
        <v>42.5</v>
      </c>
      <c r="W148" s="4">
        <v>12</v>
      </c>
      <c r="AE148" s="4">
        <v>0</v>
      </c>
      <c r="AR148" s="5">
        <v>1220</v>
      </c>
    </row>
    <row r="149" spans="2:44">
      <c r="B149" s="1" t="s">
        <v>84</v>
      </c>
      <c r="E149" s="1">
        <v>1.43</v>
      </c>
      <c r="F149" s="1">
        <v>17.1</v>
      </c>
      <c r="G149" s="1">
        <v>2.75</v>
      </c>
      <c r="H149" s="1">
        <f t="shared" si="4"/>
        <v>87</v>
      </c>
      <c r="I149" s="1">
        <v>44.5</v>
      </c>
      <c r="J149" s="1">
        <v>24.4</v>
      </c>
      <c r="K149" s="2">
        <f t="shared" si="5"/>
        <v>20.1</v>
      </c>
      <c r="M149" s="1">
        <v>50.9</v>
      </c>
      <c r="T149" s="1">
        <v>0</v>
      </c>
      <c r="V149" s="3">
        <v>42.5</v>
      </c>
      <c r="W149" s="4">
        <v>13</v>
      </c>
      <c r="AE149" s="4">
        <v>0</v>
      </c>
      <c r="AR149" s="5">
        <v>1390</v>
      </c>
    </row>
    <row r="150" spans="2:44">
      <c r="B150" s="1" t="s">
        <v>85</v>
      </c>
      <c r="E150" s="1">
        <v>1.43</v>
      </c>
      <c r="F150" s="1">
        <v>17.1</v>
      </c>
      <c r="G150" s="1">
        <v>2.75</v>
      </c>
      <c r="H150" s="1">
        <f t="shared" si="4"/>
        <v>86</v>
      </c>
      <c r="I150" s="1">
        <v>44.5</v>
      </c>
      <c r="J150" s="1">
        <v>24.4</v>
      </c>
      <c r="K150" s="2">
        <f t="shared" si="5"/>
        <v>20.1</v>
      </c>
      <c r="M150" s="1">
        <v>50.9</v>
      </c>
      <c r="T150" s="1">
        <v>0</v>
      </c>
      <c r="V150" s="3">
        <v>42.5</v>
      </c>
      <c r="W150" s="4">
        <v>14</v>
      </c>
      <c r="AE150" s="4">
        <v>0</v>
      </c>
      <c r="AR150" s="5">
        <v>1450</v>
      </c>
    </row>
    <row r="151" spans="2:44">
      <c r="B151" s="1" t="s">
        <v>86</v>
      </c>
      <c r="E151" s="1">
        <v>1.43</v>
      </c>
      <c r="F151" s="1">
        <v>17.1</v>
      </c>
      <c r="G151" s="1">
        <v>2.75</v>
      </c>
      <c r="H151" s="1">
        <f t="shared" si="4"/>
        <v>85</v>
      </c>
      <c r="I151" s="1">
        <v>44.5</v>
      </c>
      <c r="J151" s="1">
        <v>24.4</v>
      </c>
      <c r="K151" s="2">
        <f t="shared" si="5"/>
        <v>20.1</v>
      </c>
      <c r="M151" s="1">
        <v>50.9</v>
      </c>
      <c r="T151" s="1">
        <v>0</v>
      </c>
      <c r="V151" s="3">
        <v>42.5</v>
      </c>
      <c r="W151" s="4">
        <v>15</v>
      </c>
      <c r="AE151" s="4">
        <v>0</v>
      </c>
      <c r="AR151" s="5">
        <v>1510</v>
      </c>
    </row>
    <row r="152" spans="2:44">
      <c r="B152" s="1" t="s">
        <v>87</v>
      </c>
      <c r="E152" s="1">
        <v>1.43</v>
      </c>
      <c r="F152" s="1">
        <v>17.1</v>
      </c>
      <c r="G152" s="1">
        <v>2.75</v>
      </c>
      <c r="H152" s="1">
        <f t="shared" si="4"/>
        <v>90</v>
      </c>
      <c r="I152" s="1">
        <v>44.5</v>
      </c>
      <c r="J152" s="1">
        <v>24.4</v>
      </c>
      <c r="K152" s="2">
        <f t="shared" si="5"/>
        <v>20.1</v>
      </c>
      <c r="M152" s="1">
        <v>50.9</v>
      </c>
      <c r="T152" s="1">
        <v>0</v>
      </c>
      <c r="V152" s="3">
        <v>42.5</v>
      </c>
      <c r="W152" s="4">
        <v>4</v>
      </c>
      <c r="AE152" s="4">
        <v>6</v>
      </c>
      <c r="AR152" s="5">
        <v>2990</v>
      </c>
    </row>
    <row r="153" spans="2:44">
      <c r="B153" s="1" t="s">
        <v>88</v>
      </c>
      <c r="E153" s="1">
        <v>1.43</v>
      </c>
      <c r="F153" s="1">
        <v>17.1</v>
      </c>
      <c r="G153" s="1">
        <v>2.75</v>
      </c>
      <c r="H153" s="1">
        <f t="shared" si="4"/>
        <v>89</v>
      </c>
      <c r="I153" s="1">
        <v>44.5</v>
      </c>
      <c r="J153" s="1">
        <v>24.4</v>
      </c>
      <c r="K153" s="2">
        <f t="shared" si="5"/>
        <v>20.1</v>
      </c>
      <c r="M153" s="1">
        <v>50.9</v>
      </c>
      <c r="T153" s="1">
        <v>0</v>
      </c>
      <c r="V153" s="3">
        <v>42.5</v>
      </c>
      <c r="W153" s="4">
        <v>4.4</v>
      </c>
      <c r="AE153" s="4">
        <v>6.6</v>
      </c>
      <c r="AR153" s="5">
        <v>2790</v>
      </c>
    </row>
    <row r="154" spans="2:44">
      <c r="B154" s="1" t="s">
        <v>89</v>
      </c>
      <c r="E154" s="1">
        <v>1.43</v>
      </c>
      <c r="F154" s="1">
        <v>17.1</v>
      </c>
      <c r="G154" s="1">
        <v>2.75</v>
      </c>
      <c r="H154" s="1">
        <f t="shared" si="4"/>
        <v>88</v>
      </c>
      <c r="I154" s="1">
        <v>44.5</v>
      </c>
      <c r="J154" s="1">
        <v>24.4</v>
      </c>
      <c r="K154" s="2">
        <f t="shared" si="5"/>
        <v>20.1</v>
      </c>
      <c r="M154" s="1">
        <v>50.9</v>
      </c>
      <c r="T154" s="1">
        <v>0</v>
      </c>
      <c r="V154" s="3">
        <v>42.5</v>
      </c>
      <c r="W154" s="4">
        <v>4.8</v>
      </c>
      <c r="AE154" s="4">
        <v>7.2</v>
      </c>
      <c r="AR154" s="5">
        <v>2980</v>
      </c>
    </row>
    <row r="155" spans="2:44">
      <c r="B155" s="1" t="s">
        <v>90</v>
      </c>
      <c r="E155" s="1">
        <v>1.43</v>
      </c>
      <c r="F155" s="1">
        <v>17.1</v>
      </c>
      <c r="G155" s="1">
        <v>2.75</v>
      </c>
      <c r="H155" s="1">
        <f t="shared" si="4"/>
        <v>87</v>
      </c>
      <c r="I155" s="1">
        <v>44.5</v>
      </c>
      <c r="J155" s="1">
        <v>24.4</v>
      </c>
      <c r="K155" s="2">
        <f t="shared" si="5"/>
        <v>20.1</v>
      </c>
      <c r="M155" s="1">
        <v>50.9</v>
      </c>
      <c r="T155" s="1">
        <v>0</v>
      </c>
      <c r="V155" s="3">
        <v>42.5</v>
      </c>
      <c r="W155" s="4">
        <v>5.2</v>
      </c>
      <c r="AE155" s="4">
        <v>7.8</v>
      </c>
      <c r="AR155" s="5">
        <v>2800</v>
      </c>
    </row>
    <row r="156" spans="2:44">
      <c r="B156" s="1" t="s">
        <v>91</v>
      </c>
      <c r="E156" s="1">
        <v>1.43</v>
      </c>
      <c r="F156" s="1">
        <v>17.1</v>
      </c>
      <c r="G156" s="1">
        <v>2.75</v>
      </c>
      <c r="H156" s="1">
        <f t="shared" si="4"/>
        <v>86</v>
      </c>
      <c r="I156" s="1">
        <v>44.5</v>
      </c>
      <c r="J156" s="1">
        <v>24.4</v>
      </c>
      <c r="K156" s="2">
        <f t="shared" si="5"/>
        <v>20.1</v>
      </c>
      <c r="M156" s="1">
        <v>50.9</v>
      </c>
      <c r="T156" s="1">
        <v>0</v>
      </c>
      <c r="V156" s="3">
        <v>42.5</v>
      </c>
      <c r="W156" s="4">
        <v>5.6</v>
      </c>
      <c r="AE156" s="4">
        <v>8.4</v>
      </c>
      <c r="AR156" s="5">
        <v>3230</v>
      </c>
    </row>
    <row r="157" spans="2:44">
      <c r="B157" s="1" t="s">
        <v>92</v>
      </c>
      <c r="E157" s="1">
        <v>1.43</v>
      </c>
      <c r="F157" s="1">
        <v>17.1</v>
      </c>
      <c r="G157" s="1">
        <v>2.75</v>
      </c>
      <c r="H157" s="1">
        <f t="shared" si="4"/>
        <v>85</v>
      </c>
      <c r="I157" s="1">
        <v>44.5</v>
      </c>
      <c r="J157" s="1">
        <v>24.4</v>
      </c>
      <c r="K157" s="2">
        <f t="shared" si="5"/>
        <v>20.1</v>
      </c>
      <c r="M157" s="1">
        <v>50.9</v>
      </c>
      <c r="T157" s="1">
        <v>0</v>
      </c>
      <c r="V157" s="3">
        <v>42.5</v>
      </c>
      <c r="W157" s="4">
        <v>6</v>
      </c>
      <c r="AE157" s="4">
        <v>9</v>
      </c>
      <c r="AR157" s="5">
        <v>3310</v>
      </c>
    </row>
    <row r="158" spans="1:48">
      <c r="A158" s="11" t="s">
        <v>93</v>
      </c>
      <c r="B158" s="10" t="s">
        <v>94</v>
      </c>
      <c r="C158" s="10">
        <v>0.09</v>
      </c>
      <c r="D158" s="10">
        <v>0.04</v>
      </c>
      <c r="E158" s="10"/>
      <c r="F158" s="10"/>
      <c r="G158" s="10"/>
      <c r="H158" s="10">
        <v>96</v>
      </c>
      <c r="I158" s="10">
        <v>34.2</v>
      </c>
      <c r="J158" s="10">
        <v>21.6</v>
      </c>
      <c r="K158" s="2">
        <f t="shared" si="5"/>
        <v>12.6</v>
      </c>
      <c r="L158" s="10">
        <v>15.3</v>
      </c>
      <c r="M158" s="10"/>
      <c r="N158" s="10"/>
      <c r="O158" s="10"/>
      <c r="P158" s="10"/>
      <c r="Q158" s="10"/>
      <c r="R158" s="10"/>
      <c r="S158" s="10">
        <v>1.84</v>
      </c>
      <c r="T158" s="10">
        <v>0</v>
      </c>
      <c r="U158" s="15"/>
      <c r="V158" s="15">
        <v>42.5</v>
      </c>
      <c r="W158" s="16">
        <v>1.2</v>
      </c>
      <c r="X158" s="16"/>
      <c r="Y158" s="16"/>
      <c r="Z158" s="16">
        <v>1.176</v>
      </c>
      <c r="AA158" s="16"/>
      <c r="AB158" s="16">
        <v>1.11</v>
      </c>
      <c r="AC158" s="16"/>
      <c r="AD158" s="16"/>
      <c r="AE158" s="16">
        <v>2.652</v>
      </c>
      <c r="AF158" s="16"/>
      <c r="AG158" s="16"/>
      <c r="AH158" s="16"/>
      <c r="AI158" s="16"/>
      <c r="AJ158" s="16"/>
      <c r="AK158" s="16"/>
      <c r="AL158" s="21"/>
      <c r="AM158" s="21"/>
      <c r="AN158" s="21"/>
      <c r="AO158" s="21">
        <v>1290</v>
      </c>
      <c r="AP158" s="21"/>
      <c r="AQ158" s="21"/>
      <c r="AR158" s="21">
        <v>1820</v>
      </c>
      <c r="AS158" s="21"/>
      <c r="AT158" s="21">
        <v>2240</v>
      </c>
      <c r="AU158" s="21"/>
      <c r="AV158" s="21">
        <v>2430</v>
      </c>
    </row>
    <row r="159" spans="2:48">
      <c r="B159" s="10"/>
      <c r="C159" s="1">
        <v>0.09</v>
      </c>
      <c r="D159" s="1">
        <v>0.04</v>
      </c>
      <c r="H159" s="1">
        <v>94</v>
      </c>
      <c r="I159" s="1">
        <v>34.2</v>
      </c>
      <c r="J159" s="1">
        <v>21.6</v>
      </c>
      <c r="K159" s="2">
        <f t="shared" si="5"/>
        <v>12.6</v>
      </c>
      <c r="L159" s="1">
        <v>15.3</v>
      </c>
      <c r="S159" s="1">
        <v>1.84</v>
      </c>
      <c r="T159" s="1">
        <v>0</v>
      </c>
      <c r="V159" s="3">
        <v>42.5</v>
      </c>
      <c r="W159" s="4">
        <v>1.2</v>
      </c>
      <c r="Z159" s="4">
        <v>1.176</v>
      </c>
      <c r="AB159" s="4">
        <v>1.11</v>
      </c>
      <c r="AE159" s="4">
        <v>2.652</v>
      </c>
      <c r="AO159" s="5">
        <v>1760</v>
      </c>
      <c r="AR159" s="5">
        <v>2430</v>
      </c>
      <c r="AT159" s="5">
        <v>2880</v>
      </c>
      <c r="AV159" s="5">
        <v>3110</v>
      </c>
    </row>
    <row r="160" spans="2:48">
      <c r="B160" s="10"/>
      <c r="C160" s="1">
        <v>0.09</v>
      </c>
      <c r="D160" s="1">
        <v>0.04</v>
      </c>
      <c r="H160" s="1">
        <v>92</v>
      </c>
      <c r="I160" s="1">
        <v>34.2</v>
      </c>
      <c r="J160" s="1">
        <v>21.6</v>
      </c>
      <c r="K160" s="2">
        <f t="shared" si="5"/>
        <v>12.6</v>
      </c>
      <c r="L160" s="1">
        <v>15.3</v>
      </c>
      <c r="S160" s="1">
        <v>1.84</v>
      </c>
      <c r="T160" s="1">
        <v>0</v>
      </c>
      <c r="V160" s="3">
        <v>42.5</v>
      </c>
      <c r="W160" s="4">
        <v>1.2</v>
      </c>
      <c r="Z160" s="4">
        <v>1.176</v>
      </c>
      <c r="AB160" s="4">
        <v>1.11</v>
      </c>
      <c r="AE160" s="4">
        <v>2.652</v>
      </c>
      <c r="AO160" s="5">
        <v>2580</v>
      </c>
      <c r="AR160" s="5">
        <v>3610</v>
      </c>
      <c r="AT160" s="5">
        <v>4360</v>
      </c>
      <c r="AV160" s="5">
        <v>4550</v>
      </c>
    </row>
    <row r="161" spans="2:48">
      <c r="B161" s="10"/>
      <c r="C161" s="1">
        <v>0.09</v>
      </c>
      <c r="D161" s="1">
        <v>0.04</v>
      </c>
      <c r="H161" s="1">
        <v>90</v>
      </c>
      <c r="I161" s="1">
        <v>34.2</v>
      </c>
      <c r="J161" s="1">
        <v>21.6</v>
      </c>
      <c r="K161" s="2">
        <f t="shared" si="5"/>
        <v>12.6</v>
      </c>
      <c r="L161" s="1">
        <v>15.3</v>
      </c>
      <c r="S161" s="1">
        <v>1.84</v>
      </c>
      <c r="T161" s="1">
        <v>0</v>
      </c>
      <c r="V161" s="3">
        <v>42.5</v>
      </c>
      <c r="W161" s="4">
        <v>1.2</v>
      </c>
      <c r="Z161" s="4">
        <v>1.176</v>
      </c>
      <c r="AB161" s="4">
        <v>1.11</v>
      </c>
      <c r="AE161" s="4">
        <v>2.652</v>
      </c>
      <c r="AO161" s="5">
        <v>3000</v>
      </c>
      <c r="AR161" s="5">
        <v>4370</v>
      </c>
      <c r="AT161" s="5">
        <v>5350</v>
      </c>
      <c r="AV161" s="5">
        <v>5570</v>
      </c>
    </row>
    <row r="162" spans="2:48">
      <c r="B162" s="1" t="s">
        <v>95</v>
      </c>
      <c r="C162" s="1">
        <v>0.09</v>
      </c>
      <c r="D162" s="1">
        <v>0.04</v>
      </c>
      <c r="H162" s="1">
        <v>96</v>
      </c>
      <c r="I162" s="1">
        <v>34.2</v>
      </c>
      <c r="J162" s="1">
        <v>21.6</v>
      </c>
      <c r="K162" s="2">
        <f t="shared" si="5"/>
        <v>12.6</v>
      </c>
      <c r="L162" s="1">
        <v>15.3</v>
      </c>
      <c r="S162" s="1">
        <v>1.84</v>
      </c>
      <c r="T162" s="1">
        <v>0</v>
      </c>
      <c r="V162" s="3">
        <v>42.5</v>
      </c>
      <c r="W162" s="4">
        <v>1.2</v>
      </c>
      <c r="Z162" s="4">
        <v>1.176</v>
      </c>
      <c r="AB162" s="4">
        <v>1.11</v>
      </c>
      <c r="AE162" s="4">
        <v>2.652</v>
      </c>
      <c r="AO162" s="5">
        <v>1360</v>
      </c>
      <c r="AR162" s="5">
        <v>1880</v>
      </c>
      <c r="AT162" s="5">
        <v>2320</v>
      </c>
      <c r="AV162" s="5">
        <v>2670</v>
      </c>
    </row>
    <row r="163" spans="3:48">
      <c r="C163" s="1">
        <v>0.09</v>
      </c>
      <c r="D163" s="1">
        <v>0.04</v>
      </c>
      <c r="H163" s="1">
        <v>94</v>
      </c>
      <c r="I163" s="1">
        <v>34.2</v>
      </c>
      <c r="J163" s="1">
        <v>21.6</v>
      </c>
      <c r="K163" s="2">
        <f t="shared" si="5"/>
        <v>12.6</v>
      </c>
      <c r="L163" s="1">
        <v>15.3</v>
      </c>
      <c r="S163" s="1">
        <v>1.84</v>
      </c>
      <c r="T163" s="1">
        <v>0</v>
      </c>
      <c r="V163" s="3">
        <v>42.5</v>
      </c>
      <c r="W163" s="4">
        <v>1.2</v>
      </c>
      <c r="Z163" s="4">
        <v>1.176</v>
      </c>
      <c r="AB163" s="4">
        <v>1.11</v>
      </c>
      <c r="AE163" s="4">
        <v>2.652</v>
      </c>
      <c r="AO163" s="5">
        <v>1940</v>
      </c>
      <c r="AR163" s="5">
        <v>2710</v>
      </c>
      <c r="AT163" s="5">
        <v>3110</v>
      </c>
      <c r="AV163" s="5">
        <v>3400</v>
      </c>
    </row>
    <row r="164" spans="3:48">
      <c r="C164" s="1">
        <v>0.09</v>
      </c>
      <c r="D164" s="1">
        <v>0.04</v>
      </c>
      <c r="H164" s="1">
        <v>92</v>
      </c>
      <c r="I164" s="1">
        <v>34.2</v>
      </c>
      <c r="J164" s="1">
        <v>21.6</v>
      </c>
      <c r="K164" s="2">
        <f t="shared" si="5"/>
        <v>12.6</v>
      </c>
      <c r="L164" s="1">
        <v>15.3</v>
      </c>
      <c r="S164" s="1">
        <v>1.84</v>
      </c>
      <c r="T164" s="1">
        <v>0</v>
      </c>
      <c r="V164" s="3">
        <v>42.5</v>
      </c>
      <c r="W164" s="4">
        <v>1.2</v>
      </c>
      <c r="Z164" s="4">
        <v>1.176</v>
      </c>
      <c r="AB164" s="4">
        <v>1.11</v>
      </c>
      <c r="AE164" s="4">
        <v>2.652</v>
      </c>
      <c r="AO164" s="5">
        <v>2710</v>
      </c>
      <c r="AR164" s="5">
        <v>3680</v>
      </c>
      <c r="AT164" s="5">
        <v>4380</v>
      </c>
      <c r="AV164" s="5">
        <v>5020</v>
      </c>
    </row>
    <row r="165" spans="3:48">
      <c r="C165" s="1">
        <v>0.09</v>
      </c>
      <c r="D165" s="1">
        <v>0.04</v>
      </c>
      <c r="H165" s="1">
        <v>90</v>
      </c>
      <c r="I165" s="1">
        <v>34.2</v>
      </c>
      <c r="J165" s="1">
        <v>21.6</v>
      </c>
      <c r="K165" s="2">
        <f t="shared" si="5"/>
        <v>12.6</v>
      </c>
      <c r="L165" s="1">
        <v>15.3</v>
      </c>
      <c r="S165" s="1">
        <v>1.84</v>
      </c>
      <c r="T165" s="1">
        <v>0</v>
      </c>
      <c r="V165" s="3">
        <v>42.5</v>
      </c>
      <c r="W165" s="4">
        <v>1.2</v>
      </c>
      <c r="Z165" s="4">
        <v>1.176</v>
      </c>
      <c r="AB165" s="4">
        <v>1.11</v>
      </c>
      <c r="AE165" s="4">
        <v>2.652</v>
      </c>
      <c r="AO165" s="5">
        <v>3220</v>
      </c>
      <c r="AR165" s="5">
        <v>4570</v>
      </c>
      <c r="AT165" s="5">
        <v>5480</v>
      </c>
      <c r="AV165" s="5">
        <v>5760</v>
      </c>
    </row>
    <row r="166" spans="2:48">
      <c r="B166" s="1" t="s">
        <v>96</v>
      </c>
      <c r="C166" s="1">
        <v>0.09</v>
      </c>
      <c r="D166" s="1">
        <v>0.04</v>
      </c>
      <c r="H166" s="1">
        <v>96</v>
      </c>
      <c r="I166" s="1">
        <v>34.2</v>
      </c>
      <c r="J166" s="1">
        <v>21.6</v>
      </c>
      <c r="K166" s="2">
        <f t="shared" si="5"/>
        <v>12.6</v>
      </c>
      <c r="L166" s="1">
        <v>15.3</v>
      </c>
      <c r="S166" s="1">
        <v>1.84</v>
      </c>
      <c r="T166" s="1">
        <v>0</v>
      </c>
      <c r="V166" s="3">
        <v>42.5</v>
      </c>
      <c r="W166" s="4">
        <v>1.6</v>
      </c>
      <c r="Z166" s="4">
        <v>1.008</v>
      </c>
      <c r="AB166" s="4">
        <v>0.95</v>
      </c>
      <c r="AE166" s="4">
        <v>2.274</v>
      </c>
      <c r="AO166" s="5">
        <v>1450</v>
      </c>
      <c r="AR166" s="5">
        <v>2230</v>
      </c>
      <c r="AT166" s="5">
        <v>2730</v>
      </c>
      <c r="AV166" s="5">
        <v>2910</v>
      </c>
    </row>
    <row r="167" spans="3:48">
      <c r="C167" s="1">
        <v>0.09</v>
      </c>
      <c r="D167" s="1">
        <v>0.04</v>
      </c>
      <c r="H167" s="1">
        <v>94</v>
      </c>
      <c r="I167" s="1">
        <v>34.2</v>
      </c>
      <c r="J167" s="1">
        <v>21.6</v>
      </c>
      <c r="K167" s="2">
        <f t="shared" si="5"/>
        <v>12.6</v>
      </c>
      <c r="L167" s="1">
        <v>15.3</v>
      </c>
      <c r="S167" s="1">
        <v>1.84</v>
      </c>
      <c r="T167" s="1">
        <v>0</v>
      </c>
      <c r="V167" s="3">
        <v>42.5</v>
      </c>
      <c r="W167" s="4">
        <v>1.6</v>
      </c>
      <c r="Z167" s="4">
        <v>1.008</v>
      </c>
      <c r="AB167" s="4">
        <v>0.95</v>
      </c>
      <c r="AE167" s="4">
        <v>2.274</v>
      </c>
      <c r="AO167" s="5">
        <v>2170</v>
      </c>
      <c r="AR167" s="5">
        <v>2940</v>
      </c>
      <c r="AT167" s="5">
        <v>3410</v>
      </c>
      <c r="AV167" s="5">
        <v>3680</v>
      </c>
    </row>
    <row r="168" spans="3:48">
      <c r="C168" s="1">
        <v>0.09</v>
      </c>
      <c r="D168" s="1">
        <v>0.04</v>
      </c>
      <c r="H168" s="1">
        <v>92</v>
      </c>
      <c r="I168" s="1">
        <v>34.2</v>
      </c>
      <c r="J168" s="1">
        <v>21.6</v>
      </c>
      <c r="K168" s="2">
        <f t="shared" si="5"/>
        <v>12.6</v>
      </c>
      <c r="L168" s="1">
        <v>15.3</v>
      </c>
      <c r="S168" s="1">
        <v>1.84</v>
      </c>
      <c r="T168" s="1">
        <v>0</v>
      </c>
      <c r="V168" s="3">
        <v>42.5</v>
      </c>
      <c r="W168" s="4">
        <v>1.6</v>
      </c>
      <c r="Z168" s="4">
        <v>1.008</v>
      </c>
      <c r="AB168" s="4">
        <v>0.95</v>
      </c>
      <c r="AE168" s="4">
        <v>2.274</v>
      </c>
      <c r="AO168" s="5">
        <v>3050</v>
      </c>
      <c r="AR168" s="5">
        <v>4020</v>
      </c>
      <c r="AT168" s="5">
        <v>4870</v>
      </c>
      <c r="AV168" s="5">
        <v>5190</v>
      </c>
    </row>
    <row r="169" spans="3:48">
      <c r="C169" s="1">
        <v>0.09</v>
      </c>
      <c r="D169" s="1">
        <v>0.04</v>
      </c>
      <c r="H169" s="1">
        <v>90</v>
      </c>
      <c r="I169" s="1">
        <v>34.2</v>
      </c>
      <c r="J169" s="1">
        <v>21.6</v>
      </c>
      <c r="K169" s="2">
        <f t="shared" si="5"/>
        <v>12.6</v>
      </c>
      <c r="L169" s="1">
        <v>15.3</v>
      </c>
      <c r="S169" s="1">
        <v>1.84</v>
      </c>
      <c r="T169" s="1">
        <v>0</v>
      </c>
      <c r="V169" s="3">
        <v>42.5</v>
      </c>
      <c r="W169" s="4">
        <v>1.6</v>
      </c>
      <c r="Z169" s="4">
        <v>1.008</v>
      </c>
      <c r="AB169" s="4">
        <v>0.95</v>
      </c>
      <c r="AE169" s="4">
        <v>2.274</v>
      </c>
      <c r="AO169" s="5">
        <v>3460</v>
      </c>
      <c r="AR169" s="5">
        <v>5150</v>
      </c>
      <c r="AT169" s="5">
        <v>6060</v>
      </c>
      <c r="AV169" s="5">
        <v>6370</v>
      </c>
    </row>
    <row r="170" spans="1:48">
      <c r="A170" s="11" t="s">
        <v>97</v>
      </c>
      <c r="B170" s="10"/>
      <c r="C170" s="10"/>
      <c r="D170" s="10"/>
      <c r="E170" s="10"/>
      <c r="F170" s="10"/>
      <c r="G170" s="10"/>
      <c r="H170" s="10">
        <f t="shared" ref="H170:H187" si="6">100-SUM(W170:AK170)</f>
        <v>91</v>
      </c>
      <c r="I170" s="10">
        <v>24</v>
      </c>
      <c r="J170" s="10">
        <v>18</v>
      </c>
      <c r="K170" s="2">
        <f t="shared" si="5"/>
        <v>6</v>
      </c>
      <c r="L170" s="10">
        <v>19.2</v>
      </c>
      <c r="M170" s="10"/>
      <c r="N170" s="10"/>
      <c r="O170" s="10"/>
      <c r="P170" s="10"/>
      <c r="Q170" s="10"/>
      <c r="R170" s="10"/>
      <c r="S170" s="10">
        <v>1.569</v>
      </c>
      <c r="T170" s="10">
        <v>0</v>
      </c>
      <c r="U170" s="15"/>
      <c r="V170" s="15">
        <v>42.5</v>
      </c>
      <c r="W170" s="16">
        <v>9</v>
      </c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21"/>
      <c r="AM170" s="21"/>
      <c r="AN170" s="21"/>
      <c r="AO170" s="21">
        <v>790</v>
      </c>
      <c r="AP170" s="21"/>
      <c r="AQ170" s="21"/>
      <c r="AR170" s="21"/>
      <c r="AS170" s="21"/>
      <c r="AT170" s="21"/>
      <c r="AU170" s="21"/>
      <c r="AV170" s="21"/>
    </row>
    <row r="171" spans="8:41">
      <c r="H171" s="10">
        <f t="shared" si="6"/>
        <v>90</v>
      </c>
      <c r="I171" s="1">
        <v>24</v>
      </c>
      <c r="J171" s="1">
        <v>18</v>
      </c>
      <c r="K171" s="2">
        <f t="shared" si="5"/>
        <v>6</v>
      </c>
      <c r="L171" s="1">
        <v>19.2</v>
      </c>
      <c r="S171" s="1">
        <v>1.569</v>
      </c>
      <c r="T171" s="1">
        <v>0</v>
      </c>
      <c r="V171" s="3">
        <v>42.5</v>
      </c>
      <c r="W171" s="4">
        <v>10</v>
      </c>
      <c r="AO171" s="5">
        <v>930</v>
      </c>
    </row>
    <row r="172" spans="8:41">
      <c r="H172" s="10">
        <f t="shared" si="6"/>
        <v>89</v>
      </c>
      <c r="I172" s="1">
        <v>24</v>
      </c>
      <c r="J172" s="1">
        <v>18</v>
      </c>
      <c r="K172" s="2">
        <f t="shared" si="5"/>
        <v>6</v>
      </c>
      <c r="L172" s="1">
        <v>19.2</v>
      </c>
      <c r="S172" s="1">
        <v>1.569</v>
      </c>
      <c r="T172" s="1">
        <v>0</v>
      </c>
      <c r="V172" s="3">
        <v>42.5</v>
      </c>
      <c r="W172" s="4">
        <v>11</v>
      </c>
      <c r="AO172" s="5">
        <v>1190</v>
      </c>
    </row>
    <row r="173" spans="8:41">
      <c r="H173" s="10">
        <f t="shared" si="6"/>
        <v>88</v>
      </c>
      <c r="I173" s="1">
        <v>24</v>
      </c>
      <c r="J173" s="1">
        <v>18</v>
      </c>
      <c r="K173" s="2">
        <f t="shared" si="5"/>
        <v>6</v>
      </c>
      <c r="L173" s="1">
        <v>19.2</v>
      </c>
      <c r="S173" s="1">
        <v>1.569</v>
      </c>
      <c r="T173" s="1">
        <v>0</v>
      </c>
      <c r="V173" s="3">
        <v>42.5</v>
      </c>
      <c r="W173" s="4">
        <v>12</v>
      </c>
      <c r="AO173" s="5">
        <v>1290</v>
      </c>
    </row>
    <row r="174" spans="8:41">
      <c r="H174" s="10">
        <f t="shared" si="6"/>
        <v>87</v>
      </c>
      <c r="I174" s="1">
        <v>24</v>
      </c>
      <c r="J174" s="1">
        <v>18</v>
      </c>
      <c r="K174" s="2">
        <f t="shared" si="5"/>
        <v>6</v>
      </c>
      <c r="L174" s="1">
        <v>19.2</v>
      </c>
      <c r="S174" s="1">
        <v>1.569</v>
      </c>
      <c r="T174" s="1">
        <v>0</v>
      </c>
      <c r="V174" s="3">
        <v>42.5</v>
      </c>
      <c r="W174" s="4">
        <v>13</v>
      </c>
      <c r="AO174" s="5">
        <v>1560</v>
      </c>
    </row>
    <row r="175" spans="2:48">
      <c r="B175" s="22" t="s">
        <v>98</v>
      </c>
      <c r="H175" s="10">
        <f t="shared" si="6"/>
        <v>89</v>
      </c>
      <c r="I175" s="1">
        <v>24</v>
      </c>
      <c r="J175" s="1">
        <v>18</v>
      </c>
      <c r="K175" s="2">
        <f t="shared" si="5"/>
        <v>6</v>
      </c>
      <c r="L175" s="1">
        <v>19.2</v>
      </c>
      <c r="S175" s="1">
        <v>1.569</v>
      </c>
      <c r="T175" s="1">
        <v>0</v>
      </c>
      <c r="V175" s="3">
        <v>42.5</v>
      </c>
      <c r="W175" s="4">
        <v>11</v>
      </c>
      <c r="AO175" s="5">
        <v>1460</v>
      </c>
      <c r="AP175" s="5">
        <v>2030</v>
      </c>
      <c r="AR175" s="5">
        <v>2430</v>
      </c>
      <c r="AS175" s="5">
        <v>3390</v>
      </c>
      <c r="AT175" s="5">
        <v>3440</v>
      </c>
      <c r="AV175" s="5">
        <v>3420</v>
      </c>
    </row>
    <row r="176" spans="2:48">
      <c r="B176" s="22" t="s">
        <v>99</v>
      </c>
      <c r="H176" s="10">
        <f t="shared" si="6"/>
        <v>87</v>
      </c>
      <c r="I176" s="1">
        <v>24</v>
      </c>
      <c r="J176" s="1">
        <v>18</v>
      </c>
      <c r="K176" s="2">
        <f t="shared" si="5"/>
        <v>6</v>
      </c>
      <c r="L176" s="1">
        <v>19.2</v>
      </c>
      <c r="S176" s="1">
        <v>1.569</v>
      </c>
      <c r="T176" s="1">
        <v>0</v>
      </c>
      <c r="V176" s="3">
        <v>42.5</v>
      </c>
      <c r="W176" s="4">
        <v>11</v>
      </c>
      <c r="AB176" s="4">
        <v>2</v>
      </c>
      <c r="AO176" s="5">
        <v>1430</v>
      </c>
      <c r="AP176" s="5">
        <v>2260</v>
      </c>
      <c r="AR176" s="5">
        <v>2890</v>
      </c>
      <c r="AS176" s="5">
        <v>3450</v>
      </c>
      <c r="AT176" s="5">
        <v>3460</v>
      </c>
      <c r="AV176" s="5">
        <v>3470</v>
      </c>
    </row>
    <row r="177" spans="2:48">
      <c r="B177" s="22" t="s">
        <v>100</v>
      </c>
      <c r="H177" s="10">
        <f t="shared" si="6"/>
        <v>86</v>
      </c>
      <c r="I177" s="1">
        <v>24</v>
      </c>
      <c r="J177" s="1">
        <v>18</v>
      </c>
      <c r="K177" s="2">
        <f t="shared" si="5"/>
        <v>6</v>
      </c>
      <c r="L177" s="1">
        <v>19.2</v>
      </c>
      <c r="S177" s="1">
        <v>1.569</v>
      </c>
      <c r="T177" s="1">
        <v>0</v>
      </c>
      <c r="V177" s="3">
        <v>42.5</v>
      </c>
      <c r="W177" s="4">
        <v>11</v>
      </c>
      <c r="AB177" s="4">
        <v>3</v>
      </c>
      <c r="AO177" s="5">
        <v>810</v>
      </c>
      <c r="AP177" s="5">
        <v>1420</v>
      </c>
      <c r="AR177" s="5">
        <v>2610</v>
      </c>
      <c r="AS177" s="5">
        <v>3410</v>
      </c>
      <c r="AT177" s="5">
        <v>3370</v>
      </c>
      <c r="AV177" s="5">
        <v>3390</v>
      </c>
    </row>
    <row r="178" spans="2:48">
      <c r="B178" s="22" t="s">
        <v>101</v>
      </c>
      <c r="H178" s="10">
        <f t="shared" si="6"/>
        <v>85</v>
      </c>
      <c r="I178" s="1">
        <v>24</v>
      </c>
      <c r="J178" s="1">
        <v>18</v>
      </c>
      <c r="K178" s="2">
        <f t="shared" si="5"/>
        <v>6</v>
      </c>
      <c r="L178" s="1">
        <v>19.2</v>
      </c>
      <c r="S178" s="1">
        <v>1.569</v>
      </c>
      <c r="T178" s="1">
        <v>0</v>
      </c>
      <c r="V178" s="3">
        <v>42.5</v>
      </c>
      <c r="W178" s="4">
        <v>11</v>
      </c>
      <c r="AB178" s="4">
        <v>4</v>
      </c>
      <c r="AO178" s="5">
        <v>780</v>
      </c>
      <c r="AP178" s="5">
        <v>1140</v>
      </c>
      <c r="AR178" s="5">
        <v>2290</v>
      </c>
      <c r="AS178" s="5">
        <v>3260</v>
      </c>
      <c r="AT178" s="5">
        <v>3280</v>
      </c>
      <c r="AV178" s="5">
        <v>3300</v>
      </c>
    </row>
    <row r="179" spans="2:48">
      <c r="B179" s="22" t="s">
        <v>102</v>
      </c>
      <c r="H179" s="10">
        <f t="shared" si="6"/>
        <v>87</v>
      </c>
      <c r="I179" s="1">
        <v>24</v>
      </c>
      <c r="J179" s="1">
        <v>18</v>
      </c>
      <c r="K179" s="2">
        <f t="shared" si="5"/>
        <v>6</v>
      </c>
      <c r="L179" s="1">
        <v>19.2</v>
      </c>
      <c r="S179" s="1">
        <v>1.569</v>
      </c>
      <c r="T179" s="1">
        <v>0</v>
      </c>
      <c r="V179" s="3">
        <v>42.5</v>
      </c>
      <c r="W179" s="4">
        <v>11</v>
      </c>
      <c r="AK179" s="4">
        <v>2</v>
      </c>
      <c r="AO179" s="5">
        <v>1390</v>
      </c>
      <c r="AP179" s="5">
        <v>2070</v>
      </c>
      <c r="AR179" s="5">
        <v>2830</v>
      </c>
      <c r="AS179" s="5">
        <v>3090</v>
      </c>
      <c r="AT179" s="5">
        <v>3080</v>
      </c>
      <c r="AV179" s="5">
        <v>3180</v>
      </c>
    </row>
    <row r="180" spans="2:48">
      <c r="B180" s="22" t="s">
        <v>103</v>
      </c>
      <c r="H180" s="10">
        <f t="shared" si="6"/>
        <v>86</v>
      </c>
      <c r="I180" s="1">
        <v>24</v>
      </c>
      <c r="J180" s="1">
        <v>18</v>
      </c>
      <c r="K180" s="2">
        <f t="shared" si="5"/>
        <v>6</v>
      </c>
      <c r="L180" s="1">
        <v>19.2</v>
      </c>
      <c r="S180" s="1">
        <v>1.569</v>
      </c>
      <c r="T180" s="1">
        <v>0</v>
      </c>
      <c r="V180" s="3">
        <v>42.5</v>
      </c>
      <c r="W180" s="4">
        <v>11</v>
      </c>
      <c r="AK180" s="4">
        <v>3</v>
      </c>
      <c r="AO180" s="5">
        <v>1740</v>
      </c>
      <c r="AP180" s="5">
        <v>2260</v>
      </c>
      <c r="AR180" s="5">
        <v>2940</v>
      </c>
      <c r="AS180" s="5">
        <v>3190</v>
      </c>
      <c r="AT180" s="5">
        <v>3170</v>
      </c>
      <c r="AV180" s="5">
        <v>3250</v>
      </c>
    </row>
    <row r="181" spans="2:48">
      <c r="B181" s="22" t="s">
        <v>104</v>
      </c>
      <c r="H181" s="10">
        <f t="shared" si="6"/>
        <v>85</v>
      </c>
      <c r="I181" s="1">
        <v>24</v>
      </c>
      <c r="J181" s="1">
        <v>18</v>
      </c>
      <c r="K181" s="2">
        <f t="shared" si="5"/>
        <v>6</v>
      </c>
      <c r="L181" s="1">
        <v>19.2</v>
      </c>
      <c r="S181" s="1">
        <v>1.569</v>
      </c>
      <c r="T181" s="1">
        <v>0</v>
      </c>
      <c r="V181" s="3">
        <v>42.5</v>
      </c>
      <c r="W181" s="4">
        <v>11</v>
      </c>
      <c r="AK181" s="4">
        <v>4</v>
      </c>
      <c r="AO181" s="5">
        <v>1790</v>
      </c>
      <c r="AP181" s="5">
        <v>2450</v>
      </c>
      <c r="AR181" s="5">
        <v>3030</v>
      </c>
      <c r="AS181" s="5">
        <v>3320</v>
      </c>
      <c r="AT181" s="5">
        <v>3300</v>
      </c>
      <c r="AV181" s="5">
        <v>3410</v>
      </c>
    </row>
    <row r="182" spans="2:48">
      <c r="B182" s="22" t="s">
        <v>105</v>
      </c>
      <c r="H182" s="10">
        <f t="shared" si="6"/>
        <v>87</v>
      </c>
      <c r="I182" s="1">
        <v>24</v>
      </c>
      <c r="J182" s="1">
        <v>18</v>
      </c>
      <c r="K182" s="2">
        <f t="shared" si="5"/>
        <v>6</v>
      </c>
      <c r="L182" s="1">
        <v>19.2</v>
      </c>
      <c r="S182" s="1">
        <v>1.569</v>
      </c>
      <c r="T182" s="1">
        <v>0</v>
      </c>
      <c r="V182" s="3">
        <v>42.5</v>
      </c>
      <c r="W182" s="4">
        <v>11</v>
      </c>
      <c r="AC182" s="4">
        <v>2</v>
      </c>
      <c r="AO182" s="5">
        <v>800</v>
      </c>
      <c r="AP182" s="5">
        <v>1110</v>
      </c>
      <c r="AR182" s="5">
        <v>1330</v>
      </c>
      <c r="AS182" s="5">
        <v>1500</v>
      </c>
      <c r="AT182" s="5">
        <v>1530</v>
      </c>
      <c r="AV182" s="5">
        <v>1440</v>
      </c>
    </row>
    <row r="183" spans="2:48">
      <c r="B183" s="22" t="s">
        <v>106</v>
      </c>
      <c r="H183" s="10">
        <f t="shared" si="6"/>
        <v>86</v>
      </c>
      <c r="I183" s="1">
        <v>24</v>
      </c>
      <c r="J183" s="1">
        <v>18</v>
      </c>
      <c r="K183" s="2">
        <f t="shared" si="5"/>
        <v>6</v>
      </c>
      <c r="L183" s="1">
        <v>19.2</v>
      </c>
      <c r="S183" s="1">
        <v>1.569</v>
      </c>
      <c r="T183" s="1">
        <v>0</v>
      </c>
      <c r="V183" s="3">
        <v>42.5</v>
      </c>
      <c r="W183" s="4">
        <v>11</v>
      </c>
      <c r="AC183" s="4">
        <v>3</v>
      </c>
      <c r="AO183" s="5">
        <v>610</v>
      </c>
      <c r="AP183" s="5">
        <v>750</v>
      </c>
      <c r="AR183" s="5">
        <v>870</v>
      </c>
      <c r="AS183" s="5">
        <v>1070</v>
      </c>
      <c r="AT183" s="5">
        <v>1120</v>
      </c>
      <c r="AV183" s="5">
        <v>990</v>
      </c>
    </row>
    <row r="184" spans="2:48">
      <c r="B184" s="22" t="s">
        <v>107</v>
      </c>
      <c r="H184" s="10">
        <f t="shared" si="6"/>
        <v>85</v>
      </c>
      <c r="I184" s="1">
        <v>24</v>
      </c>
      <c r="J184" s="1">
        <v>18</v>
      </c>
      <c r="K184" s="2">
        <f t="shared" si="5"/>
        <v>6</v>
      </c>
      <c r="L184" s="1">
        <v>19.2</v>
      </c>
      <c r="S184" s="1">
        <v>1.569</v>
      </c>
      <c r="T184" s="1">
        <v>0</v>
      </c>
      <c r="V184" s="3">
        <v>42.5</v>
      </c>
      <c r="W184" s="4">
        <v>11</v>
      </c>
      <c r="AC184" s="4">
        <v>4</v>
      </c>
      <c r="AO184" s="5">
        <v>440</v>
      </c>
      <c r="AP184" s="5">
        <v>590</v>
      </c>
      <c r="AR184" s="5">
        <v>660</v>
      </c>
      <c r="AS184" s="5">
        <v>740</v>
      </c>
      <c r="AT184" s="5">
        <v>790</v>
      </c>
      <c r="AV184" s="5">
        <v>800</v>
      </c>
    </row>
    <row r="185" spans="2:48">
      <c r="B185" s="22" t="s">
        <v>108</v>
      </c>
      <c r="H185" s="10">
        <f t="shared" si="6"/>
        <v>87</v>
      </c>
      <c r="I185" s="1">
        <v>24</v>
      </c>
      <c r="J185" s="1">
        <v>18</v>
      </c>
      <c r="K185" s="2">
        <f t="shared" si="5"/>
        <v>6</v>
      </c>
      <c r="L185" s="1">
        <v>19.2</v>
      </c>
      <c r="S185" s="1">
        <v>1.569</v>
      </c>
      <c r="T185" s="1">
        <v>0</v>
      </c>
      <c r="V185" s="3">
        <v>42.5</v>
      </c>
      <c r="W185" s="4">
        <v>11</v>
      </c>
      <c r="Z185" s="4">
        <v>2</v>
      </c>
      <c r="AO185" s="5">
        <v>1280</v>
      </c>
      <c r="AP185" s="5">
        <v>2000</v>
      </c>
      <c r="AR185" s="5">
        <v>2910</v>
      </c>
      <c r="AS185" s="5">
        <v>3440</v>
      </c>
      <c r="AT185" s="5">
        <v>3640</v>
      </c>
      <c r="AV185" s="5">
        <v>3580</v>
      </c>
    </row>
    <row r="186" spans="2:48">
      <c r="B186" s="22" t="s">
        <v>109</v>
      </c>
      <c r="H186" s="10">
        <f t="shared" si="6"/>
        <v>86</v>
      </c>
      <c r="I186" s="1">
        <v>24</v>
      </c>
      <c r="J186" s="1">
        <v>18</v>
      </c>
      <c r="K186" s="2">
        <f t="shared" si="5"/>
        <v>6</v>
      </c>
      <c r="L186" s="1">
        <v>19.2</v>
      </c>
      <c r="S186" s="1">
        <v>1.569</v>
      </c>
      <c r="T186" s="1">
        <v>0</v>
      </c>
      <c r="V186" s="3">
        <v>42.5</v>
      </c>
      <c r="W186" s="4">
        <v>11</v>
      </c>
      <c r="Z186" s="4">
        <v>3</v>
      </c>
      <c r="AO186" s="5">
        <v>1520</v>
      </c>
      <c r="AP186" s="5">
        <v>2350</v>
      </c>
      <c r="AR186" s="5">
        <v>2900</v>
      </c>
      <c r="AS186" s="5">
        <v>3700</v>
      </c>
      <c r="AT186" s="5">
        <v>3810</v>
      </c>
      <c r="AV186" s="5">
        <v>3690</v>
      </c>
    </row>
    <row r="187" spans="2:48">
      <c r="B187" s="22" t="s">
        <v>110</v>
      </c>
      <c r="H187" s="10">
        <f t="shared" si="6"/>
        <v>85</v>
      </c>
      <c r="I187" s="1">
        <v>24</v>
      </c>
      <c r="J187" s="1">
        <v>18</v>
      </c>
      <c r="K187" s="2">
        <f t="shared" si="5"/>
        <v>6</v>
      </c>
      <c r="L187" s="1">
        <v>19.2</v>
      </c>
      <c r="S187" s="1">
        <v>1.569</v>
      </c>
      <c r="T187" s="1">
        <v>0</v>
      </c>
      <c r="V187" s="3">
        <v>42.5</v>
      </c>
      <c r="W187" s="4">
        <v>11</v>
      </c>
      <c r="Z187" s="4">
        <v>4</v>
      </c>
      <c r="AO187" s="5">
        <v>1550</v>
      </c>
      <c r="AP187" s="5">
        <v>2280</v>
      </c>
      <c r="AR187" s="5">
        <v>2970</v>
      </c>
      <c r="AS187" s="5">
        <v>3730</v>
      </c>
      <c r="AT187" s="5">
        <v>3960</v>
      </c>
      <c r="AV187" s="5">
        <v>4050</v>
      </c>
    </row>
    <row r="188" spans="1:48">
      <c r="A188" s="10" t="s">
        <v>111</v>
      </c>
      <c r="B188" s="10"/>
      <c r="C188" s="10"/>
      <c r="D188" s="10"/>
      <c r="E188" s="10"/>
      <c r="F188" s="10">
        <v>1.96</v>
      </c>
      <c r="G188" s="10">
        <v>2.71</v>
      </c>
      <c r="H188" s="10">
        <f t="shared" ref="H188:H232" si="7">100-SUM(W188:AJ188)</f>
        <v>87</v>
      </c>
      <c r="I188" s="10">
        <v>34.2</v>
      </c>
      <c r="J188" s="10">
        <v>18.8</v>
      </c>
      <c r="K188" s="2">
        <f t="shared" si="5"/>
        <v>15.4</v>
      </c>
      <c r="L188" s="10">
        <v>17.45</v>
      </c>
      <c r="M188" s="10"/>
      <c r="N188" s="10"/>
      <c r="O188" s="10">
        <v>17.45</v>
      </c>
      <c r="P188" s="10"/>
      <c r="Q188" s="10"/>
      <c r="R188" s="10"/>
      <c r="S188" s="10">
        <v>1.77</v>
      </c>
      <c r="T188" s="10"/>
      <c r="U188" s="15">
        <v>1.1</v>
      </c>
      <c r="V188" s="15">
        <v>0</v>
      </c>
      <c r="W188" s="16">
        <v>0</v>
      </c>
      <c r="X188" s="16"/>
      <c r="Y188" s="16"/>
      <c r="Z188" s="16">
        <v>10</v>
      </c>
      <c r="AA188" s="16"/>
      <c r="AB188" s="16"/>
      <c r="AC188" s="16"/>
      <c r="AD188" s="16"/>
      <c r="AE188" s="16"/>
      <c r="AF188" s="16"/>
      <c r="AG188" s="20">
        <v>2.06880652311077</v>
      </c>
      <c r="AH188" s="20">
        <v>0.931193476889227</v>
      </c>
      <c r="AI188" s="16"/>
      <c r="AJ188" s="16"/>
      <c r="AK188" s="16"/>
      <c r="AL188" s="21"/>
      <c r="AM188" s="21"/>
      <c r="AN188" s="21"/>
      <c r="AO188" s="10">
        <v>1700</v>
      </c>
      <c r="AP188" s="10">
        <v>2130</v>
      </c>
      <c r="AQ188" s="21"/>
      <c r="AR188" s="21">
        <v>2780</v>
      </c>
      <c r="AS188" s="21"/>
      <c r="AT188" s="21"/>
      <c r="AU188" s="21"/>
      <c r="AV188" s="21"/>
    </row>
    <row r="189" spans="6:44">
      <c r="F189" s="1">
        <v>1.96</v>
      </c>
      <c r="G189" s="1">
        <v>2.71</v>
      </c>
      <c r="H189" s="1">
        <f t="shared" si="7"/>
        <v>75</v>
      </c>
      <c r="I189" s="1">
        <v>34.2</v>
      </c>
      <c r="J189" s="1">
        <v>18.8</v>
      </c>
      <c r="K189" s="2">
        <f t="shared" si="5"/>
        <v>15.4</v>
      </c>
      <c r="L189" s="1">
        <v>17.45</v>
      </c>
      <c r="O189" s="1">
        <v>17.45</v>
      </c>
      <c r="S189" s="1">
        <v>1.77</v>
      </c>
      <c r="U189" s="3">
        <v>1.1</v>
      </c>
      <c r="V189" s="3">
        <v>0</v>
      </c>
      <c r="W189" s="4">
        <v>0</v>
      </c>
      <c r="Z189" s="4">
        <v>20</v>
      </c>
      <c r="AG189" s="23">
        <v>3.44801087185129</v>
      </c>
      <c r="AH189" s="23">
        <v>1.55198912814871</v>
      </c>
      <c r="AO189" s="5">
        <v>3760</v>
      </c>
      <c r="AP189" s="5">
        <v>4540</v>
      </c>
      <c r="AR189" s="5">
        <v>5780</v>
      </c>
    </row>
    <row r="190" spans="6:44">
      <c r="F190" s="1">
        <v>1.96</v>
      </c>
      <c r="G190" s="1">
        <v>2.71</v>
      </c>
      <c r="H190" s="1">
        <f t="shared" si="7"/>
        <v>63</v>
      </c>
      <c r="I190" s="1">
        <v>34.2</v>
      </c>
      <c r="J190" s="1">
        <v>18.8</v>
      </c>
      <c r="K190" s="2">
        <f t="shared" si="5"/>
        <v>15.4</v>
      </c>
      <c r="L190" s="1">
        <v>17.45</v>
      </c>
      <c r="O190" s="1">
        <v>17.45</v>
      </c>
      <c r="S190" s="1">
        <v>1.77</v>
      </c>
      <c r="U190" s="3">
        <v>1.1</v>
      </c>
      <c r="V190" s="3">
        <v>0</v>
      </c>
      <c r="W190" s="4">
        <v>0</v>
      </c>
      <c r="Z190" s="4">
        <v>30</v>
      </c>
      <c r="AG190" s="23">
        <v>4.8272152205918</v>
      </c>
      <c r="AH190" s="23">
        <v>2.1727847794082</v>
      </c>
      <c r="AO190" s="5">
        <v>5110</v>
      </c>
      <c r="AP190" s="5">
        <v>6160</v>
      </c>
      <c r="AR190" s="5">
        <v>10710</v>
      </c>
    </row>
    <row r="191" spans="6:44">
      <c r="F191" s="1">
        <v>1.96</v>
      </c>
      <c r="G191" s="1">
        <v>2.71</v>
      </c>
      <c r="H191" s="1">
        <f t="shared" si="7"/>
        <v>65</v>
      </c>
      <c r="I191" s="1">
        <v>34.2</v>
      </c>
      <c r="J191" s="1">
        <v>18.8</v>
      </c>
      <c r="K191" s="2">
        <f t="shared" si="5"/>
        <v>15.4</v>
      </c>
      <c r="L191" s="1">
        <v>17.45</v>
      </c>
      <c r="O191" s="1">
        <v>17.45</v>
      </c>
      <c r="S191" s="1">
        <v>1.77</v>
      </c>
      <c r="U191" s="3">
        <v>1.3</v>
      </c>
      <c r="V191" s="3">
        <v>0</v>
      </c>
      <c r="W191" s="4">
        <v>0</v>
      </c>
      <c r="Z191" s="4">
        <v>30</v>
      </c>
      <c r="AG191" s="23">
        <v>3.73629715336804</v>
      </c>
      <c r="AH191" s="23">
        <v>1.26370284663196</v>
      </c>
      <c r="AO191" s="5">
        <v>3280</v>
      </c>
      <c r="AP191" s="5">
        <v>4630</v>
      </c>
      <c r="AR191" s="5">
        <v>7550</v>
      </c>
    </row>
    <row r="192" spans="6:44">
      <c r="F192" s="1">
        <v>1.96</v>
      </c>
      <c r="G192" s="1">
        <v>2.71</v>
      </c>
      <c r="H192" s="1">
        <f t="shared" si="7"/>
        <v>83</v>
      </c>
      <c r="I192" s="1">
        <v>34.2</v>
      </c>
      <c r="J192" s="1">
        <v>18.8</v>
      </c>
      <c r="K192" s="2">
        <f t="shared" si="5"/>
        <v>15.4</v>
      </c>
      <c r="L192" s="1">
        <v>17.45</v>
      </c>
      <c r="O192" s="1">
        <v>17.45</v>
      </c>
      <c r="S192" s="1">
        <v>1.77</v>
      </c>
      <c r="U192" s="3">
        <v>1.3</v>
      </c>
      <c r="V192" s="3">
        <v>0</v>
      </c>
      <c r="W192" s="4">
        <v>0</v>
      </c>
      <c r="Z192" s="4">
        <v>10</v>
      </c>
      <c r="AG192" s="23">
        <v>5.23081601471526</v>
      </c>
      <c r="AH192" s="23">
        <v>1.76918398528474</v>
      </c>
      <c r="AO192" s="5">
        <v>1750</v>
      </c>
      <c r="AP192" s="5">
        <v>2670</v>
      </c>
      <c r="AR192" s="5">
        <v>2880</v>
      </c>
    </row>
    <row r="193" spans="6:44">
      <c r="F193" s="1">
        <v>1.96</v>
      </c>
      <c r="G193" s="1">
        <v>2.71</v>
      </c>
      <c r="H193" s="1">
        <f t="shared" si="7"/>
        <v>77</v>
      </c>
      <c r="I193" s="1">
        <v>34.2</v>
      </c>
      <c r="J193" s="1">
        <v>18.8</v>
      </c>
      <c r="K193" s="2">
        <f t="shared" si="5"/>
        <v>15.4</v>
      </c>
      <c r="L193" s="1">
        <v>17.45</v>
      </c>
      <c r="O193" s="1">
        <v>17.45</v>
      </c>
      <c r="S193" s="1">
        <v>1.77</v>
      </c>
      <c r="U193" s="3">
        <v>1.3</v>
      </c>
      <c r="V193" s="3">
        <v>0</v>
      </c>
      <c r="W193" s="4">
        <v>0</v>
      </c>
      <c r="Z193" s="4">
        <v>20</v>
      </c>
      <c r="AG193" s="23">
        <v>2.24177829202083</v>
      </c>
      <c r="AH193" s="23">
        <v>0.758221707979173</v>
      </c>
      <c r="AO193" s="5">
        <v>1180</v>
      </c>
      <c r="AP193" s="5">
        <v>2110</v>
      </c>
      <c r="AR193" s="5">
        <v>2370</v>
      </c>
    </row>
    <row r="194" spans="6:44">
      <c r="F194" s="1">
        <v>1.96</v>
      </c>
      <c r="G194" s="1">
        <v>2.71</v>
      </c>
      <c r="H194" s="1">
        <f t="shared" si="7"/>
        <v>73</v>
      </c>
      <c r="I194" s="1">
        <v>34.2</v>
      </c>
      <c r="J194" s="1">
        <v>18.8</v>
      </c>
      <c r="K194" s="2">
        <f t="shared" ref="K194:K232" si="8">I194-J194</f>
        <v>15.4</v>
      </c>
      <c r="L194" s="1">
        <v>17.45</v>
      </c>
      <c r="O194" s="1">
        <v>17.45</v>
      </c>
      <c r="S194" s="1">
        <v>1.77</v>
      </c>
      <c r="U194" s="3">
        <v>1.5</v>
      </c>
      <c r="V194" s="3">
        <v>0</v>
      </c>
      <c r="W194" s="4">
        <v>0</v>
      </c>
      <c r="Z194" s="4">
        <v>20</v>
      </c>
      <c r="AG194" s="23">
        <v>5.57248510580018</v>
      </c>
      <c r="AH194" s="23">
        <v>1.42751489419982</v>
      </c>
      <c r="AO194" s="5">
        <v>2380</v>
      </c>
      <c r="AP194" s="5">
        <v>3660</v>
      </c>
      <c r="AR194" s="5">
        <v>6120</v>
      </c>
    </row>
    <row r="195" spans="6:44">
      <c r="F195" s="1">
        <v>1.96</v>
      </c>
      <c r="G195" s="1">
        <v>2.71</v>
      </c>
      <c r="H195" s="1">
        <f t="shared" si="7"/>
        <v>67</v>
      </c>
      <c r="I195" s="1">
        <v>34.2</v>
      </c>
      <c r="J195" s="1">
        <v>18.8</v>
      </c>
      <c r="K195" s="2">
        <f t="shared" si="8"/>
        <v>15.4</v>
      </c>
      <c r="L195" s="1">
        <v>17.45</v>
      </c>
      <c r="O195" s="1">
        <v>17.45</v>
      </c>
      <c r="S195" s="1">
        <v>1.77</v>
      </c>
      <c r="U195" s="3">
        <v>1.5</v>
      </c>
      <c r="V195" s="3">
        <v>0</v>
      </c>
      <c r="W195" s="4">
        <v>0</v>
      </c>
      <c r="Z195" s="4">
        <v>30</v>
      </c>
      <c r="AG195" s="23">
        <v>2.38820790248579</v>
      </c>
      <c r="AH195" s="23">
        <v>0.611792097514209</v>
      </c>
      <c r="AO195" s="5">
        <v>1670</v>
      </c>
      <c r="AP195" s="5">
        <v>1860</v>
      </c>
      <c r="AR195" s="5">
        <v>2250</v>
      </c>
    </row>
    <row r="196" spans="6:44">
      <c r="F196" s="1">
        <v>1.96</v>
      </c>
      <c r="G196" s="1">
        <v>2.71</v>
      </c>
      <c r="H196" s="1">
        <f t="shared" si="7"/>
        <v>85</v>
      </c>
      <c r="I196" s="1">
        <v>34.2</v>
      </c>
      <c r="J196" s="1">
        <v>18.8</v>
      </c>
      <c r="K196" s="2">
        <f t="shared" si="8"/>
        <v>15.4</v>
      </c>
      <c r="L196" s="1">
        <v>17.45</v>
      </c>
      <c r="O196" s="1">
        <v>17.45</v>
      </c>
      <c r="S196" s="1">
        <v>1.77</v>
      </c>
      <c r="U196" s="3">
        <v>1.5</v>
      </c>
      <c r="V196" s="3">
        <v>0</v>
      </c>
      <c r="W196" s="4">
        <v>0</v>
      </c>
      <c r="Z196" s="4">
        <v>10</v>
      </c>
      <c r="AG196" s="23">
        <v>3.98034650414298</v>
      </c>
      <c r="AH196" s="23">
        <v>1.01965349585702</v>
      </c>
      <c r="AO196" s="5">
        <v>2160</v>
      </c>
      <c r="AP196" s="5">
        <v>2570</v>
      </c>
      <c r="AR196" s="5">
        <v>3790</v>
      </c>
    </row>
    <row r="197" spans="6:44">
      <c r="F197" s="1">
        <v>1.96</v>
      </c>
      <c r="G197" s="1">
        <v>2.71</v>
      </c>
      <c r="H197" s="1">
        <f t="shared" si="7"/>
        <v>67</v>
      </c>
      <c r="I197" s="1">
        <v>34.2</v>
      </c>
      <c r="J197" s="1">
        <v>18.8</v>
      </c>
      <c r="K197" s="2">
        <f t="shared" si="8"/>
        <v>15.4</v>
      </c>
      <c r="L197" s="1">
        <v>17.45</v>
      </c>
      <c r="O197" s="1">
        <v>17.45</v>
      </c>
      <c r="S197" s="1">
        <v>1.77</v>
      </c>
      <c r="U197" s="3">
        <v>1.1</v>
      </c>
      <c r="V197" s="3">
        <v>0</v>
      </c>
      <c r="W197" s="4">
        <v>0</v>
      </c>
      <c r="X197" s="4">
        <v>3</v>
      </c>
      <c r="Z197" s="4">
        <v>27</v>
      </c>
      <c r="AG197" s="23">
        <v>2.24177829202083</v>
      </c>
      <c r="AH197" s="23">
        <v>0.758221707979173</v>
      </c>
      <c r="AO197" s="5">
        <v>6440</v>
      </c>
      <c r="AP197" s="5">
        <v>8760</v>
      </c>
      <c r="AR197" s="5">
        <v>10920</v>
      </c>
    </row>
    <row r="198" spans="6:44">
      <c r="F198" s="1">
        <v>1.96</v>
      </c>
      <c r="G198" s="1">
        <v>2.71</v>
      </c>
      <c r="H198" s="1">
        <f t="shared" si="7"/>
        <v>67</v>
      </c>
      <c r="I198" s="1">
        <v>34.2</v>
      </c>
      <c r="J198" s="1">
        <v>18.8</v>
      </c>
      <c r="K198" s="2">
        <f t="shared" si="8"/>
        <v>15.4</v>
      </c>
      <c r="L198" s="1">
        <v>17.45</v>
      </c>
      <c r="O198" s="1">
        <v>17.45</v>
      </c>
      <c r="S198" s="1">
        <v>1.77</v>
      </c>
      <c r="U198" s="3">
        <v>1.1</v>
      </c>
      <c r="V198" s="3">
        <v>0</v>
      </c>
      <c r="W198" s="4">
        <v>0</v>
      </c>
      <c r="X198" s="4">
        <v>6</v>
      </c>
      <c r="Z198" s="4">
        <v>24</v>
      </c>
      <c r="AG198" s="23">
        <v>2.24177829202083</v>
      </c>
      <c r="AH198" s="23">
        <v>0.758221707979173</v>
      </c>
      <c r="AO198" s="5">
        <v>7040</v>
      </c>
      <c r="AP198" s="5">
        <v>9010</v>
      </c>
      <c r="AR198" s="5">
        <v>11190</v>
      </c>
    </row>
    <row r="199" spans="6:44">
      <c r="F199" s="1">
        <v>1.96</v>
      </c>
      <c r="G199" s="1">
        <v>2.71</v>
      </c>
      <c r="H199" s="1">
        <f t="shared" si="7"/>
        <v>67</v>
      </c>
      <c r="I199" s="1">
        <v>34.2</v>
      </c>
      <c r="J199" s="1">
        <v>18.8</v>
      </c>
      <c r="K199" s="2">
        <f t="shared" si="8"/>
        <v>15.4</v>
      </c>
      <c r="L199" s="1">
        <v>17.45</v>
      </c>
      <c r="O199" s="1">
        <v>17.45</v>
      </c>
      <c r="S199" s="1">
        <v>1.77</v>
      </c>
      <c r="U199" s="3">
        <v>1.1</v>
      </c>
      <c r="V199" s="3">
        <v>0</v>
      </c>
      <c r="W199" s="4">
        <v>0</v>
      </c>
      <c r="X199" s="4">
        <v>9</v>
      </c>
      <c r="Z199" s="4">
        <v>21</v>
      </c>
      <c r="AG199" s="23">
        <v>2.24177829202083</v>
      </c>
      <c r="AH199" s="23">
        <v>0.758221707979173</v>
      </c>
      <c r="AO199" s="5">
        <v>7220</v>
      </c>
      <c r="AP199" s="5">
        <v>9990</v>
      </c>
      <c r="AR199" s="5">
        <v>12170</v>
      </c>
    </row>
    <row r="200" spans="6:44">
      <c r="F200" s="1">
        <v>1.96</v>
      </c>
      <c r="G200" s="1">
        <v>2.71</v>
      </c>
      <c r="H200" s="1">
        <f t="shared" si="7"/>
        <v>67</v>
      </c>
      <c r="I200" s="1">
        <v>34.2</v>
      </c>
      <c r="J200" s="1">
        <v>18.8</v>
      </c>
      <c r="K200" s="2">
        <f t="shared" si="8"/>
        <v>15.4</v>
      </c>
      <c r="L200" s="1">
        <v>17.45</v>
      </c>
      <c r="O200" s="1">
        <v>17.45</v>
      </c>
      <c r="S200" s="1">
        <v>1.77</v>
      </c>
      <c r="U200" s="3">
        <v>1.1</v>
      </c>
      <c r="V200" s="3">
        <v>0</v>
      </c>
      <c r="W200" s="4">
        <v>0</v>
      </c>
      <c r="X200" s="4">
        <v>12</v>
      </c>
      <c r="Z200" s="4">
        <v>18</v>
      </c>
      <c r="AG200" s="23">
        <v>2.24177829202083</v>
      </c>
      <c r="AH200" s="23">
        <v>0.758221707979173</v>
      </c>
      <c r="AO200" s="5">
        <v>8840</v>
      </c>
      <c r="AP200" s="5">
        <v>10420</v>
      </c>
      <c r="AR200" s="5">
        <v>12540</v>
      </c>
    </row>
    <row r="201" spans="6:44">
      <c r="F201" s="1">
        <v>1.96</v>
      </c>
      <c r="G201" s="1">
        <v>2.71</v>
      </c>
      <c r="H201" s="1">
        <f t="shared" si="7"/>
        <v>67</v>
      </c>
      <c r="I201" s="1">
        <v>34.2</v>
      </c>
      <c r="J201" s="1">
        <v>18.8</v>
      </c>
      <c r="K201" s="2">
        <f t="shared" si="8"/>
        <v>15.4</v>
      </c>
      <c r="L201" s="1">
        <v>17.45</v>
      </c>
      <c r="O201" s="1">
        <v>17.45</v>
      </c>
      <c r="S201" s="1">
        <v>1.77</v>
      </c>
      <c r="U201" s="3">
        <v>1.1</v>
      </c>
      <c r="V201" s="3">
        <v>0</v>
      </c>
      <c r="W201" s="4">
        <v>0</v>
      </c>
      <c r="X201" s="4">
        <v>15</v>
      </c>
      <c r="Z201" s="4">
        <v>15</v>
      </c>
      <c r="AG201" s="23">
        <v>2.24177829202083</v>
      </c>
      <c r="AH201" s="23">
        <v>0.758221707979173</v>
      </c>
      <c r="AO201" s="5">
        <v>9090</v>
      </c>
      <c r="AP201" s="5">
        <v>11060</v>
      </c>
      <c r="AR201" s="5">
        <v>13680</v>
      </c>
    </row>
    <row r="202" spans="1:48">
      <c r="A202" s="10" t="s">
        <v>75</v>
      </c>
      <c r="B202" s="10"/>
      <c r="C202" s="10"/>
      <c r="D202" s="10"/>
      <c r="E202" s="10">
        <v>1.67</v>
      </c>
      <c r="F202" s="10"/>
      <c r="G202" s="10">
        <v>2.73</v>
      </c>
      <c r="H202" s="10">
        <f t="shared" si="7"/>
        <v>79.925</v>
      </c>
      <c r="I202" s="10">
        <v>56</v>
      </c>
      <c r="J202" s="10">
        <v>35.2</v>
      </c>
      <c r="K202" s="10">
        <f t="shared" si="8"/>
        <v>20.8</v>
      </c>
      <c r="L202" s="10"/>
      <c r="M202" s="10"/>
      <c r="N202" s="10"/>
      <c r="O202" s="10">
        <v>60</v>
      </c>
      <c r="P202" s="10"/>
      <c r="Q202" s="10"/>
      <c r="R202" s="10"/>
      <c r="S202" s="10">
        <v>1.835</v>
      </c>
      <c r="T202" s="10">
        <v>0.5</v>
      </c>
      <c r="U202" s="15"/>
      <c r="V202" s="15">
        <v>42.5</v>
      </c>
      <c r="W202" s="16">
        <v>15</v>
      </c>
      <c r="X202" s="16"/>
      <c r="Y202" s="16"/>
      <c r="Z202" s="16"/>
      <c r="AA202" s="16">
        <v>5</v>
      </c>
      <c r="AB202" s="16"/>
      <c r="AC202" s="16"/>
      <c r="AD202" s="16"/>
      <c r="AE202" s="16"/>
      <c r="AF202" s="20">
        <v>0.075</v>
      </c>
      <c r="AG202" s="20"/>
      <c r="AH202" s="20"/>
      <c r="AI202" s="20"/>
      <c r="AJ202" s="16"/>
      <c r="AK202" s="16"/>
      <c r="AL202" s="21"/>
      <c r="AM202" s="21"/>
      <c r="AN202" s="21"/>
      <c r="AO202" s="21">
        <v>200</v>
      </c>
      <c r="AP202" s="21">
        <v>260</v>
      </c>
      <c r="AQ202" s="21"/>
      <c r="AR202" s="21">
        <v>340</v>
      </c>
      <c r="AS202" s="21"/>
      <c r="AT202" s="21"/>
      <c r="AU202" s="21"/>
      <c r="AV202" s="21"/>
    </row>
    <row r="203" spans="5:44">
      <c r="E203" s="1">
        <v>1.67</v>
      </c>
      <c r="G203" s="1">
        <v>2.73</v>
      </c>
      <c r="H203" s="1">
        <f t="shared" si="7"/>
        <v>79.85</v>
      </c>
      <c r="I203" s="1">
        <v>56</v>
      </c>
      <c r="J203" s="1">
        <v>35.2</v>
      </c>
      <c r="K203" s="2">
        <f t="shared" si="8"/>
        <v>20.8</v>
      </c>
      <c r="O203" s="1">
        <v>60</v>
      </c>
      <c r="S203" s="1">
        <v>1.835</v>
      </c>
      <c r="T203" s="1">
        <v>0.5</v>
      </c>
      <c r="V203" s="3">
        <v>42.5</v>
      </c>
      <c r="W203" s="4">
        <v>15</v>
      </c>
      <c r="AA203" s="4">
        <v>5</v>
      </c>
      <c r="AF203" s="23">
        <v>0.15</v>
      </c>
      <c r="AG203" s="23"/>
      <c r="AH203" s="23"/>
      <c r="AI203" s="23"/>
      <c r="AO203" s="5">
        <v>250</v>
      </c>
      <c r="AP203" s="5">
        <v>270</v>
      </c>
      <c r="AR203" s="5">
        <v>360</v>
      </c>
    </row>
    <row r="204" spans="5:44">
      <c r="E204" s="1">
        <v>1.67</v>
      </c>
      <c r="G204" s="1">
        <v>2.73</v>
      </c>
      <c r="H204" s="1">
        <f t="shared" si="7"/>
        <v>79.7</v>
      </c>
      <c r="I204" s="1">
        <v>56</v>
      </c>
      <c r="J204" s="1">
        <v>35.2</v>
      </c>
      <c r="K204" s="2">
        <f t="shared" si="8"/>
        <v>20.8</v>
      </c>
      <c r="O204" s="1">
        <v>60</v>
      </c>
      <c r="S204" s="1">
        <v>1.835</v>
      </c>
      <c r="T204" s="1">
        <v>0.5</v>
      </c>
      <c r="V204" s="3">
        <v>42.5</v>
      </c>
      <c r="W204" s="4">
        <v>15</v>
      </c>
      <c r="AA204" s="4">
        <v>5</v>
      </c>
      <c r="AF204" s="23">
        <v>0.3</v>
      </c>
      <c r="AG204" s="23"/>
      <c r="AH204" s="23"/>
      <c r="AI204" s="23"/>
      <c r="AO204" s="5">
        <v>260</v>
      </c>
      <c r="AP204" s="5">
        <v>370</v>
      </c>
      <c r="AR204" s="5">
        <v>380</v>
      </c>
    </row>
    <row r="205" spans="5:44">
      <c r="E205" s="1">
        <v>1.67</v>
      </c>
      <c r="G205" s="1">
        <v>2.73</v>
      </c>
      <c r="H205" s="1">
        <f t="shared" si="7"/>
        <v>79.55</v>
      </c>
      <c r="I205" s="1">
        <v>56</v>
      </c>
      <c r="J205" s="1">
        <v>35.2</v>
      </c>
      <c r="K205" s="2">
        <f t="shared" si="8"/>
        <v>20.8</v>
      </c>
      <c r="O205" s="1">
        <v>60</v>
      </c>
      <c r="S205" s="1">
        <v>1.835</v>
      </c>
      <c r="T205" s="1">
        <v>0.5</v>
      </c>
      <c r="V205" s="3">
        <v>42.5</v>
      </c>
      <c r="W205" s="4">
        <v>15</v>
      </c>
      <c r="AA205" s="4">
        <v>5</v>
      </c>
      <c r="AF205" s="23">
        <v>0.45</v>
      </c>
      <c r="AG205" s="23"/>
      <c r="AH205" s="23"/>
      <c r="AI205" s="23"/>
      <c r="AO205" s="5">
        <v>270</v>
      </c>
      <c r="AP205" s="5">
        <v>330</v>
      </c>
      <c r="AR205" s="5">
        <v>550</v>
      </c>
    </row>
    <row r="206" spans="5:44">
      <c r="E206" s="1">
        <v>1.67</v>
      </c>
      <c r="G206" s="1">
        <v>2.73</v>
      </c>
      <c r="H206" s="1">
        <f t="shared" si="7"/>
        <v>79.4</v>
      </c>
      <c r="I206" s="1">
        <v>56</v>
      </c>
      <c r="J206" s="1">
        <v>35.2</v>
      </c>
      <c r="K206" s="2">
        <f t="shared" si="8"/>
        <v>20.8</v>
      </c>
      <c r="O206" s="1">
        <v>60</v>
      </c>
      <c r="S206" s="1">
        <v>1.835</v>
      </c>
      <c r="T206" s="1">
        <v>0.5</v>
      </c>
      <c r="V206" s="3">
        <v>42.5</v>
      </c>
      <c r="W206" s="4">
        <v>15</v>
      </c>
      <c r="AA206" s="4">
        <v>5</v>
      </c>
      <c r="AF206" s="23">
        <v>0.6</v>
      </c>
      <c r="AG206" s="23"/>
      <c r="AH206" s="23"/>
      <c r="AI206" s="23"/>
      <c r="AO206" s="5">
        <v>260</v>
      </c>
      <c r="AP206" s="5">
        <v>300</v>
      </c>
      <c r="AR206" s="5">
        <v>450</v>
      </c>
    </row>
    <row r="207" spans="5:44">
      <c r="E207" s="1">
        <v>1.67</v>
      </c>
      <c r="G207" s="1">
        <v>2.73</v>
      </c>
      <c r="H207" s="1">
        <f t="shared" si="7"/>
        <v>79.94</v>
      </c>
      <c r="I207" s="1">
        <v>56</v>
      </c>
      <c r="J207" s="1">
        <v>35.2</v>
      </c>
      <c r="K207" s="2">
        <f t="shared" si="8"/>
        <v>20.8</v>
      </c>
      <c r="O207" s="1">
        <v>60</v>
      </c>
      <c r="S207" s="1">
        <v>1.835</v>
      </c>
      <c r="T207" s="1">
        <v>0.5</v>
      </c>
      <c r="V207" s="3">
        <v>42.5</v>
      </c>
      <c r="W207" s="4">
        <v>15</v>
      </c>
      <c r="AA207" s="4">
        <v>5</v>
      </c>
      <c r="AF207" s="23"/>
      <c r="AG207" s="23"/>
      <c r="AH207" s="23">
        <v>0.06</v>
      </c>
      <c r="AI207" s="23"/>
      <c r="AO207" s="5">
        <v>290</v>
      </c>
      <c r="AP207" s="5">
        <v>300</v>
      </c>
      <c r="AR207" s="5">
        <v>430</v>
      </c>
    </row>
    <row r="208" spans="5:44">
      <c r="E208" s="1">
        <v>1.67</v>
      </c>
      <c r="G208" s="1">
        <v>2.73</v>
      </c>
      <c r="H208" s="1">
        <f t="shared" si="7"/>
        <v>79.91</v>
      </c>
      <c r="I208" s="1">
        <v>56</v>
      </c>
      <c r="J208" s="1">
        <v>35.2</v>
      </c>
      <c r="K208" s="2">
        <f t="shared" si="8"/>
        <v>20.8</v>
      </c>
      <c r="O208" s="1">
        <v>60</v>
      </c>
      <c r="S208" s="1">
        <v>1.835</v>
      </c>
      <c r="T208" s="1">
        <v>0.5</v>
      </c>
      <c r="V208" s="3">
        <v>42.5</v>
      </c>
      <c r="W208" s="4">
        <v>15</v>
      </c>
      <c r="AA208" s="4">
        <v>5</v>
      </c>
      <c r="AF208" s="23"/>
      <c r="AG208" s="23"/>
      <c r="AH208" s="23">
        <v>0.09</v>
      </c>
      <c r="AI208" s="23"/>
      <c r="AO208" s="5">
        <v>300</v>
      </c>
      <c r="AP208" s="5">
        <v>340</v>
      </c>
      <c r="AR208" s="5">
        <v>510</v>
      </c>
    </row>
    <row r="209" spans="5:44">
      <c r="E209" s="1">
        <v>1.67</v>
      </c>
      <c r="G209" s="1">
        <v>2.73</v>
      </c>
      <c r="H209" s="1">
        <f t="shared" si="7"/>
        <v>79.88</v>
      </c>
      <c r="I209" s="1">
        <v>56</v>
      </c>
      <c r="J209" s="1">
        <v>35.2</v>
      </c>
      <c r="K209" s="2">
        <f t="shared" si="8"/>
        <v>20.8</v>
      </c>
      <c r="O209" s="1">
        <v>60</v>
      </c>
      <c r="S209" s="1">
        <v>1.835</v>
      </c>
      <c r="T209" s="1">
        <v>0.5</v>
      </c>
      <c r="V209" s="3">
        <v>42.5</v>
      </c>
      <c r="W209" s="4">
        <v>15</v>
      </c>
      <c r="AA209" s="4">
        <v>5</v>
      </c>
      <c r="AF209" s="23"/>
      <c r="AG209" s="23"/>
      <c r="AH209" s="23">
        <v>0.12</v>
      </c>
      <c r="AI209" s="23"/>
      <c r="AO209" s="5">
        <v>350</v>
      </c>
      <c r="AP209" s="5">
        <v>360</v>
      </c>
      <c r="AR209" s="5">
        <v>520</v>
      </c>
    </row>
    <row r="210" spans="5:44">
      <c r="E210" s="1">
        <v>1.67</v>
      </c>
      <c r="G210" s="1">
        <v>2.73</v>
      </c>
      <c r="H210" s="1">
        <f t="shared" si="7"/>
        <v>79.85</v>
      </c>
      <c r="I210" s="1">
        <v>56</v>
      </c>
      <c r="J210" s="1">
        <v>35.2</v>
      </c>
      <c r="K210" s="2">
        <f t="shared" si="8"/>
        <v>20.8</v>
      </c>
      <c r="O210" s="1">
        <v>60</v>
      </c>
      <c r="S210" s="1">
        <v>1.835</v>
      </c>
      <c r="T210" s="1">
        <v>0.5</v>
      </c>
      <c r="V210" s="3">
        <v>42.5</v>
      </c>
      <c r="W210" s="4">
        <v>15</v>
      </c>
      <c r="AA210" s="4">
        <v>5</v>
      </c>
      <c r="AF210" s="23"/>
      <c r="AG210" s="23"/>
      <c r="AH210" s="23">
        <v>0.15</v>
      </c>
      <c r="AI210" s="23"/>
      <c r="AO210" s="5">
        <v>300</v>
      </c>
      <c r="AP210" s="5">
        <v>340</v>
      </c>
      <c r="AR210" s="5">
        <v>410</v>
      </c>
    </row>
    <row r="211" spans="5:44">
      <c r="E211" s="1">
        <v>1.67</v>
      </c>
      <c r="G211" s="1">
        <v>2.73</v>
      </c>
      <c r="H211" s="1">
        <f t="shared" si="7"/>
        <v>79.82</v>
      </c>
      <c r="I211" s="1">
        <v>56</v>
      </c>
      <c r="J211" s="1">
        <v>35.2</v>
      </c>
      <c r="K211" s="2">
        <f t="shared" si="8"/>
        <v>20.8</v>
      </c>
      <c r="O211" s="1">
        <v>60</v>
      </c>
      <c r="S211" s="1">
        <v>1.835</v>
      </c>
      <c r="T211" s="1">
        <v>0.5</v>
      </c>
      <c r="V211" s="3">
        <v>42.5</v>
      </c>
      <c r="W211" s="4">
        <v>15</v>
      </c>
      <c r="AA211" s="4">
        <v>5</v>
      </c>
      <c r="AF211" s="23"/>
      <c r="AG211" s="23"/>
      <c r="AH211" s="23">
        <v>0.18</v>
      </c>
      <c r="AI211" s="23"/>
      <c r="AO211" s="5">
        <v>270</v>
      </c>
      <c r="AP211" s="5">
        <v>330</v>
      </c>
      <c r="AR211" s="5">
        <v>380</v>
      </c>
    </row>
    <row r="212" spans="5:44">
      <c r="E212" s="1">
        <v>1.67</v>
      </c>
      <c r="G212" s="1">
        <v>2.73</v>
      </c>
      <c r="H212" s="1">
        <f t="shared" si="7"/>
        <v>79.925</v>
      </c>
      <c r="I212" s="1">
        <v>56</v>
      </c>
      <c r="J212" s="1">
        <v>35.2</v>
      </c>
      <c r="K212" s="2">
        <f t="shared" si="8"/>
        <v>20.8</v>
      </c>
      <c r="O212" s="1">
        <v>60</v>
      </c>
      <c r="S212" s="1">
        <v>1.835</v>
      </c>
      <c r="T212" s="1">
        <v>0.5</v>
      </c>
      <c r="V212" s="3">
        <v>42.5</v>
      </c>
      <c r="W212" s="4">
        <v>15</v>
      </c>
      <c r="AA212" s="4">
        <v>5</v>
      </c>
      <c r="AF212" s="23"/>
      <c r="AG212" s="23"/>
      <c r="AH212" s="23"/>
      <c r="AI212" s="23">
        <v>0.075</v>
      </c>
      <c r="AO212" s="5">
        <v>220</v>
      </c>
      <c r="AP212" s="5">
        <v>270</v>
      </c>
      <c r="AR212" s="5">
        <v>320</v>
      </c>
    </row>
    <row r="213" spans="5:44">
      <c r="E213" s="1">
        <v>1.67</v>
      </c>
      <c r="G213" s="1">
        <v>2.73</v>
      </c>
      <c r="H213" s="1">
        <f t="shared" si="7"/>
        <v>79.85</v>
      </c>
      <c r="I213" s="1">
        <v>56</v>
      </c>
      <c r="J213" s="1">
        <v>35.2</v>
      </c>
      <c r="K213" s="2">
        <f t="shared" si="8"/>
        <v>20.8</v>
      </c>
      <c r="O213" s="1">
        <v>60</v>
      </c>
      <c r="S213" s="1">
        <v>1.835</v>
      </c>
      <c r="T213" s="1">
        <v>0.5</v>
      </c>
      <c r="V213" s="3">
        <v>42.5</v>
      </c>
      <c r="W213" s="4">
        <v>15</v>
      </c>
      <c r="AA213" s="4">
        <v>5</v>
      </c>
      <c r="AF213" s="23"/>
      <c r="AG213" s="23"/>
      <c r="AH213" s="23"/>
      <c r="AI213" s="23">
        <v>0.15</v>
      </c>
      <c r="AO213" s="5">
        <v>240</v>
      </c>
      <c r="AP213" s="5">
        <v>280</v>
      </c>
      <c r="AR213" s="5">
        <v>340</v>
      </c>
    </row>
    <row r="214" spans="5:44">
      <c r="E214" s="1">
        <v>1.67</v>
      </c>
      <c r="G214" s="1">
        <v>2.73</v>
      </c>
      <c r="H214" s="1">
        <f t="shared" si="7"/>
        <v>79.775</v>
      </c>
      <c r="I214" s="1">
        <v>56</v>
      </c>
      <c r="J214" s="1">
        <v>35.2</v>
      </c>
      <c r="K214" s="2">
        <f t="shared" si="8"/>
        <v>20.8</v>
      </c>
      <c r="O214" s="1">
        <v>60</v>
      </c>
      <c r="S214" s="1">
        <v>1.835</v>
      </c>
      <c r="T214" s="1">
        <v>0.5</v>
      </c>
      <c r="V214" s="3">
        <v>42.5</v>
      </c>
      <c r="W214" s="4">
        <v>15</v>
      </c>
      <c r="AA214" s="4">
        <v>5</v>
      </c>
      <c r="AF214" s="23"/>
      <c r="AG214" s="23"/>
      <c r="AH214" s="23"/>
      <c r="AI214" s="23">
        <v>0.225</v>
      </c>
      <c r="AO214" s="5">
        <v>250</v>
      </c>
      <c r="AP214" s="5">
        <v>300</v>
      </c>
      <c r="AR214" s="5">
        <v>400</v>
      </c>
    </row>
    <row r="215" spans="5:44">
      <c r="E215" s="1">
        <v>1.67</v>
      </c>
      <c r="G215" s="1">
        <v>2.73</v>
      </c>
      <c r="H215" s="1">
        <f t="shared" si="7"/>
        <v>79.7</v>
      </c>
      <c r="I215" s="1">
        <v>56</v>
      </c>
      <c r="J215" s="1">
        <v>35.2</v>
      </c>
      <c r="K215" s="2">
        <f t="shared" si="8"/>
        <v>20.8</v>
      </c>
      <c r="O215" s="1">
        <v>60</v>
      </c>
      <c r="S215" s="1">
        <v>1.835</v>
      </c>
      <c r="T215" s="1">
        <v>0.5</v>
      </c>
      <c r="V215" s="3">
        <v>42.5</v>
      </c>
      <c r="W215" s="4">
        <v>15</v>
      </c>
      <c r="AA215" s="4">
        <v>5</v>
      </c>
      <c r="AF215" s="23"/>
      <c r="AG215" s="23"/>
      <c r="AH215" s="23"/>
      <c r="AI215" s="23">
        <v>0.3</v>
      </c>
      <c r="AO215" s="5">
        <v>210</v>
      </c>
      <c r="AP215" s="5">
        <v>230</v>
      </c>
      <c r="AR215" s="5">
        <v>350</v>
      </c>
    </row>
    <row r="216" spans="5:44">
      <c r="E216" s="1">
        <v>1.67</v>
      </c>
      <c r="G216" s="1">
        <v>2.73</v>
      </c>
      <c r="H216" s="1">
        <f t="shared" si="7"/>
        <v>79.55</v>
      </c>
      <c r="I216" s="1">
        <v>56</v>
      </c>
      <c r="J216" s="1">
        <v>35.2</v>
      </c>
      <c r="K216" s="2">
        <f t="shared" si="8"/>
        <v>20.8</v>
      </c>
      <c r="O216" s="1">
        <v>60</v>
      </c>
      <c r="S216" s="1">
        <v>1.835</v>
      </c>
      <c r="T216" s="1">
        <v>0.5</v>
      </c>
      <c r="V216" s="3">
        <v>42.5</v>
      </c>
      <c r="W216" s="4">
        <v>15</v>
      </c>
      <c r="AA216" s="4">
        <v>5</v>
      </c>
      <c r="AF216" s="23"/>
      <c r="AG216" s="23"/>
      <c r="AH216" s="23"/>
      <c r="AI216" s="23">
        <v>0.45</v>
      </c>
      <c r="AO216" s="5">
        <v>200</v>
      </c>
      <c r="AP216" s="5">
        <v>220</v>
      </c>
      <c r="AR216" s="5">
        <v>300</v>
      </c>
    </row>
    <row r="217" spans="2:44">
      <c r="B217" s="1" t="s">
        <v>112</v>
      </c>
      <c r="E217" s="1">
        <v>1.67</v>
      </c>
      <c r="G217" s="1">
        <v>2.73</v>
      </c>
      <c r="H217" s="1">
        <f t="shared" si="7"/>
        <v>72.9415</v>
      </c>
      <c r="I217" s="1">
        <v>56</v>
      </c>
      <c r="J217" s="1">
        <v>35.2</v>
      </c>
      <c r="K217" s="2">
        <f t="shared" si="8"/>
        <v>20.8</v>
      </c>
      <c r="O217" s="1">
        <v>60</v>
      </c>
      <c r="S217" s="1">
        <v>1.835</v>
      </c>
      <c r="T217" s="1">
        <v>0.5</v>
      </c>
      <c r="V217" s="3">
        <v>42.5</v>
      </c>
      <c r="W217" s="4">
        <v>15</v>
      </c>
      <c r="AA217" s="4">
        <v>5</v>
      </c>
      <c r="AB217" s="4">
        <v>3</v>
      </c>
      <c r="AE217" s="4">
        <v>4</v>
      </c>
      <c r="AF217" s="23">
        <v>0.0225</v>
      </c>
      <c r="AG217" s="23"/>
      <c r="AH217" s="23">
        <v>0.0135</v>
      </c>
      <c r="AI217" s="23">
        <v>0.0225</v>
      </c>
      <c r="AO217" s="5">
        <v>496</v>
      </c>
      <c r="AP217" s="5">
        <v>550</v>
      </c>
      <c r="AR217" s="5">
        <v>702</v>
      </c>
    </row>
    <row r="218" spans="2:44">
      <c r="B218" s="1" t="s">
        <v>113</v>
      </c>
      <c r="E218" s="1">
        <v>1.67</v>
      </c>
      <c r="G218" s="1">
        <v>2.73</v>
      </c>
      <c r="H218" s="1">
        <f t="shared" si="7"/>
        <v>70.90325</v>
      </c>
      <c r="I218" s="1">
        <v>56</v>
      </c>
      <c r="J218" s="1">
        <v>35.2</v>
      </c>
      <c r="K218" s="2">
        <f t="shared" si="8"/>
        <v>20.8</v>
      </c>
      <c r="O218" s="1">
        <v>60</v>
      </c>
      <c r="S218" s="1">
        <v>1.835</v>
      </c>
      <c r="T218" s="1">
        <v>0.5</v>
      </c>
      <c r="V218" s="3">
        <v>42.5</v>
      </c>
      <c r="W218" s="4">
        <v>15</v>
      </c>
      <c r="AA218" s="4">
        <v>5</v>
      </c>
      <c r="AB218" s="4">
        <v>3</v>
      </c>
      <c r="AE218" s="4">
        <v>6</v>
      </c>
      <c r="AF218" s="23">
        <v>0.045</v>
      </c>
      <c r="AG218" s="23"/>
      <c r="AH218" s="23">
        <v>0.018</v>
      </c>
      <c r="AI218" s="23">
        <v>0.03375</v>
      </c>
      <c r="AO218" s="5">
        <v>586</v>
      </c>
      <c r="AP218" s="5">
        <v>600</v>
      </c>
      <c r="AR218" s="5">
        <v>705</v>
      </c>
    </row>
    <row r="219" spans="2:44">
      <c r="B219" s="1" t="s">
        <v>114</v>
      </c>
      <c r="E219" s="1">
        <v>1.67</v>
      </c>
      <c r="G219" s="1">
        <v>2.73</v>
      </c>
      <c r="H219" s="1">
        <f t="shared" si="7"/>
        <v>68.865</v>
      </c>
      <c r="I219" s="1">
        <v>56</v>
      </c>
      <c r="J219" s="1">
        <v>35.2</v>
      </c>
      <c r="K219" s="2">
        <f t="shared" si="8"/>
        <v>20.8</v>
      </c>
      <c r="O219" s="1">
        <v>60</v>
      </c>
      <c r="S219" s="1">
        <v>1.835</v>
      </c>
      <c r="T219" s="1">
        <v>0.5</v>
      </c>
      <c r="V219" s="3">
        <v>42.5</v>
      </c>
      <c r="W219" s="4">
        <v>15</v>
      </c>
      <c r="AA219" s="4">
        <v>5</v>
      </c>
      <c r="AB219" s="4">
        <v>3</v>
      </c>
      <c r="AE219" s="4">
        <v>8</v>
      </c>
      <c r="AF219" s="23">
        <v>0.0675</v>
      </c>
      <c r="AG219" s="23"/>
      <c r="AH219" s="23">
        <v>0.0225</v>
      </c>
      <c r="AI219" s="23">
        <v>0.045</v>
      </c>
      <c r="AO219" s="5">
        <v>692</v>
      </c>
      <c r="AP219" s="5">
        <v>734</v>
      </c>
      <c r="AR219" s="5">
        <v>750</v>
      </c>
    </row>
    <row r="220" spans="2:44">
      <c r="B220" s="1" t="s">
        <v>115</v>
      </c>
      <c r="E220" s="1">
        <v>1.67</v>
      </c>
      <c r="G220" s="1">
        <v>2.73</v>
      </c>
      <c r="H220" s="1">
        <f t="shared" si="7"/>
        <v>66.8155</v>
      </c>
      <c r="I220" s="1">
        <v>56</v>
      </c>
      <c r="J220" s="1">
        <v>35.2</v>
      </c>
      <c r="K220" s="2">
        <f t="shared" si="8"/>
        <v>20.8</v>
      </c>
      <c r="O220" s="1">
        <v>60</v>
      </c>
      <c r="S220" s="1">
        <v>1.835</v>
      </c>
      <c r="T220" s="1">
        <v>0.5</v>
      </c>
      <c r="V220" s="3">
        <v>42.5</v>
      </c>
      <c r="W220" s="4">
        <v>15</v>
      </c>
      <c r="AA220" s="4">
        <v>5</v>
      </c>
      <c r="AB220" s="4">
        <v>3</v>
      </c>
      <c r="AE220" s="4">
        <v>10</v>
      </c>
      <c r="AF220" s="23">
        <v>0.09</v>
      </c>
      <c r="AG220" s="23"/>
      <c r="AH220" s="23">
        <v>0.027</v>
      </c>
      <c r="AI220" s="23">
        <v>0.0675</v>
      </c>
      <c r="AO220" s="5">
        <v>618</v>
      </c>
      <c r="AP220" s="5">
        <v>653</v>
      </c>
      <c r="AR220" s="5">
        <v>830</v>
      </c>
    </row>
    <row r="221" spans="2:44">
      <c r="B221" s="1" t="s">
        <v>116</v>
      </c>
      <c r="E221" s="1">
        <v>1.67</v>
      </c>
      <c r="G221" s="1">
        <v>2.73</v>
      </c>
      <c r="H221" s="1">
        <f t="shared" si="7"/>
        <v>71.847</v>
      </c>
      <c r="I221" s="1">
        <v>56</v>
      </c>
      <c r="J221" s="1">
        <v>35.2</v>
      </c>
      <c r="K221" s="2">
        <f t="shared" si="8"/>
        <v>20.8</v>
      </c>
      <c r="O221" s="1">
        <v>60</v>
      </c>
      <c r="S221" s="1">
        <v>1.835</v>
      </c>
      <c r="T221" s="1">
        <v>0.5</v>
      </c>
      <c r="V221" s="3">
        <v>42.5</v>
      </c>
      <c r="W221" s="4">
        <v>15</v>
      </c>
      <c r="AA221" s="4">
        <v>5</v>
      </c>
      <c r="AB221" s="4">
        <v>4</v>
      </c>
      <c r="AE221" s="4">
        <v>4</v>
      </c>
      <c r="AF221" s="23">
        <v>0.0675</v>
      </c>
      <c r="AG221" s="23"/>
      <c r="AH221" s="23">
        <v>0.018</v>
      </c>
      <c r="AI221" s="23">
        <v>0.0675</v>
      </c>
      <c r="AO221" s="5">
        <v>728</v>
      </c>
      <c r="AP221" s="5">
        <v>827</v>
      </c>
      <c r="AR221" s="5">
        <v>850</v>
      </c>
    </row>
    <row r="222" spans="2:44">
      <c r="B222" s="1" t="s">
        <v>117</v>
      </c>
      <c r="E222" s="1">
        <v>1.67</v>
      </c>
      <c r="G222" s="1">
        <v>2.73</v>
      </c>
      <c r="H222" s="1">
        <f t="shared" si="7"/>
        <v>69.8515</v>
      </c>
      <c r="I222" s="1">
        <v>56</v>
      </c>
      <c r="J222" s="1">
        <v>35.2</v>
      </c>
      <c r="K222" s="2">
        <f t="shared" si="8"/>
        <v>20.8</v>
      </c>
      <c r="O222" s="1">
        <v>60</v>
      </c>
      <c r="S222" s="1">
        <v>1.835</v>
      </c>
      <c r="T222" s="1">
        <v>0.5</v>
      </c>
      <c r="V222" s="3">
        <v>42.5</v>
      </c>
      <c r="W222" s="4">
        <v>15</v>
      </c>
      <c r="AA222" s="4">
        <v>5</v>
      </c>
      <c r="AB222" s="4">
        <v>4</v>
      </c>
      <c r="AE222" s="4">
        <v>6</v>
      </c>
      <c r="AF222" s="23">
        <v>0.09</v>
      </c>
      <c r="AG222" s="23"/>
      <c r="AH222" s="23">
        <v>0.0135</v>
      </c>
      <c r="AI222" s="23">
        <v>0.045</v>
      </c>
      <c r="AO222" s="5">
        <v>676</v>
      </c>
      <c r="AP222" s="5">
        <v>753</v>
      </c>
      <c r="AR222" s="5">
        <v>1049</v>
      </c>
    </row>
    <row r="223" spans="2:44">
      <c r="B223" s="1" t="s">
        <v>118</v>
      </c>
      <c r="E223" s="1">
        <v>1.67</v>
      </c>
      <c r="G223" s="1">
        <v>2.73</v>
      </c>
      <c r="H223" s="1">
        <f t="shared" si="7"/>
        <v>67.91675</v>
      </c>
      <c r="I223" s="1">
        <v>56</v>
      </c>
      <c r="J223" s="1">
        <v>35.2</v>
      </c>
      <c r="K223" s="2">
        <f t="shared" si="8"/>
        <v>20.8</v>
      </c>
      <c r="O223" s="1">
        <v>60</v>
      </c>
      <c r="S223" s="1">
        <v>1.835</v>
      </c>
      <c r="T223" s="1">
        <v>0.5</v>
      </c>
      <c r="V223" s="3">
        <v>42.5</v>
      </c>
      <c r="W223" s="4">
        <v>15</v>
      </c>
      <c r="AA223" s="4">
        <v>5</v>
      </c>
      <c r="AB223" s="4">
        <v>4</v>
      </c>
      <c r="AE223" s="4">
        <v>8</v>
      </c>
      <c r="AF223" s="23">
        <v>0.0225</v>
      </c>
      <c r="AG223" s="23"/>
      <c r="AH223" s="23">
        <v>0.027</v>
      </c>
      <c r="AI223" s="23">
        <v>0.03375</v>
      </c>
      <c r="AO223" s="5">
        <v>605</v>
      </c>
      <c r="AP223" s="5">
        <v>798</v>
      </c>
      <c r="AR223" s="5">
        <v>890</v>
      </c>
    </row>
    <row r="224" spans="2:44">
      <c r="B224" s="1" t="s">
        <v>119</v>
      </c>
      <c r="E224" s="1">
        <v>1.67</v>
      </c>
      <c r="G224" s="1">
        <v>2.73</v>
      </c>
      <c r="H224" s="1">
        <f t="shared" si="7"/>
        <v>65.91</v>
      </c>
      <c r="I224" s="1">
        <v>56</v>
      </c>
      <c r="J224" s="1">
        <v>35.2</v>
      </c>
      <c r="K224" s="2">
        <f t="shared" si="8"/>
        <v>20.8</v>
      </c>
      <c r="O224" s="1">
        <v>60</v>
      </c>
      <c r="S224" s="1">
        <v>1.835</v>
      </c>
      <c r="T224" s="1">
        <v>0.5</v>
      </c>
      <c r="V224" s="3">
        <v>42.5</v>
      </c>
      <c r="W224" s="4">
        <v>15</v>
      </c>
      <c r="AA224" s="4">
        <v>5</v>
      </c>
      <c r="AB224" s="4">
        <v>4</v>
      </c>
      <c r="AE224" s="4">
        <v>10</v>
      </c>
      <c r="AF224" s="23">
        <v>0.045</v>
      </c>
      <c r="AG224" s="23"/>
      <c r="AH224" s="23">
        <v>0.0225</v>
      </c>
      <c r="AI224" s="23">
        <v>0.0225</v>
      </c>
      <c r="AO224" s="5">
        <v>724</v>
      </c>
      <c r="AP224" s="5">
        <v>724</v>
      </c>
      <c r="AR224" s="5">
        <v>892</v>
      </c>
    </row>
    <row r="225" spans="2:44">
      <c r="B225" s="1" t="s">
        <v>120</v>
      </c>
      <c r="E225" s="1">
        <v>1.67</v>
      </c>
      <c r="G225" s="1">
        <v>2.73</v>
      </c>
      <c r="H225" s="1">
        <f t="shared" si="7"/>
        <v>70.85375</v>
      </c>
      <c r="I225" s="1">
        <v>56</v>
      </c>
      <c r="J225" s="1">
        <v>35.2</v>
      </c>
      <c r="K225" s="2">
        <f t="shared" si="8"/>
        <v>20.8</v>
      </c>
      <c r="O225" s="1">
        <v>60</v>
      </c>
      <c r="S225" s="1">
        <v>1.835</v>
      </c>
      <c r="T225" s="1">
        <v>0.5</v>
      </c>
      <c r="V225" s="3">
        <v>42.5</v>
      </c>
      <c r="W225" s="4">
        <v>15</v>
      </c>
      <c r="AA225" s="4">
        <v>5</v>
      </c>
      <c r="AB225" s="4">
        <v>5</v>
      </c>
      <c r="AE225" s="4">
        <v>4</v>
      </c>
      <c r="AF225" s="23">
        <v>0.09</v>
      </c>
      <c r="AG225" s="23"/>
      <c r="AH225" s="23">
        <v>0.0225</v>
      </c>
      <c r="AI225" s="23">
        <v>0.03375</v>
      </c>
      <c r="AO225" s="5">
        <v>618</v>
      </c>
      <c r="AP225" s="5">
        <v>943</v>
      </c>
      <c r="AR225" s="5">
        <v>985</v>
      </c>
    </row>
    <row r="226" spans="2:44">
      <c r="B226" s="1" t="s">
        <v>121</v>
      </c>
      <c r="E226" s="1">
        <v>1.67</v>
      </c>
      <c r="G226" s="1">
        <v>2.73</v>
      </c>
      <c r="H226" s="1">
        <f t="shared" si="7"/>
        <v>68.883</v>
      </c>
      <c r="I226" s="1">
        <v>56</v>
      </c>
      <c r="J226" s="1">
        <v>35.2</v>
      </c>
      <c r="K226" s="2">
        <f t="shared" si="8"/>
        <v>20.8</v>
      </c>
      <c r="O226" s="1">
        <v>60</v>
      </c>
      <c r="S226" s="1">
        <v>1.835</v>
      </c>
      <c r="T226" s="1">
        <v>0.5</v>
      </c>
      <c r="V226" s="3">
        <v>42.5</v>
      </c>
      <c r="W226" s="4">
        <v>15</v>
      </c>
      <c r="AA226" s="4">
        <v>5</v>
      </c>
      <c r="AB226" s="4">
        <v>5</v>
      </c>
      <c r="AE226" s="4">
        <v>6</v>
      </c>
      <c r="AF226" s="23">
        <v>0.0675</v>
      </c>
      <c r="AG226" s="23"/>
      <c r="AH226" s="23">
        <v>0.027</v>
      </c>
      <c r="AI226" s="23">
        <v>0.0225</v>
      </c>
      <c r="AO226" s="5">
        <v>470</v>
      </c>
      <c r="AP226" s="5">
        <v>634</v>
      </c>
      <c r="AR226" s="5">
        <v>831</v>
      </c>
    </row>
    <row r="227" spans="2:44">
      <c r="B227" s="1" t="s">
        <v>122</v>
      </c>
      <c r="E227" s="1">
        <v>1.67</v>
      </c>
      <c r="G227" s="1">
        <v>2.73</v>
      </c>
      <c r="H227" s="1">
        <f t="shared" si="7"/>
        <v>66.8965</v>
      </c>
      <c r="I227" s="1">
        <v>56</v>
      </c>
      <c r="J227" s="1">
        <v>35.2</v>
      </c>
      <c r="K227" s="2">
        <f t="shared" si="8"/>
        <v>20.8</v>
      </c>
      <c r="O227" s="1">
        <v>60</v>
      </c>
      <c r="S227" s="1">
        <v>1.835</v>
      </c>
      <c r="T227" s="1">
        <v>0.5</v>
      </c>
      <c r="V227" s="3">
        <v>42.5</v>
      </c>
      <c r="W227" s="4">
        <v>15</v>
      </c>
      <c r="AA227" s="4">
        <v>5</v>
      </c>
      <c r="AB227" s="4">
        <v>5</v>
      </c>
      <c r="AE227" s="4">
        <v>8</v>
      </c>
      <c r="AF227" s="23">
        <v>0.045</v>
      </c>
      <c r="AG227" s="23"/>
      <c r="AH227" s="23">
        <v>0.0135</v>
      </c>
      <c r="AI227" s="23">
        <v>0.045</v>
      </c>
      <c r="AO227" s="5">
        <v>757</v>
      </c>
      <c r="AP227" s="5">
        <v>1011</v>
      </c>
      <c r="AR227" s="5">
        <v>1082</v>
      </c>
    </row>
    <row r="228" spans="2:44">
      <c r="B228" s="1" t="s">
        <v>123</v>
      </c>
      <c r="E228" s="1">
        <v>1.67</v>
      </c>
      <c r="G228" s="1">
        <v>2.73</v>
      </c>
      <c r="H228" s="1">
        <f t="shared" si="7"/>
        <v>64.892</v>
      </c>
      <c r="I228" s="1">
        <v>56</v>
      </c>
      <c r="J228" s="1">
        <v>35.2</v>
      </c>
      <c r="K228" s="2">
        <f t="shared" si="8"/>
        <v>20.8</v>
      </c>
      <c r="O228" s="1">
        <v>60</v>
      </c>
      <c r="S228" s="1">
        <v>1.835</v>
      </c>
      <c r="T228" s="1">
        <v>0.5</v>
      </c>
      <c r="V228" s="3">
        <v>42.5</v>
      </c>
      <c r="W228" s="4">
        <v>15</v>
      </c>
      <c r="AA228" s="4">
        <v>5</v>
      </c>
      <c r="AB228" s="4">
        <v>5</v>
      </c>
      <c r="AE228" s="4">
        <v>10</v>
      </c>
      <c r="AF228" s="23">
        <v>0.0225</v>
      </c>
      <c r="AG228" s="23"/>
      <c r="AH228" s="23">
        <v>0.018</v>
      </c>
      <c r="AI228" s="23">
        <v>0.0675</v>
      </c>
      <c r="AO228" s="5">
        <v>818</v>
      </c>
      <c r="AP228" s="5">
        <v>911</v>
      </c>
      <c r="AR228" s="5">
        <v>927</v>
      </c>
    </row>
    <row r="229" spans="2:44">
      <c r="B229" s="1" t="s">
        <v>124</v>
      </c>
      <c r="E229" s="1">
        <v>1.67</v>
      </c>
      <c r="G229" s="1">
        <v>2.73</v>
      </c>
      <c r="H229" s="1">
        <f t="shared" si="7"/>
        <v>69.883</v>
      </c>
      <c r="I229" s="1">
        <v>56</v>
      </c>
      <c r="J229" s="1">
        <v>35.2</v>
      </c>
      <c r="K229" s="2">
        <f t="shared" si="8"/>
        <v>20.8</v>
      </c>
      <c r="O229" s="1">
        <v>60</v>
      </c>
      <c r="S229" s="1">
        <v>1.835</v>
      </c>
      <c r="T229" s="1">
        <v>0.5</v>
      </c>
      <c r="V229" s="3">
        <v>42.5</v>
      </c>
      <c r="W229" s="4">
        <v>15</v>
      </c>
      <c r="AA229" s="4">
        <v>5</v>
      </c>
      <c r="AB229" s="4">
        <v>6</v>
      </c>
      <c r="AE229" s="4">
        <v>4</v>
      </c>
      <c r="AF229" s="23">
        <v>0.045</v>
      </c>
      <c r="AG229" s="23"/>
      <c r="AH229" s="23">
        <v>0.027</v>
      </c>
      <c r="AI229" s="23">
        <v>0.045</v>
      </c>
      <c r="AO229" s="5">
        <v>718</v>
      </c>
      <c r="AP229" s="5">
        <v>1140</v>
      </c>
      <c r="AR229" s="5">
        <v>1249</v>
      </c>
    </row>
    <row r="230" spans="2:44">
      <c r="B230" s="1" t="s">
        <v>125</v>
      </c>
      <c r="E230" s="1">
        <v>1.67</v>
      </c>
      <c r="G230" s="1">
        <v>2.73</v>
      </c>
      <c r="H230" s="1">
        <f t="shared" si="7"/>
        <v>67.8875</v>
      </c>
      <c r="I230" s="1">
        <v>56</v>
      </c>
      <c r="J230" s="1">
        <v>35.2</v>
      </c>
      <c r="K230" s="2">
        <f t="shared" si="8"/>
        <v>20.8</v>
      </c>
      <c r="O230" s="1">
        <v>60</v>
      </c>
      <c r="S230" s="1">
        <v>1.835</v>
      </c>
      <c r="T230" s="1">
        <v>0.5</v>
      </c>
      <c r="V230" s="3">
        <v>42.5</v>
      </c>
      <c r="W230" s="4">
        <v>15</v>
      </c>
      <c r="AA230" s="4">
        <v>5</v>
      </c>
      <c r="AB230" s="4">
        <v>6</v>
      </c>
      <c r="AE230" s="4">
        <v>6</v>
      </c>
      <c r="AF230" s="23">
        <v>0.0225</v>
      </c>
      <c r="AG230" s="23"/>
      <c r="AH230" s="23">
        <v>0.0225</v>
      </c>
      <c r="AI230" s="23">
        <v>0.0675</v>
      </c>
      <c r="AO230" s="5">
        <v>814</v>
      </c>
      <c r="AP230" s="5">
        <v>985</v>
      </c>
      <c r="AR230" s="5">
        <v>1169</v>
      </c>
    </row>
    <row r="231" spans="2:44">
      <c r="B231" s="1" t="s">
        <v>126</v>
      </c>
      <c r="E231" s="1">
        <v>1.67</v>
      </c>
      <c r="G231" s="1">
        <v>2.73</v>
      </c>
      <c r="H231" s="1">
        <f t="shared" si="7"/>
        <v>65.8695</v>
      </c>
      <c r="I231" s="1">
        <v>56</v>
      </c>
      <c r="J231" s="1">
        <v>35.2</v>
      </c>
      <c r="K231" s="2">
        <f t="shared" si="8"/>
        <v>20.8</v>
      </c>
      <c r="O231" s="1">
        <v>60</v>
      </c>
      <c r="S231" s="1">
        <v>1.835</v>
      </c>
      <c r="T231" s="1">
        <v>0.5</v>
      </c>
      <c r="V231" s="3">
        <v>42.5</v>
      </c>
      <c r="W231" s="4">
        <v>15</v>
      </c>
      <c r="AA231" s="4">
        <v>5</v>
      </c>
      <c r="AB231" s="4">
        <v>6</v>
      </c>
      <c r="AE231" s="4">
        <v>8</v>
      </c>
      <c r="AF231" s="23">
        <v>0.09</v>
      </c>
      <c r="AG231" s="23"/>
      <c r="AH231" s="23">
        <v>0.018</v>
      </c>
      <c r="AI231" s="23">
        <v>0.0225</v>
      </c>
      <c r="AO231" s="5">
        <v>811</v>
      </c>
      <c r="AP231" s="5">
        <v>1024</v>
      </c>
      <c r="AR231" s="5">
        <v>1053</v>
      </c>
    </row>
    <row r="232" spans="2:44">
      <c r="B232" s="1" t="s">
        <v>127</v>
      </c>
      <c r="E232" s="1">
        <v>1.67</v>
      </c>
      <c r="G232" s="1">
        <v>2.73</v>
      </c>
      <c r="H232" s="1">
        <f t="shared" si="7"/>
        <v>63.88525</v>
      </c>
      <c r="I232" s="1">
        <v>56</v>
      </c>
      <c r="J232" s="1">
        <v>35.2</v>
      </c>
      <c r="K232" s="2">
        <f t="shared" si="8"/>
        <v>20.8</v>
      </c>
      <c r="O232" s="1">
        <v>60</v>
      </c>
      <c r="S232" s="1">
        <v>1.835</v>
      </c>
      <c r="T232" s="1">
        <v>0.5</v>
      </c>
      <c r="V232" s="3">
        <v>42.5</v>
      </c>
      <c r="W232" s="4">
        <v>15</v>
      </c>
      <c r="AA232" s="4">
        <v>5</v>
      </c>
      <c r="AB232" s="4">
        <v>6</v>
      </c>
      <c r="AE232" s="4">
        <v>10</v>
      </c>
      <c r="AF232" s="23">
        <v>0.0675</v>
      </c>
      <c r="AG232" s="23"/>
      <c r="AH232" s="23">
        <v>0.0135</v>
      </c>
      <c r="AI232" s="23">
        <v>0.03375</v>
      </c>
      <c r="AO232" s="5">
        <v>647</v>
      </c>
      <c r="AP232" s="5">
        <v>1014</v>
      </c>
      <c r="AR232" s="5">
        <v>1037</v>
      </c>
    </row>
    <row r="233" spans="1:48">
      <c r="A233" s="10" t="s">
        <v>128</v>
      </c>
      <c r="B233" s="10"/>
      <c r="C233" s="10"/>
      <c r="D233" s="10"/>
      <c r="E233" s="10"/>
      <c r="F233" s="10"/>
      <c r="G233" s="10"/>
      <c r="H233" s="10">
        <v>100</v>
      </c>
      <c r="I233" s="10">
        <v>49</v>
      </c>
      <c r="J233" s="10">
        <v>24</v>
      </c>
      <c r="K233" s="10">
        <v>25</v>
      </c>
      <c r="L233" s="10">
        <v>20</v>
      </c>
      <c r="M233" s="10"/>
      <c r="N233" s="10"/>
      <c r="O233" s="10"/>
      <c r="P233" s="10"/>
      <c r="Q233" s="10"/>
      <c r="R233" s="10"/>
      <c r="S233" s="10">
        <v>1.67</v>
      </c>
      <c r="T233" s="10"/>
      <c r="U233" s="15"/>
      <c r="V233" s="15"/>
      <c r="W233" s="16">
        <v>0</v>
      </c>
      <c r="X233" s="16"/>
      <c r="Y233" s="16"/>
      <c r="Z233" s="16"/>
      <c r="AA233" s="16"/>
      <c r="AB233" s="16"/>
      <c r="AC233" s="16">
        <v>0</v>
      </c>
      <c r="AD233" s="16"/>
      <c r="AE233" s="16"/>
      <c r="AF233" s="16"/>
      <c r="AG233" s="16"/>
      <c r="AH233" s="16"/>
      <c r="AI233" s="16"/>
      <c r="AJ233" s="16"/>
      <c r="AK233" s="16"/>
      <c r="AL233" s="21"/>
      <c r="AM233" s="21"/>
      <c r="AN233" s="21"/>
      <c r="AO233" s="21"/>
      <c r="AP233" s="21"/>
      <c r="AQ233" s="21"/>
      <c r="AR233" s="21">
        <v>55.31</v>
      </c>
      <c r="AS233" s="21"/>
      <c r="AT233" s="21"/>
      <c r="AU233" s="21"/>
      <c r="AV233" s="21"/>
    </row>
    <row r="234" spans="8:44">
      <c r="H234" s="1">
        <v>93</v>
      </c>
      <c r="I234" s="1">
        <v>37</v>
      </c>
      <c r="J234" s="1">
        <v>33.5</v>
      </c>
      <c r="K234" s="2">
        <v>3.5</v>
      </c>
      <c r="L234" s="1">
        <v>18.3</v>
      </c>
      <c r="S234" s="1">
        <v>1.72</v>
      </c>
      <c r="W234" s="4">
        <v>0</v>
      </c>
      <c r="AC234" s="4">
        <v>7</v>
      </c>
      <c r="AR234" s="5">
        <v>351.67</v>
      </c>
    </row>
    <row r="235" spans="8:44">
      <c r="H235" s="1">
        <v>85</v>
      </c>
      <c r="I235" s="1">
        <v>38</v>
      </c>
      <c r="J235" s="1">
        <v>34.3</v>
      </c>
      <c r="K235" s="2">
        <v>3.7</v>
      </c>
      <c r="L235" s="1">
        <v>21.3</v>
      </c>
      <c r="S235" s="1">
        <v>1.64</v>
      </c>
      <c r="W235" s="4">
        <v>0</v>
      </c>
      <c r="AC235" s="4">
        <v>15</v>
      </c>
      <c r="AR235" s="5">
        <v>369.42</v>
      </c>
    </row>
    <row r="236" spans="8:44">
      <c r="H236" s="1">
        <v>70</v>
      </c>
      <c r="I236" s="1">
        <v>38.4</v>
      </c>
      <c r="J236" s="1">
        <v>32</v>
      </c>
      <c r="K236" s="2">
        <v>6.4</v>
      </c>
      <c r="L236" s="1">
        <v>22.8</v>
      </c>
      <c r="S236" s="1">
        <v>1.59</v>
      </c>
      <c r="W236" s="4">
        <v>0</v>
      </c>
      <c r="AC236" s="4">
        <v>30</v>
      </c>
      <c r="AR236" s="5">
        <v>461.89</v>
      </c>
    </row>
    <row r="237" spans="8:44">
      <c r="H237" s="1">
        <v>93</v>
      </c>
      <c r="I237" s="1">
        <v>40</v>
      </c>
      <c r="J237" s="1">
        <v>34.1</v>
      </c>
      <c r="K237" s="2">
        <v>5.9</v>
      </c>
      <c r="L237" s="1">
        <v>17</v>
      </c>
      <c r="S237" s="1">
        <v>1.72</v>
      </c>
      <c r="W237" s="4">
        <v>7</v>
      </c>
      <c r="AC237" s="4">
        <v>0</v>
      </c>
      <c r="AR237" s="5">
        <v>1803.44</v>
      </c>
    </row>
    <row r="238" spans="8:44">
      <c r="H238" s="1">
        <v>85</v>
      </c>
      <c r="I238" s="1">
        <v>41</v>
      </c>
      <c r="J238" s="1">
        <v>35.9</v>
      </c>
      <c r="K238" s="2">
        <v>5.1</v>
      </c>
      <c r="L238" s="1">
        <v>17.5</v>
      </c>
      <c r="S238" s="1">
        <v>1.74</v>
      </c>
      <c r="W238" s="4">
        <v>15</v>
      </c>
      <c r="AC238" s="4">
        <v>0</v>
      </c>
      <c r="AR238" s="5">
        <v>2284.95</v>
      </c>
    </row>
    <row r="239" spans="8:44">
      <c r="H239" s="1">
        <v>70</v>
      </c>
      <c r="I239" s="1">
        <v>39</v>
      </c>
      <c r="J239" s="1">
        <v>32.2</v>
      </c>
      <c r="K239" s="2">
        <v>6.8</v>
      </c>
      <c r="L239" s="1">
        <v>18</v>
      </c>
      <c r="S239" s="1">
        <v>1.77</v>
      </c>
      <c r="W239" s="4">
        <v>30</v>
      </c>
      <c r="AC239" s="4">
        <v>0</v>
      </c>
      <c r="AR239" s="5">
        <v>3297</v>
      </c>
    </row>
    <row r="240" spans="8:44">
      <c r="H240" s="1">
        <v>100</v>
      </c>
      <c r="I240" s="1">
        <v>44.5</v>
      </c>
      <c r="J240" s="1">
        <v>35</v>
      </c>
      <c r="K240" s="2">
        <v>9.5</v>
      </c>
      <c r="L240" s="1">
        <v>29</v>
      </c>
      <c r="S240" s="1">
        <v>1.42</v>
      </c>
      <c r="W240" s="4">
        <v>0</v>
      </c>
      <c r="AC240" s="4">
        <v>0</v>
      </c>
      <c r="AR240" s="5">
        <v>69.43</v>
      </c>
    </row>
    <row r="241" spans="8:44">
      <c r="H241" s="1">
        <v>93</v>
      </c>
      <c r="I241" s="1">
        <v>46.5</v>
      </c>
      <c r="J241" s="1">
        <v>42.3</v>
      </c>
      <c r="K241" s="2">
        <v>4.2</v>
      </c>
      <c r="L241" s="1">
        <v>22.8</v>
      </c>
      <c r="S241" s="1">
        <v>1.48</v>
      </c>
      <c r="W241" s="4">
        <v>0</v>
      </c>
      <c r="AC241" s="4">
        <v>7</v>
      </c>
      <c r="AR241" s="5">
        <v>1305.27</v>
      </c>
    </row>
    <row r="242" spans="8:44">
      <c r="H242" s="1">
        <v>85</v>
      </c>
      <c r="I242" s="1">
        <v>47</v>
      </c>
      <c r="J242" s="1">
        <v>39</v>
      </c>
      <c r="K242" s="2">
        <v>8</v>
      </c>
      <c r="L242" s="1">
        <v>26.3</v>
      </c>
      <c r="S242" s="1">
        <v>1.47</v>
      </c>
      <c r="W242" s="4">
        <v>0</v>
      </c>
      <c r="AC242" s="4">
        <v>15</v>
      </c>
      <c r="AR242" s="5">
        <v>1147.38</v>
      </c>
    </row>
    <row r="243" spans="8:44">
      <c r="H243" s="1">
        <v>70</v>
      </c>
      <c r="I243" s="1">
        <v>48</v>
      </c>
      <c r="J243" s="1">
        <v>42</v>
      </c>
      <c r="K243" s="2">
        <v>6</v>
      </c>
      <c r="L243" s="1">
        <v>28.8</v>
      </c>
      <c r="S243" s="1">
        <v>1.39</v>
      </c>
      <c r="W243" s="4">
        <v>0</v>
      </c>
      <c r="AC243" s="4">
        <v>30</v>
      </c>
      <c r="AR243" s="5">
        <v>1090.5</v>
      </c>
    </row>
    <row r="244" spans="8:44">
      <c r="H244" s="1">
        <v>93</v>
      </c>
      <c r="I244" s="1">
        <v>48</v>
      </c>
      <c r="J244" s="1">
        <v>40.3</v>
      </c>
      <c r="K244" s="2">
        <v>7.7</v>
      </c>
      <c r="L244" s="1">
        <v>22.5</v>
      </c>
      <c r="S244" s="1">
        <v>1.56</v>
      </c>
      <c r="W244" s="4">
        <v>7</v>
      </c>
      <c r="AC244" s="4">
        <v>0</v>
      </c>
      <c r="AR244" s="5">
        <v>609.97</v>
      </c>
    </row>
    <row r="245" spans="8:44">
      <c r="H245" s="1">
        <v>85</v>
      </c>
      <c r="I245" s="1">
        <v>49</v>
      </c>
      <c r="J245" s="1">
        <v>40.7</v>
      </c>
      <c r="K245" s="2">
        <v>8.3</v>
      </c>
      <c r="L245" s="1">
        <v>26.3</v>
      </c>
      <c r="S245" s="1">
        <v>1.53</v>
      </c>
      <c r="W245" s="4">
        <v>15</v>
      </c>
      <c r="AC245" s="4">
        <v>0</v>
      </c>
      <c r="AR245" s="5">
        <v>2545.81</v>
      </c>
    </row>
    <row r="246" spans="8:44">
      <c r="H246" s="1">
        <v>70</v>
      </c>
      <c r="I246" s="1">
        <v>46</v>
      </c>
      <c r="J246" s="1">
        <v>41</v>
      </c>
      <c r="K246" s="2">
        <v>5</v>
      </c>
      <c r="L246" s="1">
        <v>30</v>
      </c>
      <c r="S246" s="1">
        <v>1.5</v>
      </c>
      <c r="W246" s="4">
        <v>30</v>
      </c>
      <c r="AC246" s="4">
        <v>0</v>
      </c>
      <c r="AR246" s="5">
        <v>3936.39</v>
      </c>
    </row>
    <row r="247" spans="8:44">
      <c r="H247" s="1">
        <v>100</v>
      </c>
      <c r="I247" s="1">
        <v>84</v>
      </c>
      <c r="J247" s="1">
        <v>40</v>
      </c>
      <c r="K247" s="2">
        <v>44</v>
      </c>
      <c r="L247" s="1">
        <v>36</v>
      </c>
      <c r="S247" s="1">
        <v>1.29</v>
      </c>
      <c r="W247" s="4">
        <v>0</v>
      </c>
      <c r="AC247" s="4">
        <v>0</v>
      </c>
      <c r="AR247" s="5">
        <v>87.08</v>
      </c>
    </row>
    <row r="248" spans="8:44">
      <c r="H248" s="1">
        <v>70</v>
      </c>
      <c r="I248" s="1">
        <v>57</v>
      </c>
      <c r="J248" s="1">
        <v>41.5</v>
      </c>
      <c r="K248" s="2">
        <v>15.5</v>
      </c>
      <c r="L248" s="1">
        <v>36.8</v>
      </c>
      <c r="S248" s="1">
        <v>1.39</v>
      </c>
      <c r="W248" s="4">
        <v>30</v>
      </c>
      <c r="AC248" s="4">
        <v>0</v>
      </c>
      <c r="AR248" s="5">
        <v>2076.95</v>
      </c>
    </row>
    <row r="249" spans="8:44">
      <c r="H249" s="1">
        <v>100</v>
      </c>
      <c r="I249" s="1">
        <v>77</v>
      </c>
      <c r="J249" s="1">
        <v>45</v>
      </c>
      <c r="K249" s="2">
        <v>32</v>
      </c>
      <c r="L249" s="1">
        <v>29</v>
      </c>
      <c r="S249" s="1">
        <v>1.41</v>
      </c>
      <c r="W249" s="4">
        <v>0</v>
      </c>
      <c r="AC249" s="4">
        <v>0</v>
      </c>
      <c r="AR249" s="5">
        <v>360</v>
      </c>
    </row>
    <row r="250" spans="8:44">
      <c r="H250" s="1">
        <v>96</v>
      </c>
      <c r="I250" s="1">
        <v>102</v>
      </c>
      <c r="J250" s="1">
        <v>47</v>
      </c>
      <c r="K250" s="2">
        <v>55</v>
      </c>
      <c r="L250" s="1">
        <v>31</v>
      </c>
      <c r="S250" s="1">
        <v>1.353</v>
      </c>
      <c r="W250" s="4">
        <v>0</v>
      </c>
      <c r="AC250" s="4">
        <v>4</v>
      </c>
      <c r="AR250" s="5">
        <v>1180</v>
      </c>
    </row>
    <row r="251" spans="8:44">
      <c r="H251" s="1">
        <v>100</v>
      </c>
      <c r="I251" s="1">
        <v>60</v>
      </c>
      <c r="J251" s="1">
        <v>37</v>
      </c>
      <c r="K251" s="2">
        <v>23</v>
      </c>
      <c r="L251" s="1">
        <v>31</v>
      </c>
      <c r="S251" s="1">
        <v>1.4</v>
      </c>
      <c r="W251" s="4">
        <v>0</v>
      </c>
      <c r="AC251" s="4">
        <v>0</v>
      </c>
      <c r="AR251" s="5">
        <v>520</v>
      </c>
    </row>
    <row r="252" spans="8:44">
      <c r="H252" s="1">
        <v>92</v>
      </c>
      <c r="I252" s="1">
        <v>73</v>
      </c>
      <c r="J252" s="1">
        <v>43</v>
      </c>
      <c r="K252" s="2">
        <v>30</v>
      </c>
      <c r="L252" s="1">
        <v>35</v>
      </c>
      <c r="S252" s="1">
        <v>1.34</v>
      </c>
      <c r="W252" s="4">
        <v>0</v>
      </c>
      <c r="AC252" s="4">
        <v>8</v>
      </c>
      <c r="AR252" s="5">
        <v>3400</v>
      </c>
    </row>
    <row r="253" spans="8:44">
      <c r="H253" s="1">
        <v>100</v>
      </c>
      <c r="I253" s="1">
        <v>86</v>
      </c>
      <c r="J253" s="1">
        <v>54</v>
      </c>
      <c r="K253" s="2">
        <v>32</v>
      </c>
      <c r="L253" s="1">
        <v>22</v>
      </c>
      <c r="S253" s="1">
        <v>1.22</v>
      </c>
      <c r="W253" s="4">
        <v>0</v>
      </c>
      <c r="AC253" s="4">
        <v>0</v>
      </c>
      <c r="AR253" s="5">
        <v>85</v>
      </c>
    </row>
    <row r="254" spans="8:44">
      <c r="H254" s="1">
        <v>94</v>
      </c>
      <c r="I254" s="1">
        <v>80</v>
      </c>
      <c r="J254" s="1">
        <v>58</v>
      </c>
      <c r="K254" s="2">
        <v>22</v>
      </c>
      <c r="L254" s="1">
        <v>33</v>
      </c>
      <c r="S254" s="1">
        <v>1.2</v>
      </c>
      <c r="W254" s="4">
        <v>0</v>
      </c>
      <c r="AC254" s="4">
        <v>6</v>
      </c>
      <c r="AR254" s="5">
        <v>180</v>
      </c>
    </row>
    <row r="255" spans="8:44">
      <c r="H255" s="1">
        <v>100</v>
      </c>
      <c r="I255" s="1">
        <v>84.8</v>
      </c>
      <c r="J255" s="1">
        <v>32.78</v>
      </c>
      <c r="K255" s="2">
        <v>52.02</v>
      </c>
      <c r="L255" s="1">
        <v>28.3</v>
      </c>
      <c r="S255" s="1">
        <v>1.407</v>
      </c>
      <c r="W255" s="4">
        <v>0</v>
      </c>
      <c r="AC255" s="4">
        <v>0</v>
      </c>
      <c r="AR255" s="5">
        <v>55.6</v>
      </c>
    </row>
    <row r="256" spans="8:44">
      <c r="H256" s="1">
        <v>96</v>
      </c>
      <c r="I256" s="1">
        <v>78.73</v>
      </c>
      <c r="J256" s="1">
        <v>57.26</v>
      </c>
      <c r="K256" s="2">
        <v>21.47</v>
      </c>
      <c r="L256" s="1">
        <v>30.4</v>
      </c>
      <c r="S256" s="1">
        <v>1.346</v>
      </c>
      <c r="W256" s="4">
        <v>0</v>
      </c>
      <c r="AC256" s="4">
        <v>4</v>
      </c>
      <c r="AR256" s="5">
        <v>1032.2</v>
      </c>
    </row>
    <row r="257" spans="8:44">
      <c r="H257" s="1">
        <v>92</v>
      </c>
      <c r="I257" s="1">
        <v>78.16</v>
      </c>
      <c r="J257" s="1">
        <v>58.24</v>
      </c>
      <c r="K257" s="2">
        <v>19.92</v>
      </c>
      <c r="L257" s="1">
        <v>31.1</v>
      </c>
      <c r="S257" s="1">
        <v>1.315</v>
      </c>
      <c r="W257" s="4">
        <v>0</v>
      </c>
      <c r="AC257" s="4">
        <v>8</v>
      </c>
      <c r="AR257" s="5">
        <v>1050.7</v>
      </c>
    </row>
    <row r="258" spans="8:44">
      <c r="H258" s="1">
        <v>100</v>
      </c>
      <c r="I258" s="1">
        <v>47.79</v>
      </c>
      <c r="J258" s="1">
        <v>23.23</v>
      </c>
      <c r="K258" s="2">
        <v>24.56</v>
      </c>
      <c r="L258" s="1">
        <v>15.3</v>
      </c>
      <c r="S258" s="1">
        <v>1.723</v>
      </c>
      <c r="W258" s="4">
        <v>0</v>
      </c>
      <c r="AC258" s="4">
        <v>0</v>
      </c>
      <c r="AR258" s="5">
        <v>222.5</v>
      </c>
    </row>
    <row r="259" spans="8:44">
      <c r="H259" s="1">
        <v>96</v>
      </c>
      <c r="I259" s="1">
        <v>58.97</v>
      </c>
      <c r="J259" s="1">
        <v>36.34</v>
      </c>
      <c r="K259" s="2">
        <v>22.63</v>
      </c>
      <c r="L259" s="1">
        <v>17.8</v>
      </c>
      <c r="S259" s="1">
        <v>1.672</v>
      </c>
      <c r="W259" s="4">
        <v>0</v>
      </c>
      <c r="AC259" s="4">
        <v>4</v>
      </c>
      <c r="AR259" s="5">
        <v>692.2</v>
      </c>
    </row>
    <row r="260" spans="8:44">
      <c r="H260" s="1">
        <v>92</v>
      </c>
      <c r="I260" s="1">
        <v>57.03</v>
      </c>
      <c r="J260" s="1">
        <v>37.35</v>
      </c>
      <c r="K260" s="2">
        <v>19.68</v>
      </c>
      <c r="L260" s="1">
        <v>17.4</v>
      </c>
      <c r="S260" s="1">
        <v>1.652</v>
      </c>
      <c r="W260" s="4">
        <v>0</v>
      </c>
      <c r="AC260" s="4">
        <v>8</v>
      </c>
      <c r="AR260" s="5">
        <v>716.9</v>
      </c>
    </row>
    <row r="261" spans="8:44">
      <c r="H261" s="1">
        <v>100</v>
      </c>
      <c r="I261" s="1">
        <v>86</v>
      </c>
      <c r="J261" s="1">
        <v>37</v>
      </c>
      <c r="K261" s="2">
        <v>49</v>
      </c>
      <c r="L261" s="1">
        <v>36.5</v>
      </c>
      <c r="S261" s="1">
        <v>1.29</v>
      </c>
      <c r="W261" s="4">
        <v>0</v>
      </c>
      <c r="AC261" s="4">
        <v>0</v>
      </c>
      <c r="AR261" s="5">
        <v>149</v>
      </c>
    </row>
    <row r="262" spans="8:44">
      <c r="H262" s="1">
        <v>100</v>
      </c>
      <c r="I262" s="1">
        <v>84</v>
      </c>
      <c r="J262" s="1">
        <v>26</v>
      </c>
      <c r="K262" s="2">
        <v>58</v>
      </c>
      <c r="L262" s="1">
        <v>29.83</v>
      </c>
      <c r="S262" s="1">
        <v>1.353</v>
      </c>
      <c r="W262" s="4">
        <v>0</v>
      </c>
      <c r="AC262" s="4">
        <v>0</v>
      </c>
      <c r="AR262" s="5">
        <v>190</v>
      </c>
    </row>
    <row r="263" spans="8:44">
      <c r="H263" s="1">
        <v>100</v>
      </c>
      <c r="I263" s="1">
        <v>75</v>
      </c>
      <c r="J263" s="1">
        <v>28</v>
      </c>
      <c r="K263" s="2">
        <v>47</v>
      </c>
      <c r="L263" s="1">
        <v>31.82</v>
      </c>
      <c r="S263" s="1">
        <v>1.406</v>
      </c>
      <c r="W263" s="4">
        <v>0</v>
      </c>
      <c r="AC263" s="4">
        <v>0</v>
      </c>
      <c r="AR263" s="5">
        <v>663</v>
      </c>
    </row>
    <row r="264" spans="8:44">
      <c r="H264" s="1">
        <v>97</v>
      </c>
      <c r="I264" s="1">
        <v>54</v>
      </c>
      <c r="J264" s="1">
        <v>24</v>
      </c>
      <c r="K264" s="2">
        <v>30</v>
      </c>
      <c r="L264" s="1">
        <v>19.9</v>
      </c>
      <c r="S264" s="1">
        <v>1.564</v>
      </c>
      <c r="W264" s="4">
        <v>0</v>
      </c>
      <c r="AC264" s="4">
        <v>3</v>
      </c>
      <c r="AR264" s="5">
        <v>1100</v>
      </c>
    </row>
    <row r="265" spans="8:44">
      <c r="H265" s="1">
        <v>94</v>
      </c>
      <c r="I265" s="1">
        <v>53</v>
      </c>
      <c r="J265" s="1">
        <v>28</v>
      </c>
      <c r="K265" s="2">
        <v>25</v>
      </c>
      <c r="L265" s="1">
        <v>23.8</v>
      </c>
      <c r="S265" s="1">
        <v>1.538</v>
      </c>
      <c r="W265" s="4">
        <v>0</v>
      </c>
      <c r="AC265" s="4">
        <v>6</v>
      </c>
      <c r="AR265" s="5">
        <v>1820</v>
      </c>
    </row>
    <row r="266" spans="8:44">
      <c r="H266" s="1">
        <v>91</v>
      </c>
      <c r="I266" s="1">
        <v>54</v>
      </c>
      <c r="J266" s="1">
        <v>32</v>
      </c>
      <c r="K266" s="2">
        <v>22</v>
      </c>
      <c r="L266" s="1">
        <v>25.6</v>
      </c>
      <c r="S266" s="1">
        <v>1.504</v>
      </c>
      <c r="W266" s="4">
        <v>0</v>
      </c>
      <c r="AC266" s="4">
        <v>9</v>
      </c>
      <c r="AR266" s="5">
        <v>1930</v>
      </c>
    </row>
    <row r="267" spans="8:44">
      <c r="H267" s="1">
        <v>88</v>
      </c>
      <c r="I267" s="1">
        <v>57</v>
      </c>
      <c r="J267" s="1">
        <v>37</v>
      </c>
      <c r="K267" s="2">
        <v>20</v>
      </c>
      <c r="L267" s="1">
        <v>27.7</v>
      </c>
      <c r="S267" s="1">
        <v>1.472</v>
      </c>
      <c r="W267" s="4">
        <v>0</v>
      </c>
      <c r="AC267" s="4">
        <v>12</v>
      </c>
      <c r="AR267" s="5">
        <v>2300</v>
      </c>
    </row>
    <row r="268" spans="8:44">
      <c r="H268" s="1">
        <v>85</v>
      </c>
      <c r="I268" s="1">
        <v>59</v>
      </c>
      <c r="J268" s="1">
        <v>40</v>
      </c>
      <c r="K268" s="2">
        <v>19</v>
      </c>
      <c r="L268" s="1">
        <v>29.9</v>
      </c>
      <c r="S268" s="1">
        <v>1.438</v>
      </c>
      <c r="W268" s="4">
        <v>0</v>
      </c>
      <c r="AC268" s="4">
        <v>15</v>
      </c>
      <c r="AR268" s="5">
        <v>2650</v>
      </c>
    </row>
    <row r="269" spans="8:44">
      <c r="H269" s="1">
        <v>97</v>
      </c>
      <c r="I269" s="1">
        <v>18</v>
      </c>
      <c r="J269" s="1">
        <v>14</v>
      </c>
      <c r="K269" s="2">
        <v>4</v>
      </c>
      <c r="L269" s="1">
        <v>8.5</v>
      </c>
      <c r="S269" s="1">
        <v>2.08</v>
      </c>
      <c r="W269" s="4">
        <v>3</v>
      </c>
      <c r="AC269" s="4">
        <v>0</v>
      </c>
      <c r="AR269" s="5">
        <v>4400</v>
      </c>
    </row>
    <row r="270" spans="8:44">
      <c r="H270" s="1">
        <v>94</v>
      </c>
      <c r="I270" s="1">
        <v>18</v>
      </c>
      <c r="J270" s="1">
        <v>14</v>
      </c>
      <c r="K270" s="2">
        <v>4</v>
      </c>
      <c r="L270" s="1">
        <v>8.5</v>
      </c>
      <c r="S270" s="1">
        <v>2.08</v>
      </c>
      <c r="W270" s="4">
        <v>6</v>
      </c>
      <c r="AC270" s="4">
        <v>0</v>
      </c>
      <c r="AR270" s="5">
        <v>4400</v>
      </c>
    </row>
    <row r="271" spans="8:44">
      <c r="H271" s="1">
        <v>94</v>
      </c>
      <c r="I271" s="1">
        <v>19</v>
      </c>
      <c r="J271" s="1">
        <v>14</v>
      </c>
      <c r="K271" s="2">
        <v>5</v>
      </c>
      <c r="L271" s="1">
        <v>7.8</v>
      </c>
      <c r="S271" s="1">
        <v>1.96</v>
      </c>
      <c r="W271" s="4">
        <v>4</v>
      </c>
      <c r="AC271" s="4">
        <v>2</v>
      </c>
      <c r="AR271" s="5">
        <v>2540</v>
      </c>
    </row>
    <row r="272" spans="8:44">
      <c r="H272" s="1">
        <v>95</v>
      </c>
      <c r="I272" s="1">
        <v>19</v>
      </c>
      <c r="J272" s="1">
        <v>14</v>
      </c>
      <c r="K272" s="2">
        <v>5</v>
      </c>
      <c r="L272" s="1">
        <v>7.8</v>
      </c>
      <c r="S272" s="1">
        <v>1.96</v>
      </c>
      <c r="W272" s="4">
        <v>5</v>
      </c>
      <c r="AC272" s="4">
        <v>0</v>
      </c>
      <c r="AR272" s="5">
        <v>2540</v>
      </c>
    </row>
    <row r="273" spans="8:44">
      <c r="H273" s="1">
        <v>94</v>
      </c>
      <c r="I273" s="1">
        <v>20</v>
      </c>
      <c r="J273" s="1">
        <v>20</v>
      </c>
      <c r="K273" s="2">
        <v>0</v>
      </c>
      <c r="L273" s="1">
        <v>7.3</v>
      </c>
      <c r="S273" s="1">
        <v>1.89</v>
      </c>
      <c r="W273" s="4">
        <v>4</v>
      </c>
      <c r="AC273" s="4">
        <v>2</v>
      </c>
      <c r="AR273" s="5">
        <v>3200</v>
      </c>
    </row>
    <row r="274" spans="8:44">
      <c r="H274" s="1">
        <v>95</v>
      </c>
      <c r="I274" s="1">
        <v>20</v>
      </c>
      <c r="J274" s="1">
        <v>20</v>
      </c>
      <c r="K274" s="2">
        <v>0</v>
      </c>
      <c r="L274" s="1">
        <v>7.3</v>
      </c>
      <c r="S274" s="1">
        <v>1.89</v>
      </c>
      <c r="W274" s="4">
        <v>5</v>
      </c>
      <c r="AC274" s="4">
        <v>0</v>
      </c>
      <c r="AR274" s="5">
        <v>3200</v>
      </c>
    </row>
    <row r="275" spans="8:44">
      <c r="H275" s="1">
        <v>95</v>
      </c>
      <c r="I275" s="1">
        <v>20</v>
      </c>
      <c r="J275" s="1">
        <v>19</v>
      </c>
      <c r="K275" s="2">
        <v>1</v>
      </c>
      <c r="L275" s="1">
        <v>8.3</v>
      </c>
      <c r="S275" s="1">
        <v>1.65</v>
      </c>
      <c r="W275" s="4">
        <v>5</v>
      </c>
      <c r="AC275" s="4">
        <v>0</v>
      </c>
      <c r="AR275" s="5">
        <v>1900</v>
      </c>
    </row>
    <row r="276" spans="8:44">
      <c r="H276" s="1">
        <v>96</v>
      </c>
      <c r="I276" s="1">
        <v>20</v>
      </c>
      <c r="J276" s="1">
        <v>19</v>
      </c>
      <c r="K276" s="2">
        <v>1</v>
      </c>
      <c r="L276" s="1">
        <v>8.3</v>
      </c>
      <c r="S276" s="1">
        <v>1.65</v>
      </c>
      <c r="W276" s="4">
        <v>4</v>
      </c>
      <c r="AC276" s="4">
        <v>0</v>
      </c>
      <c r="AR276" s="5">
        <v>1900</v>
      </c>
    </row>
    <row r="277" spans="8:44">
      <c r="H277" s="1">
        <v>96</v>
      </c>
      <c r="I277" s="1">
        <v>21</v>
      </c>
      <c r="J277" s="1">
        <v>17</v>
      </c>
      <c r="K277" s="2">
        <v>4</v>
      </c>
      <c r="L277" s="1">
        <v>8.5</v>
      </c>
      <c r="S277" s="1">
        <v>2.08</v>
      </c>
      <c r="W277" s="4">
        <v>4</v>
      </c>
      <c r="AC277" s="4">
        <v>0</v>
      </c>
      <c r="AR277" s="5">
        <v>4700</v>
      </c>
    </row>
    <row r="278" spans="8:44">
      <c r="H278" s="1">
        <v>94</v>
      </c>
      <c r="I278" s="1">
        <v>21</v>
      </c>
      <c r="J278" s="1">
        <v>17</v>
      </c>
      <c r="K278" s="2">
        <v>4</v>
      </c>
      <c r="L278" s="1">
        <v>8.5</v>
      </c>
      <c r="S278" s="1">
        <v>2.08</v>
      </c>
      <c r="W278" s="4">
        <v>6</v>
      </c>
      <c r="AC278" s="4">
        <v>0</v>
      </c>
      <c r="AR278" s="5">
        <v>4700</v>
      </c>
    </row>
    <row r="279" spans="8:44">
      <c r="H279" s="1">
        <v>96</v>
      </c>
      <c r="I279" s="1">
        <v>22</v>
      </c>
      <c r="J279" s="1">
        <v>22</v>
      </c>
      <c r="K279" s="2">
        <v>0</v>
      </c>
      <c r="L279" s="1">
        <v>8.7</v>
      </c>
      <c r="S279" s="1">
        <v>2.2</v>
      </c>
      <c r="W279" s="4">
        <v>4</v>
      </c>
      <c r="AC279" s="4">
        <v>0</v>
      </c>
      <c r="AR279" s="5">
        <v>3900</v>
      </c>
    </row>
    <row r="280" spans="8:44">
      <c r="H280" s="1">
        <v>95</v>
      </c>
      <c r="I280" s="1">
        <v>22</v>
      </c>
      <c r="J280" s="1">
        <v>17</v>
      </c>
      <c r="K280" s="2">
        <v>5</v>
      </c>
      <c r="L280" s="1">
        <v>8.4</v>
      </c>
      <c r="S280" s="1">
        <v>2.12</v>
      </c>
      <c r="W280" s="4">
        <v>5</v>
      </c>
      <c r="AC280" s="4">
        <v>0</v>
      </c>
      <c r="AR280" s="5">
        <v>4200</v>
      </c>
    </row>
    <row r="281" spans="8:44">
      <c r="H281" s="1">
        <v>94</v>
      </c>
      <c r="I281" s="1">
        <v>22</v>
      </c>
      <c r="J281" s="1">
        <v>17</v>
      </c>
      <c r="K281" s="2">
        <v>5</v>
      </c>
      <c r="L281" s="1">
        <v>8.4</v>
      </c>
      <c r="S281" s="1">
        <v>2.12</v>
      </c>
      <c r="W281" s="4">
        <v>6</v>
      </c>
      <c r="AC281" s="4">
        <v>0</v>
      </c>
      <c r="AR281" s="5">
        <v>4200</v>
      </c>
    </row>
    <row r="282" spans="8:44">
      <c r="H282" s="1">
        <v>94</v>
      </c>
      <c r="I282" s="1">
        <v>22</v>
      </c>
      <c r="J282" s="1">
        <v>19</v>
      </c>
      <c r="K282" s="2">
        <v>3</v>
      </c>
      <c r="L282" s="1">
        <v>9.9</v>
      </c>
      <c r="S282" s="1">
        <v>1.72</v>
      </c>
      <c r="W282" s="4">
        <v>6</v>
      </c>
      <c r="AC282" s="4">
        <v>0</v>
      </c>
      <c r="AR282" s="5">
        <v>2950</v>
      </c>
    </row>
    <row r="283" spans="8:44">
      <c r="H283" s="1">
        <v>95</v>
      </c>
      <c r="I283" s="1">
        <v>22</v>
      </c>
      <c r="J283" s="1">
        <v>19</v>
      </c>
      <c r="K283" s="2">
        <v>3</v>
      </c>
      <c r="L283" s="1">
        <v>9.9</v>
      </c>
      <c r="S283" s="1">
        <v>1.72</v>
      </c>
      <c r="W283" s="4">
        <v>5</v>
      </c>
      <c r="AC283" s="4">
        <v>0</v>
      </c>
      <c r="AR283" s="5">
        <v>2950</v>
      </c>
    </row>
    <row r="284" spans="8:44">
      <c r="H284" s="1">
        <v>94</v>
      </c>
      <c r="I284" s="1">
        <v>22</v>
      </c>
      <c r="J284" s="1">
        <v>19</v>
      </c>
      <c r="K284" s="2">
        <v>3</v>
      </c>
      <c r="L284" s="1">
        <v>11.4</v>
      </c>
      <c r="S284" s="1">
        <v>1.92</v>
      </c>
      <c r="W284" s="4">
        <v>6</v>
      </c>
      <c r="AC284" s="4">
        <v>0</v>
      </c>
      <c r="AR284" s="5">
        <v>2700</v>
      </c>
    </row>
    <row r="285" spans="8:44">
      <c r="H285" s="1">
        <v>94</v>
      </c>
      <c r="I285" s="1">
        <v>22</v>
      </c>
      <c r="J285" s="1">
        <v>19</v>
      </c>
      <c r="K285" s="2">
        <v>3</v>
      </c>
      <c r="L285" s="1">
        <v>11.4</v>
      </c>
      <c r="S285" s="1">
        <v>1.92</v>
      </c>
      <c r="W285" s="4">
        <v>4</v>
      </c>
      <c r="AC285" s="4">
        <v>2</v>
      </c>
      <c r="AR285" s="5">
        <v>2700</v>
      </c>
    </row>
    <row r="286" spans="8:44">
      <c r="H286" s="1">
        <v>92</v>
      </c>
      <c r="I286" s="1">
        <v>23</v>
      </c>
      <c r="J286" s="1">
        <v>18</v>
      </c>
      <c r="K286" s="2">
        <v>5</v>
      </c>
      <c r="L286" s="1">
        <v>10</v>
      </c>
      <c r="S286" s="1">
        <v>1.9</v>
      </c>
      <c r="W286" s="4">
        <v>4</v>
      </c>
      <c r="AC286" s="4">
        <v>4</v>
      </c>
      <c r="AR286" s="5">
        <v>3100</v>
      </c>
    </row>
    <row r="287" spans="8:44">
      <c r="H287" s="1">
        <v>95</v>
      </c>
      <c r="I287" s="1">
        <v>23</v>
      </c>
      <c r="J287" s="1">
        <v>18</v>
      </c>
      <c r="K287" s="2">
        <v>5</v>
      </c>
      <c r="L287" s="1">
        <v>10</v>
      </c>
      <c r="S287" s="1">
        <v>1.9</v>
      </c>
      <c r="W287" s="4">
        <v>5</v>
      </c>
      <c r="AC287" s="4">
        <v>0</v>
      </c>
      <c r="AR287" s="5">
        <v>3100</v>
      </c>
    </row>
    <row r="288" spans="8:44">
      <c r="H288" s="1">
        <v>94</v>
      </c>
      <c r="I288" s="1">
        <v>23</v>
      </c>
      <c r="J288" s="1">
        <v>15</v>
      </c>
      <c r="K288" s="2">
        <v>8</v>
      </c>
      <c r="L288" s="1">
        <v>13.5</v>
      </c>
      <c r="S288" s="1">
        <v>1.83</v>
      </c>
      <c r="W288" s="4">
        <v>4</v>
      </c>
      <c r="AC288" s="4">
        <v>2</v>
      </c>
      <c r="AR288" s="5">
        <v>1800</v>
      </c>
    </row>
    <row r="289" spans="8:44">
      <c r="H289" s="1">
        <v>94</v>
      </c>
      <c r="I289" s="1">
        <v>23</v>
      </c>
      <c r="J289" s="1">
        <v>15</v>
      </c>
      <c r="K289" s="2">
        <v>8</v>
      </c>
      <c r="L289" s="1">
        <v>13.5</v>
      </c>
      <c r="S289" s="1">
        <v>1.83</v>
      </c>
      <c r="W289" s="4">
        <v>3</v>
      </c>
      <c r="AC289" s="4">
        <v>3</v>
      </c>
      <c r="AR289" s="5">
        <v>1800</v>
      </c>
    </row>
    <row r="290" spans="8:44">
      <c r="H290" s="1">
        <v>90</v>
      </c>
      <c r="I290" s="1">
        <v>23</v>
      </c>
      <c r="J290" s="1">
        <v>18</v>
      </c>
      <c r="K290" s="2">
        <v>5</v>
      </c>
      <c r="L290" s="1">
        <v>11.5</v>
      </c>
      <c r="S290" s="1">
        <v>2</v>
      </c>
      <c r="W290" s="4">
        <v>6</v>
      </c>
      <c r="AC290" s="4">
        <v>4</v>
      </c>
      <c r="AR290" s="5">
        <v>2900</v>
      </c>
    </row>
    <row r="291" spans="8:44">
      <c r="H291" s="1">
        <v>94</v>
      </c>
      <c r="I291" s="1">
        <v>23</v>
      </c>
      <c r="J291" s="1">
        <v>18</v>
      </c>
      <c r="K291" s="2">
        <v>5</v>
      </c>
      <c r="L291" s="1">
        <v>11.5</v>
      </c>
      <c r="S291" s="1">
        <v>2</v>
      </c>
      <c r="W291" s="4">
        <v>4</v>
      </c>
      <c r="AC291" s="4">
        <v>2</v>
      </c>
      <c r="AR291" s="5">
        <v>2900</v>
      </c>
    </row>
    <row r="292" spans="8:44">
      <c r="H292" s="1">
        <v>94</v>
      </c>
      <c r="I292" s="1">
        <v>23</v>
      </c>
      <c r="J292" s="1">
        <v>18</v>
      </c>
      <c r="K292" s="2">
        <v>5</v>
      </c>
      <c r="L292" s="1">
        <v>11.5</v>
      </c>
      <c r="S292" s="1">
        <v>2</v>
      </c>
      <c r="W292" s="4">
        <v>6</v>
      </c>
      <c r="AC292" s="4">
        <v>0</v>
      </c>
      <c r="AR292" s="5">
        <v>2900</v>
      </c>
    </row>
    <row r="293" spans="8:44">
      <c r="H293" s="1">
        <v>94</v>
      </c>
      <c r="I293" s="1">
        <v>23</v>
      </c>
      <c r="J293" s="1">
        <v>18</v>
      </c>
      <c r="K293" s="2">
        <v>5</v>
      </c>
      <c r="L293" s="1">
        <v>11.5</v>
      </c>
      <c r="S293" s="1">
        <v>2</v>
      </c>
      <c r="W293" s="4">
        <v>6</v>
      </c>
      <c r="AC293" s="4">
        <v>0</v>
      </c>
      <c r="AR293" s="5">
        <v>2900</v>
      </c>
    </row>
    <row r="294" spans="8:44">
      <c r="H294" s="1">
        <v>94</v>
      </c>
      <c r="I294" s="1">
        <v>23</v>
      </c>
      <c r="J294" s="1">
        <v>22</v>
      </c>
      <c r="K294" s="2">
        <v>1</v>
      </c>
      <c r="L294" s="1">
        <v>9.8</v>
      </c>
      <c r="S294" s="1">
        <v>1.73</v>
      </c>
      <c r="W294" s="4">
        <v>2</v>
      </c>
      <c r="AC294" s="4">
        <v>4</v>
      </c>
      <c r="AR294" s="5">
        <v>1100</v>
      </c>
    </row>
    <row r="295" spans="8:44">
      <c r="H295" s="1">
        <v>94</v>
      </c>
      <c r="I295" s="1">
        <v>23</v>
      </c>
      <c r="J295" s="1">
        <v>22</v>
      </c>
      <c r="K295" s="2">
        <v>1</v>
      </c>
      <c r="L295" s="1">
        <v>9.9</v>
      </c>
      <c r="S295" s="1">
        <v>1.73</v>
      </c>
      <c r="W295" s="4">
        <v>6</v>
      </c>
      <c r="AC295" s="4">
        <v>0</v>
      </c>
      <c r="AR295" s="5">
        <v>1100</v>
      </c>
    </row>
    <row r="296" spans="8:44">
      <c r="H296" s="1">
        <v>96</v>
      </c>
      <c r="I296" s="1">
        <v>24</v>
      </c>
      <c r="J296" s="1">
        <v>20</v>
      </c>
      <c r="K296" s="2">
        <v>4</v>
      </c>
      <c r="L296" s="1">
        <v>7.7</v>
      </c>
      <c r="S296" s="1">
        <v>2</v>
      </c>
      <c r="W296" s="4">
        <v>4</v>
      </c>
      <c r="AC296" s="4">
        <v>0</v>
      </c>
      <c r="AR296" s="5">
        <v>4100</v>
      </c>
    </row>
    <row r="297" spans="8:44">
      <c r="H297" s="1">
        <v>94</v>
      </c>
      <c r="I297" s="1">
        <v>24</v>
      </c>
      <c r="J297" s="1">
        <v>20</v>
      </c>
      <c r="K297" s="2">
        <v>4</v>
      </c>
      <c r="L297" s="1">
        <v>7.7</v>
      </c>
      <c r="S297" s="1">
        <v>2</v>
      </c>
      <c r="W297" s="4">
        <v>6</v>
      </c>
      <c r="AC297" s="4">
        <v>0</v>
      </c>
      <c r="AR297" s="5">
        <v>4100</v>
      </c>
    </row>
    <row r="298" spans="8:44">
      <c r="H298" s="1">
        <v>94</v>
      </c>
      <c r="I298" s="1">
        <v>24</v>
      </c>
      <c r="J298" s="1">
        <v>21</v>
      </c>
      <c r="K298" s="2">
        <v>3</v>
      </c>
      <c r="L298" s="1">
        <v>10.8</v>
      </c>
      <c r="S298" s="1">
        <v>1.75</v>
      </c>
      <c r="W298" s="4">
        <v>6</v>
      </c>
      <c r="AC298" s="4">
        <v>0</v>
      </c>
      <c r="AR298" s="5">
        <v>2300</v>
      </c>
    </row>
    <row r="299" spans="8:44">
      <c r="H299" s="1">
        <v>94</v>
      </c>
      <c r="I299" s="1">
        <v>24</v>
      </c>
      <c r="J299" s="1">
        <v>21</v>
      </c>
      <c r="K299" s="2">
        <v>3</v>
      </c>
      <c r="L299" s="1">
        <v>10.8</v>
      </c>
      <c r="S299" s="1">
        <v>1.75</v>
      </c>
      <c r="W299" s="4">
        <v>4</v>
      </c>
      <c r="AC299" s="4">
        <v>2</v>
      </c>
      <c r="AR299" s="5">
        <v>2300</v>
      </c>
    </row>
    <row r="300" spans="8:44">
      <c r="H300" s="1">
        <v>95</v>
      </c>
      <c r="I300" s="1">
        <v>25</v>
      </c>
      <c r="J300" s="1">
        <v>12</v>
      </c>
      <c r="K300" s="2">
        <v>13</v>
      </c>
      <c r="L300" s="1">
        <v>10.1</v>
      </c>
      <c r="S300" s="1">
        <v>1.67</v>
      </c>
      <c r="W300" s="4">
        <v>0</v>
      </c>
      <c r="AC300" s="4">
        <v>5</v>
      </c>
      <c r="AR300" s="5">
        <v>1860</v>
      </c>
    </row>
    <row r="301" spans="8:44">
      <c r="H301" s="1">
        <v>94</v>
      </c>
      <c r="I301" s="1">
        <v>25</v>
      </c>
      <c r="J301" s="1">
        <v>12</v>
      </c>
      <c r="K301" s="2">
        <v>13</v>
      </c>
      <c r="L301" s="1">
        <v>10.1</v>
      </c>
      <c r="S301" s="1">
        <v>1.67</v>
      </c>
      <c r="W301" s="4">
        <v>0</v>
      </c>
      <c r="AC301" s="4">
        <v>6</v>
      </c>
      <c r="AR301" s="5">
        <v>1860</v>
      </c>
    </row>
    <row r="302" spans="8:44">
      <c r="H302" s="1">
        <v>94</v>
      </c>
      <c r="I302" s="1">
        <v>25</v>
      </c>
      <c r="J302" s="1">
        <v>12</v>
      </c>
      <c r="K302" s="2">
        <v>13</v>
      </c>
      <c r="L302" s="1">
        <v>10.1</v>
      </c>
      <c r="S302" s="1">
        <v>1.67</v>
      </c>
      <c r="W302" s="4">
        <v>6</v>
      </c>
      <c r="AC302" s="4">
        <v>0</v>
      </c>
      <c r="AR302" s="5">
        <v>2700</v>
      </c>
    </row>
    <row r="303" spans="8:44">
      <c r="H303" s="1">
        <v>95</v>
      </c>
      <c r="I303" s="1">
        <v>25</v>
      </c>
      <c r="J303" s="1">
        <v>21</v>
      </c>
      <c r="K303" s="2">
        <v>4</v>
      </c>
      <c r="L303" s="1">
        <v>7.9</v>
      </c>
      <c r="S303" s="1">
        <v>1.98</v>
      </c>
      <c r="W303" s="4">
        <v>5</v>
      </c>
      <c r="AC303" s="4">
        <v>0</v>
      </c>
      <c r="AR303" s="5">
        <v>4100</v>
      </c>
    </row>
    <row r="304" spans="8:44">
      <c r="H304" s="1">
        <v>94</v>
      </c>
      <c r="I304" s="1">
        <v>25</v>
      </c>
      <c r="J304" s="1">
        <v>21</v>
      </c>
      <c r="K304" s="2">
        <v>4</v>
      </c>
      <c r="L304" s="1">
        <v>7.9</v>
      </c>
      <c r="S304" s="1">
        <v>1.98</v>
      </c>
      <c r="W304" s="4">
        <v>6</v>
      </c>
      <c r="AC304" s="4">
        <v>0</v>
      </c>
      <c r="AR304" s="5">
        <v>4100</v>
      </c>
    </row>
    <row r="305" spans="8:44">
      <c r="H305" s="1">
        <v>94</v>
      </c>
      <c r="I305" s="1">
        <v>26</v>
      </c>
      <c r="J305" s="1">
        <v>19</v>
      </c>
      <c r="K305" s="2">
        <v>7</v>
      </c>
      <c r="L305" s="1">
        <v>12.7</v>
      </c>
      <c r="S305" s="1">
        <v>1.86</v>
      </c>
      <c r="W305" s="4">
        <v>3</v>
      </c>
      <c r="AC305" s="4">
        <v>3</v>
      </c>
      <c r="AR305" s="5">
        <v>2300</v>
      </c>
    </row>
    <row r="306" spans="8:44">
      <c r="H306" s="1">
        <v>95</v>
      </c>
      <c r="I306" s="1">
        <v>26</v>
      </c>
      <c r="J306" s="1">
        <v>19</v>
      </c>
      <c r="K306" s="2">
        <v>7</v>
      </c>
      <c r="L306" s="1">
        <v>12.7</v>
      </c>
      <c r="S306" s="1">
        <v>1.86</v>
      </c>
      <c r="W306" s="4">
        <v>5</v>
      </c>
      <c r="AC306" s="4">
        <v>0</v>
      </c>
      <c r="AR306" s="5">
        <v>2300</v>
      </c>
    </row>
    <row r="307" spans="8:44">
      <c r="H307" s="1">
        <v>94</v>
      </c>
      <c r="I307" s="1">
        <v>27</v>
      </c>
      <c r="J307" s="1">
        <v>16</v>
      </c>
      <c r="K307" s="2">
        <v>11</v>
      </c>
      <c r="L307" s="1">
        <v>8.7</v>
      </c>
      <c r="S307" s="1">
        <v>1.93</v>
      </c>
      <c r="W307" s="4">
        <v>3</v>
      </c>
      <c r="AC307" s="4">
        <v>3</v>
      </c>
      <c r="AR307" s="5">
        <v>2050</v>
      </c>
    </row>
    <row r="308" spans="8:44">
      <c r="H308" s="1">
        <v>94</v>
      </c>
      <c r="I308" s="1">
        <v>27</v>
      </c>
      <c r="J308" s="1">
        <v>16</v>
      </c>
      <c r="K308" s="2">
        <v>11</v>
      </c>
      <c r="L308" s="1">
        <v>8.7</v>
      </c>
      <c r="S308" s="1">
        <v>1.93</v>
      </c>
      <c r="W308" s="4">
        <v>2</v>
      </c>
      <c r="AC308" s="4">
        <v>4</v>
      </c>
      <c r="AR308" s="5">
        <v>2050</v>
      </c>
    </row>
    <row r="309" spans="8:44">
      <c r="H309" s="1">
        <v>94</v>
      </c>
      <c r="I309" s="1">
        <v>27</v>
      </c>
      <c r="J309" s="1">
        <v>24</v>
      </c>
      <c r="K309" s="2">
        <v>3</v>
      </c>
      <c r="L309" s="1">
        <v>16.3</v>
      </c>
      <c r="S309" s="1">
        <v>1.45</v>
      </c>
      <c r="W309" s="4">
        <v>2</v>
      </c>
      <c r="AC309" s="4">
        <v>4</v>
      </c>
      <c r="AR309" s="5">
        <v>1200</v>
      </c>
    </row>
    <row r="310" spans="8:44">
      <c r="H310" s="1">
        <v>94</v>
      </c>
      <c r="I310" s="1">
        <v>27</v>
      </c>
      <c r="J310" s="1">
        <v>24</v>
      </c>
      <c r="K310" s="2">
        <v>3</v>
      </c>
      <c r="L310" s="1">
        <v>16.3</v>
      </c>
      <c r="S310" s="1">
        <v>1.45</v>
      </c>
      <c r="W310" s="4">
        <v>4</v>
      </c>
      <c r="AC310" s="4">
        <v>2</v>
      </c>
      <c r="AR310" s="5">
        <v>1200</v>
      </c>
    </row>
    <row r="311" spans="8:44">
      <c r="H311" s="1">
        <v>96</v>
      </c>
      <c r="I311" s="1">
        <v>28</v>
      </c>
      <c r="J311" s="1">
        <v>19</v>
      </c>
      <c r="K311" s="2">
        <v>9</v>
      </c>
      <c r="L311" s="1">
        <v>6</v>
      </c>
      <c r="S311" s="1">
        <v>2.15</v>
      </c>
      <c r="W311" s="4">
        <v>2</v>
      </c>
      <c r="AC311" s="4">
        <v>2</v>
      </c>
      <c r="AR311" s="5">
        <v>3300</v>
      </c>
    </row>
    <row r="312" spans="8:44">
      <c r="H312" s="1">
        <v>94</v>
      </c>
      <c r="I312" s="1">
        <v>28</v>
      </c>
      <c r="J312" s="1">
        <v>19</v>
      </c>
      <c r="K312" s="2">
        <v>9</v>
      </c>
      <c r="L312" s="1">
        <v>6</v>
      </c>
      <c r="S312" s="1">
        <v>2.15</v>
      </c>
      <c r="W312" s="4">
        <v>4</v>
      </c>
      <c r="AC312" s="4">
        <v>2</v>
      </c>
      <c r="AR312" s="5">
        <v>3300</v>
      </c>
    </row>
    <row r="313" spans="8:44">
      <c r="H313" s="1">
        <v>93</v>
      </c>
      <c r="I313" s="1">
        <v>28</v>
      </c>
      <c r="J313" s="1">
        <v>19</v>
      </c>
      <c r="K313" s="2">
        <v>9</v>
      </c>
      <c r="L313" s="1">
        <v>12.8</v>
      </c>
      <c r="S313" s="1">
        <v>1.84</v>
      </c>
      <c r="W313" s="4">
        <v>5</v>
      </c>
      <c r="AC313" s="4">
        <v>2</v>
      </c>
      <c r="AR313" s="5">
        <v>2930</v>
      </c>
    </row>
    <row r="314" spans="8:44">
      <c r="H314" s="1">
        <v>92</v>
      </c>
      <c r="I314" s="1">
        <v>28</v>
      </c>
      <c r="J314" s="1">
        <v>19</v>
      </c>
      <c r="K314" s="2">
        <v>9</v>
      </c>
      <c r="L314" s="1">
        <v>12.8</v>
      </c>
      <c r="S314" s="1">
        <v>1.84</v>
      </c>
      <c r="W314" s="4">
        <v>4</v>
      </c>
      <c r="AC314" s="4">
        <v>4</v>
      </c>
      <c r="AR314" s="5">
        <v>2930</v>
      </c>
    </row>
    <row r="315" spans="8:44">
      <c r="H315" s="1">
        <v>94</v>
      </c>
      <c r="I315" s="1">
        <v>29</v>
      </c>
      <c r="J315" s="1">
        <v>16</v>
      </c>
      <c r="K315" s="2">
        <v>13</v>
      </c>
      <c r="L315" s="1">
        <v>9.7</v>
      </c>
      <c r="S315" s="1">
        <v>2.01</v>
      </c>
      <c r="W315" s="4">
        <v>4</v>
      </c>
      <c r="AC315" s="4">
        <v>2</v>
      </c>
      <c r="AR315" s="5">
        <v>2000</v>
      </c>
    </row>
    <row r="316" spans="8:44">
      <c r="H316" s="1">
        <v>96</v>
      </c>
      <c r="I316" s="1">
        <v>29</v>
      </c>
      <c r="J316" s="1">
        <v>16</v>
      </c>
      <c r="K316" s="2">
        <v>13</v>
      </c>
      <c r="L316" s="1">
        <v>9.7</v>
      </c>
      <c r="S316" s="1">
        <v>2.01</v>
      </c>
      <c r="W316" s="4">
        <v>0</v>
      </c>
      <c r="AC316" s="4">
        <v>4</v>
      </c>
      <c r="AR316" s="5">
        <v>2000</v>
      </c>
    </row>
    <row r="317" spans="8:44">
      <c r="H317" s="1">
        <v>94</v>
      </c>
      <c r="I317" s="1">
        <v>29</v>
      </c>
      <c r="J317" s="1">
        <v>20</v>
      </c>
      <c r="K317" s="2">
        <v>9</v>
      </c>
      <c r="L317" s="1">
        <v>12.6</v>
      </c>
      <c r="S317" s="1">
        <v>1.61</v>
      </c>
      <c r="W317" s="4">
        <v>4</v>
      </c>
      <c r="AC317" s="4">
        <v>2</v>
      </c>
      <c r="AR317" s="5">
        <v>2000</v>
      </c>
    </row>
    <row r="318" spans="8:44">
      <c r="H318" s="1">
        <v>94</v>
      </c>
      <c r="I318" s="1">
        <v>29</v>
      </c>
      <c r="J318" s="1">
        <v>20</v>
      </c>
      <c r="K318" s="2">
        <v>9</v>
      </c>
      <c r="L318" s="1">
        <v>12.6</v>
      </c>
      <c r="S318" s="1">
        <v>1.61</v>
      </c>
      <c r="W318" s="4">
        <v>6</v>
      </c>
      <c r="AC318" s="4">
        <v>0</v>
      </c>
      <c r="AR318" s="5">
        <v>2000</v>
      </c>
    </row>
    <row r="319" spans="8:44">
      <c r="H319" s="1">
        <v>94</v>
      </c>
      <c r="I319" s="1">
        <v>29</v>
      </c>
      <c r="J319" s="1">
        <v>20</v>
      </c>
      <c r="K319" s="2">
        <v>9</v>
      </c>
      <c r="L319" s="1">
        <v>12.6</v>
      </c>
      <c r="S319" s="1">
        <v>1.61</v>
      </c>
      <c r="W319" s="4">
        <v>6</v>
      </c>
      <c r="AC319" s="4">
        <v>0</v>
      </c>
      <c r="AR319" s="5">
        <v>2050</v>
      </c>
    </row>
    <row r="320" spans="8:44">
      <c r="H320" s="1">
        <v>95</v>
      </c>
      <c r="I320" s="1">
        <v>29</v>
      </c>
      <c r="J320" s="1">
        <v>12</v>
      </c>
      <c r="K320" s="2">
        <v>17</v>
      </c>
      <c r="L320" s="1">
        <v>12.3</v>
      </c>
      <c r="S320" s="1">
        <v>1.99</v>
      </c>
      <c r="W320" s="4">
        <v>0</v>
      </c>
      <c r="AC320" s="4">
        <v>5</v>
      </c>
      <c r="AR320" s="5">
        <v>2960</v>
      </c>
    </row>
    <row r="321" spans="8:44">
      <c r="H321" s="1">
        <v>94</v>
      </c>
      <c r="I321" s="1">
        <v>29</v>
      </c>
      <c r="J321" s="1">
        <v>12</v>
      </c>
      <c r="K321" s="2">
        <v>17</v>
      </c>
      <c r="L321" s="1">
        <v>12.3</v>
      </c>
      <c r="S321" s="1">
        <v>1.99</v>
      </c>
      <c r="W321" s="4">
        <v>6</v>
      </c>
      <c r="AC321" s="4">
        <v>0</v>
      </c>
      <c r="AR321" s="5">
        <v>2960</v>
      </c>
    </row>
    <row r="322" spans="8:44">
      <c r="H322" s="1">
        <v>94</v>
      </c>
      <c r="I322" s="1">
        <v>29</v>
      </c>
      <c r="J322" s="1">
        <v>18</v>
      </c>
      <c r="K322" s="2">
        <v>11</v>
      </c>
      <c r="L322" s="1">
        <v>10.1</v>
      </c>
      <c r="S322" s="1">
        <v>1.9</v>
      </c>
      <c r="W322" s="4">
        <v>0</v>
      </c>
      <c r="AC322" s="4">
        <v>6</v>
      </c>
      <c r="AR322" s="5">
        <v>4600</v>
      </c>
    </row>
    <row r="323" spans="8:44">
      <c r="H323" s="1">
        <v>94</v>
      </c>
      <c r="I323" s="1">
        <v>29</v>
      </c>
      <c r="J323" s="1">
        <v>18</v>
      </c>
      <c r="K323" s="2">
        <v>11</v>
      </c>
      <c r="L323" s="1">
        <v>10.1</v>
      </c>
      <c r="S323" s="1">
        <v>1.9</v>
      </c>
      <c r="W323" s="4">
        <v>4</v>
      </c>
      <c r="AC323" s="4">
        <v>2</v>
      </c>
      <c r="AR323" s="5">
        <v>4600</v>
      </c>
    </row>
    <row r="324" spans="8:44">
      <c r="H324" s="1">
        <v>95</v>
      </c>
      <c r="I324" s="1">
        <v>29</v>
      </c>
      <c r="J324" s="1">
        <v>22</v>
      </c>
      <c r="K324" s="2">
        <v>7</v>
      </c>
      <c r="L324" s="1">
        <v>8.1</v>
      </c>
      <c r="S324" s="1">
        <v>1.97</v>
      </c>
      <c r="W324" s="4">
        <v>5</v>
      </c>
      <c r="AC324" s="4">
        <v>0</v>
      </c>
      <c r="AR324" s="5">
        <v>3250</v>
      </c>
    </row>
    <row r="325" spans="8:44">
      <c r="H325" s="1">
        <v>94</v>
      </c>
      <c r="I325" s="1">
        <v>29</v>
      </c>
      <c r="J325" s="1">
        <v>22</v>
      </c>
      <c r="K325" s="2">
        <v>7</v>
      </c>
      <c r="L325" s="1">
        <v>8.1</v>
      </c>
      <c r="S325" s="1">
        <v>1.97</v>
      </c>
      <c r="W325" s="4">
        <v>6</v>
      </c>
      <c r="AC325" s="4">
        <v>0</v>
      </c>
      <c r="AR325" s="5">
        <v>3250</v>
      </c>
    </row>
    <row r="326" spans="8:44">
      <c r="H326" s="1">
        <v>94</v>
      </c>
      <c r="I326" s="1">
        <v>29</v>
      </c>
      <c r="J326" s="1">
        <v>14</v>
      </c>
      <c r="K326" s="2">
        <v>15</v>
      </c>
      <c r="L326" s="1">
        <v>11.4</v>
      </c>
      <c r="S326" s="1">
        <v>1.69</v>
      </c>
      <c r="W326" s="4">
        <v>6</v>
      </c>
      <c r="AC326" s="4">
        <v>0</v>
      </c>
      <c r="AR326" s="5">
        <v>2200</v>
      </c>
    </row>
    <row r="327" spans="8:44">
      <c r="H327" s="1">
        <v>92</v>
      </c>
      <c r="I327" s="1">
        <v>29</v>
      </c>
      <c r="J327" s="1">
        <v>12</v>
      </c>
      <c r="K327" s="2">
        <v>17</v>
      </c>
      <c r="L327" s="1">
        <v>11.2</v>
      </c>
      <c r="S327" s="1">
        <v>2.09</v>
      </c>
      <c r="W327" s="4">
        <v>2</v>
      </c>
      <c r="AC327" s="4">
        <v>6</v>
      </c>
      <c r="AR327" s="5">
        <v>1820</v>
      </c>
    </row>
    <row r="328" spans="8:44">
      <c r="H328" s="1">
        <v>94</v>
      </c>
      <c r="I328" s="1">
        <v>29</v>
      </c>
      <c r="J328" s="1">
        <v>12</v>
      </c>
      <c r="K328" s="2">
        <v>17</v>
      </c>
      <c r="L328" s="1">
        <v>11.2</v>
      </c>
      <c r="S328" s="1">
        <v>2.09</v>
      </c>
      <c r="W328" s="4">
        <v>6</v>
      </c>
      <c r="AC328" s="4">
        <v>0</v>
      </c>
      <c r="AR328" s="5">
        <v>1820</v>
      </c>
    </row>
    <row r="329" spans="8:44">
      <c r="H329" s="1">
        <v>96</v>
      </c>
      <c r="I329" s="1">
        <v>29</v>
      </c>
      <c r="J329" s="1">
        <v>14</v>
      </c>
      <c r="K329" s="2">
        <v>15</v>
      </c>
      <c r="L329" s="1">
        <v>11.4</v>
      </c>
      <c r="S329" s="1">
        <v>1.69</v>
      </c>
      <c r="W329" s="4">
        <v>0</v>
      </c>
      <c r="AC329" s="4">
        <v>4</v>
      </c>
      <c r="AR329" s="5">
        <v>2620</v>
      </c>
    </row>
    <row r="330" spans="8:44">
      <c r="H330" s="1">
        <v>94</v>
      </c>
      <c r="I330" s="1">
        <v>29</v>
      </c>
      <c r="J330" s="1">
        <v>22</v>
      </c>
      <c r="K330" s="2">
        <v>7</v>
      </c>
      <c r="L330" s="1">
        <v>18.5</v>
      </c>
      <c r="S330" s="1">
        <v>1.78</v>
      </c>
      <c r="W330" s="4">
        <v>4</v>
      </c>
      <c r="AC330" s="4">
        <v>2</v>
      </c>
      <c r="AR330" s="5">
        <v>2200</v>
      </c>
    </row>
    <row r="331" spans="8:44">
      <c r="H331" s="1">
        <v>96</v>
      </c>
      <c r="I331" s="1">
        <v>29</v>
      </c>
      <c r="J331" s="1">
        <v>22</v>
      </c>
      <c r="K331" s="2">
        <v>7</v>
      </c>
      <c r="L331" s="1">
        <v>18.5</v>
      </c>
      <c r="S331" s="1">
        <v>1.78</v>
      </c>
      <c r="W331" s="4">
        <v>4</v>
      </c>
      <c r="AC331" s="4">
        <v>0</v>
      </c>
      <c r="AR331" s="5">
        <v>2200</v>
      </c>
    </row>
    <row r="332" spans="8:44">
      <c r="H332" s="1">
        <v>92</v>
      </c>
      <c r="I332" s="1">
        <v>30</v>
      </c>
      <c r="J332" s="1">
        <v>18</v>
      </c>
      <c r="K332" s="2">
        <v>12</v>
      </c>
      <c r="L332" s="1">
        <v>10.1</v>
      </c>
      <c r="S332" s="1">
        <v>1.97</v>
      </c>
      <c r="W332" s="4">
        <v>4</v>
      </c>
      <c r="AC332" s="4">
        <v>4</v>
      </c>
      <c r="AR332" s="5">
        <v>3000</v>
      </c>
    </row>
    <row r="333" spans="8:44">
      <c r="H333" s="1">
        <v>96</v>
      </c>
      <c r="I333" s="1">
        <v>30</v>
      </c>
      <c r="J333" s="1">
        <v>18</v>
      </c>
      <c r="K333" s="2">
        <v>12</v>
      </c>
      <c r="L333" s="1">
        <v>10.1</v>
      </c>
      <c r="S333" s="1">
        <v>1.97</v>
      </c>
      <c r="W333" s="4">
        <v>0</v>
      </c>
      <c r="AC333" s="4">
        <v>4</v>
      </c>
      <c r="AR333" s="5">
        <v>3000</v>
      </c>
    </row>
    <row r="334" spans="8:44">
      <c r="H334" s="1">
        <v>92</v>
      </c>
      <c r="I334" s="1">
        <v>30</v>
      </c>
      <c r="J334" s="1">
        <v>14</v>
      </c>
      <c r="K334" s="2">
        <v>16</v>
      </c>
      <c r="L334" s="1">
        <v>9.4</v>
      </c>
      <c r="S334" s="1">
        <v>1.83</v>
      </c>
      <c r="W334" s="4">
        <v>2</v>
      </c>
      <c r="AC334" s="4">
        <v>6</v>
      </c>
      <c r="AR334" s="5">
        <v>3000</v>
      </c>
    </row>
    <row r="335" spans="8:44">
      <c r="H335" s="1">
        <v>94</v>
      </c>
      <c r="I335" s="1">
        <v>30</v>
      </c>
      <c r="J335" s="1">
        <v>14</v>
      </c>
      <c r="K335" s="2">
        <v>16</v>
      </c>
      <c r="L335" s="1">
        <v>9.4</v>
      </c>
      <c r="S335" s="1">
        <v>1.83</v>
      </c>
      <c r="W335" s="4">
        <v>4</v>
      </c>
      <c r="AC335" s="4">
        <v>2</v>
      </c>
      <c r="AR335" s="5">
        <v>3000</v>
      </c>
    </row>
    <row r="336" spans="8:44">
      <c r="H336" s="1">
        <v>95</v>
      </c>
      <c r="I336" s="1">
        <v>31</v>
      </c>
      <c r="J336" s="1">
        <v>25</v>
      </c>
      <c r="K336" s="2">
        <v>6</v>
      </c>
      <c r="L336" s="1">
        <v>7.3</v>
      </c>
      <c r="S336" s="1">
        <v>1.94</v>
      </c>
      <c r="W336" s="4">
        <v>5</v>
      </c>
      <c r="AC336" s="4">
        <v>0</v>
      </c>
      <c r="AR336" s="5">
        <v>3800</v>
      </c>
    </row>
    <row r="337" spans="8:44">
      <c r="H337" s="1">
        <v>94</v>
      </c>
      <c r="I337" s="1">
        <v>31</v>
      </c>
      <c r="J337" s="1">
        <v>25</v>
      </c>
      <c r="K337" s="2">
        <v>6</v>
      </c>
      <c r="L337" s="1">
        <v>7.3</v>
      </c>
      <c r="S337" s="1">
        <v>1.94</v>
      </c>
      <c r="W337" s="4">
        <v>6</v>
      </c>
      <c r="AC337" s="4">
        <v>0</v>
      </c>
      <c r="AR337" s="5">
        <v>3800</v>
      </c>
    </row>
    <row r="338" spans="8:44">
      <c r="H338" s="1">
        <v>95</v>
      </c>
      <c r="I338" s="1">
        <v>31</v>
      </c>
      <c r="J338" s="1">
        <v>14</v>
      </c>
      <c r="K338" s="2">
        <v>17</v>
      </c>
      <c r="L338" s="1">
        <v>8.8</v>
      </c>
      <c r="S338" s="1">
        <v>2.12</v>
      </c>
      <c r="W338" s="4">
        <v>0</v>
      </c>
      <c r="AC338" s="4">
        <v>5</v>
      </c>
      <c r="AR338" s="5">
        <v>3900</v>
      </c>
    </row>
    <row r="339" spans="8:44">
      <c r="H339" s="1">
        <v>94</v>
      </c>
      <c r="I339" s="1">
        <v>31</v>
      </c>
      <c r="J339" s="1">
        <v>14</v>
      </c>
      <c r="K339" s="2">
        <v>17</v>
      </c>
      <c r="L339" s="1">
        <v>8.8</v>
      </c>
      <c r="S339" s="1">
        <v>2.12</v>
      </c>
      <c r="W339" s="4">
        <v>6</v>
      </c>
      <c r="AC339" s="4">
        <v>0</v>
      </c>
      <c r="AR339" s="5">
        <v>3900</v>
      </c>
    </row>
    <row r="340" spans="8:44">
      <c r="H340" s="1">
        <v>92</v>
      </c>
      <c r="I340" s="1">
        <v>32</v>
      </c>
      <c r="J340" s="1">
        <v>17</v>
      </c>
      <c r="K340" s="2">
        <v>15</v>
      </c>
      <c r="L340" s="1">
        <v>6.9</v>
      </c>
      <c r="S340" s="1">
        <v>1.82</v>
      </c>
      <c r="W340" s="4">
        <v>2</v>
      </c>
      <c r="AC340" s="4">
        <v>6</v>
      </c>
      <c r="AR340" s="5">
        <v>2950</v>
      </c>
    </row>
    <row r="341" spans="8:44">
      <c r="H341" s="1">
        <v>94</v>
      </c>
      <c r="I341" s="1">
        <v>32</v>
      </c>
      <c r="J341" s="1">
        <v>17</v>
      </c>
      <c r="K341" s="2">
        <v>15</v>
      </c>
      <c r="L341" s="1">
        <v>6.9</v>
      </c>
      <c r="S341" s="1">
        <v>1.82</v>
      </c>
      <c r="W341" s="4">
        <v>6</v>
      </c>
      <c r="AC341" s="4">
        <v>0</v>
      </c>
      <c r="AR341" s="5">
        <v>2950</v>
      </c>
    </row>
    <row r="342" spans="8:44">
      <c r="H342" s="1">
        <v>97</v>
      </c>
      <c r="I342" s="1">
        <v>32</v>
      </c>
      <c r="J342" s="1">
        <v>12</v>
      </c>
      <c r="K342" s="2">
        <v>20</v>
      </c>
      <c r="L342" s="1">
        <v>8.2</v>
      </c>
      <c r="S342" s="1">
        <v>1.96</v>
      </c>
      <c r="W342" s="4">
        <v>0</v>
      </c>
      <c r="AC342" s="4">
        <v>3</v>
      </c>
      <c r="AR342" s="5">
        <v>1930</v>
      </c>
    </row>
    <row r="343" spans="8:44">
      <c r="H343" s="1">
        <v>94</v>
      </c>
      <c r="I343" s="1">
        <v>32</v>
      </c>
      <c r="J343" s="1">
        <v>12</v>
      </c>
      <c r="K343" s="2">
        <v>20</v>
      </c>
      <c r="L343" s="1">
        <v>8.2</v>
      </c>
      <c r="S343" s="1">
        <v>1.96</v>
      </c>
      <c r="W343" s="4">
        <v>6</v>
      </c>
      <c r="AC343" s="4">
        <v>0</v>
      </c>
      <c r="AR343" s="5">
        <v>1930</v>
      </c>
    </row>
    <row r="344" spans="8:44">
      <c r="H344" s="1">
        <v>94</v>
      </c>
      <c r="I344" s="1">
        <v>32</v>
      </c>
      <c r="J344" s="1">
        <v>24</v>
      </c>
      <c r="K344" s="2">
        <v>8</v>
      </c>
      <c r="L344" s="1">
        <v>9.3</v>
      </c>
      <c r="S344" s="1">
        <v>1.92</v>
      </c>
      <c r="W344" s="4">
        <v>3</v>
      </c>
      <c r="AC344" s="4">
        <v>3</v>
      </c>
      <c r="AR344" s="5">
        <v>2150</v>
      </c>
    </row>
    <row r="345" spans="8:44">
      <c r="H345" s="1">
        <v>95</v>
      </c>
      <c r="I345" s="1">
        <v>32</v>
      </c>
      <c r="J345" s="1">
        <v>24</v>
      </c>
      <c r="K345" s="2">
        <v>8</v>
      </c>
      <c r="L345" s="1">
        <v>9.3</v>
      </c>
      <c r="S345" s="1">
        <v>1.92</v>
      </c>
      <c r="W345" s="4">
        <v>5</v>
      </c>
      <c r="AC345" s="4">
        <v>0</v>
      </c>
      <c r="AR345" s="5">
        <v>2150</v>
      </c>
    </row>
    <row r="346" spans="8:44">
      <c r="H346" s="1">
        <v>97</v>
      </c>
      <c r="I346" s="1">
        <v>32</v>
      </c>
      <c r="J346" s="1">
        <v>17</v>
      </c>
      <c r="K346" s="2">
        <v>15</v>
      </c>
      <c r="L346" s="1">
        <v>13</v>
      </c>
      <c r="S346" s="1">
        <v>1.95</v>
      </c>
      <c r="W346" s="4">
        <v>0</v>
      </c>
      <c r="AC346" s="4">
        <v>3</v>
      </c>
      <c r="AR346" s="5">
        <v>3100</v>
      </c>
    </row>
    <row r="347" spans="8:44">
      <c r="H347" s="1">
        <v>92</v>
      </c>
      <c r="I347" s="1">
        <v>32</v>
      </c>
      <c r="J347" s="1">
        <v>17</v>
      </c>
      <c r="K347" s="2">
        <v>15</v>
      </c>
      <c r="L347" s="1">
        <v>13</v>
      </c>
      <c r="S347" s="1">
        <v>1.95</v>
      </c>
      <c r="W347" s="4">
        <v>4</v>
      </c>
      <c r="AC347" s="4">
        <v>4</v>
      </c>
      <c r="AR347" s="5">
        <v>3100</v>
      </c>
    </row>
    <row r="348" spans="8:44">
      <c r="H348" s="1">
        <v>94</v>
      </c>
      <c r="I348" s="1">
        <v>32</v>
      </c>
      <c r="J348" s="1">
        <v>13</v>
      </c>
      <c r="K348" s="2">
        <v>19</v>
      </c>
      <c r="L348" s="1">
        <v>8.8</v>
      </c>
      <c r="S348" s="1">
        <v>1.69</v>
      </c>
      <c r="W348" s="4">
        <v>0</v>
      </c>
      <c r="AC348" s="4">
        <v>6</v>
      </c>
      <c r="AR348" s="5">
        <v>1980</v>
      </c>
    </row>
    <row r="349" spans="8:44">
      <c r="H349" s="1">
        <v>94</v>
      </c>
      <c r="I349" s="1">
        <v>32</v>
      </c>
      <c r="J349" s="1">
        <v>13</v>
      </c>
      <c r="K349" s="2">
        <v>19</v>
      </c>
      <c r="L349" s="1">
        <v>8.8</v>
      </c>
      <c r="S349" s="1">
        <v>1.69</v>
      </c>
      <c r="W349" s="4">
        <v>4</v>
      </c>
      <c r="AC349" s="4">
        <v>2</v>
      </c>
      <c r="AR349" s="5">
        <v>1980</v>
      </c>
    </row>
    <row r="350" spans="8:44">
      <c r="H350" s="1">
        <v>94</v>
      </c>
      <c r="I350" s="1">
        <v>33</v>
      </c>
      <c r="J350" s="1">
        <v>12</v>
      </c>
      <c r="K350" s="2">
        <v>21</v>
      </c>
      <c r="L350" s="1">
        <v>16</v>
      </c>
      <c r="S350" s="1">
        <v>1.81</v>
      </c>
      <c r="W350" s="4">
        <v>0</v>
      </c>
      <c r="AC350" s="4">
        <v>6</v>
      </c>
      <c r="AR350" s="5">
        <v>2450</v>
      </c>
    </row>
    <row r="351" spans="8:44">
      <c r="H351" s="1">
        <v>92</v>
      </c>
      <c r="I351" s="1">
        <v>33</v>
      </c>
      <c r="J351" s="1">
        <v>12</v>
      </c>
      <c r="K351" s="2">
        <v>21</v>
      </c>
      <c r="L351" s="1">
        <v>16</v>
      </c>
      <c r="S351" s="1">
        <v>1.81</v>
      </c>
      <c r="W351" s="4">
        <v>6</v>
      </c>
      <c r="AC351" s="4">
        <v>2</v>
      </c>
      <c r="AR351" s="5">
        <v>2450</v>
      </c>
    </row>
    <row r="352" spans="8:44">
      <c r="H352" s="1">
        <v>95</v>
      </c>
      <c r="I352" s="1">
        <v>33.5</v>
      </c>
      <c r="J352" s="1">
        <v>18</v>
      </c>
      <c r="K352" s="2">
        <v>15.5</v>
      </c>
      <c r="L352" s="1">
        <v>5.4</v>
      </c>
      <c r="S352" s="1">
        <v>1.7</v>
      </c>
      <c r="W352" s="4">
        <v>0</v>
      </c>
      <c r="AC352" s="4">
        <v>5</v>
      </c>
      <c r="AR352" s="5">
        <v>2010</v>
      </c>
    </row>
    <row r="353" spans="8:44">
      <c r="H353" s="1">
        <v>94</v>
      </c>
      <c r="I353" s="1">
        <v>33.5</v>
      </c>
      <c r="J353" s="1">
        <v>18</v>
      </c>
      <c r="K353" s="2">
        <v>15.5</v>
      </c>
      <c r="L353" s="1">
        <v>5.4</v>
      </c>
      <c r="S353" s="1">
        <v>1.7</v>
      </c>
      <c r="W353" s="4">
        <v>6</v>
      </c>
      <c r="AC353" s="4">
        <v>0</v>
      </c>
      <c r="AR353" s="5">
        <v>2010</v>
      </c>
    </row>
    <row r="354" spans="8:44">
      <c r="H354" s="1">
        <v>94</v>
      </c>
      <c r="I354" s="1">
        <v>35</v>
      </c>
      <c r="J354" s="1">
        <v>27</v>
      </c>
      <c r="K354" s="2">
        <v>8</v>
      </c>
      <c r="L354" s="1">
        <v>8.2</v>
      </c>
      <c r="S354" s="1">
        <v>2.21</v>
      </c>
      <c r="W354" s="4">
        <v>3</v>
      </c>
      <c r="AC354" s="4">
        <v>3</v>
      </c>
      <c r="AR354" s="5">
        <v>4200</v>
      </c>
    </row>
    <row r="355" spans="8:44">
      <c r="H355" s="1">
        <v>96</v>
      </c>
      <c r="I355" s="1">
        <v>35</v>
      </c>
      <c r="J355" s="1">
        <v>27</v>
      </c>
      <c r="K355" s="2">
        <v>8</v>
      </c>
      <c r="L355" s="1">
        <v>8.2</v>
      </c>
      <c r="S355" s="1">
        <v>2.21</v>
      </c>
      <c r="W355" s="4">
        <v>4</v>
      </c>
      <c r="AC355" s="4">
        <v>0</v>
      </c>
      <c r="AR355" s="5">
        <v>4200</v>
      </c>
    </row>
    <row r="356" spans="8:44">
      <c r="H356" s="1">
        <v>94</v>
      </c>
      <c r="I356" s="1">
        <v>35</v>
      </c>
      <c r="J356" s="1">
        <v>15</v>
      </c>
      <c r="K356" s="2">
        <v>20</v>
      </c>
      <c r="L356" s="1">
        <v>11.7</v>
      </c>
      <c r="S356" s="1">
        <v>1.65</v>
      </c>
      <c r="W356" s="4">
        <v>4</v>
      </c>
      <c r="AC356" s="4">
        <v>2</v>
      </c>
      <c r="AR356" s="5">
        <v>1600</v>
      </c>
    </row>
    <row r="357" spans="8:44">
      <c r="H357" s="1">
        <v>95</v>
      </c>
      <c r="I357" s="1">
        <v>35</v>
      </c>
      <c r="J357" s="1">
        <v>15</v>
      </c>
      <c r="K357" s="2">
        <v>20</v>
      </c>
      <c r="L357" s="1">
        <v>11.7</v>
      </c>
      <c r="S357" s="1">
        <v>1.65</v>
      </c>
      <c r="W357" s="4">
        <v>0</v>
      </c>
      <c r="AC357" s="4">
        <v>5</v>
      </c>
      <c r="AR357" s="5">
        <v>2300</v>
      </c>
    </row>
    <row r="358" spans="8:44">
      <c r="H358" s="1">
        <v>94</v>
      </c>
      <c r="I358" s="1">
        <v>35</v>
      </c>
      <c r="J358" s="1">
        <v>15</v>
      </c>
      <c r="K358" s="2">
        <v>20</v>
      </c>
      <c r="L358" s="1">
        <v>11.7</v>
      </c>
      <c r="S358" s="1">
        <v>1.65</v>
      </c>
      <c r="W358" s="4">
        <v>6</v>
      </c>
      <c r="AC358" s="4">
        <v>0</v>
      </c>
      <c r="AR358" s="5">
        <v>2300</v>
      </c>
    </row>
    <row r="359" spans="8:44">
      <c r="H359" s="1">
        <v>94</v>
      </c>
      <c r="I359" s="1">
        <v>35</v>
      </c>
      <c r="J359" s="1">
        <v>21</v>
      </c>
      <c r="K359" s="2">
        <v>14</v>
      </c>
      <c r="L359" s="1">
        <v>8</v>
      </c>
      <c r="S359" s="1">
        <v>2.1</v>
      </c>
      <c r="W359" s="4">
        <v>6</v>
      </c>
      <c r="AC359" s="4">
        <v>0</v>
      </c>
      <c r="AR359" s="5">
        <v>2270</v>
      </c>
    </row>
    <row r="360" spans="8:44">
      <c r="H360" s="1">
        <v>95</v>
      </c>
      <c r="I360" s="1">
        <v>35</v>
      </c>
      <c r="J360" s="1">
        <v>21</v>
      </c>
      <c r="K360" s="2">
        <v>14</v>
      </c>
      <c r="L360" s="1">
        <v>8</v>
      </c>
      <c r="S360" s="1">
        <v>2.1</v>
      </c>
      <c r="W360" s="4">
        <v>0</v>
      </c>
      <c r="AC360" s="4">
        <v>5</v>
      </c>
      <c r="AR360" s="5">
        <v>2270</v>
      </c>
    </row>
    <row r="361" spans="8:44">
      <c r="H361" s="1">
        <v>94</v>
      </c>
      <c r="I361" s="1">
        <v>35</v>
      </c>
      <c r="J361" s="1">
        <v>29</v>
      </c>
      <c r="K361" s="2">
        <v>6</v>
      </c>
      <c r="L361" s="1">
        <v>8.8</v>
      </c>
      <c r="S361" s="1">
        <v>2.04</v>
      </c>
      <c r="W361" s="4">
        <v>4</v>
      </c>
      <c r="AC361" s="4">
        <v>2</v>
      </c>
      <c r="AR361" s="5">
        <v>3210</v>
      </c>
    </row>
    <row r="362" spans="8:44">
      <c r="H362" s="1">
        <v>95</v>
      </c>
      <c r="I362" s="1">
        <v>35</v>
      </c>
      <c r="J362" s="1">
        <v>29</v>
      </c>
      <c r="K362" s="2">
        <v>6</v>
      </c>
      <c r="L362" s="1">
        <v>8.8</v>
      </c>
      <c r="S362" s="1">
        <v>2.04</v>
      </c>
      <c r="W362" s="4">
        <v>5</v>
      </c>
      <c r="AC362" s="4">
        <v>0</v>
      </c>
      <c r="AR362" s="5">
        <v>3210</v>
      </c>
    </row>
    <row r="363" spans="8:44">
      <c r="H363" s="1">
        <v>94</v>
      </c>
      <c r="I363" s="1">
        <v>35</v>
      </c>
      <c r="J363" s="1">
        <v>17</v>
      </c>
      <c r="K363" s="2">
        <v>18</v>
      </c>
      <c r="L363" s="1">
        <v>10.9</v>
      </c>
      <c r="S363" s="1">
        <v>1.89</v>
      </c>
      <c r="W363" s="4">
        <v>6</v>
      </c>
      <c r="AC363" s="4">
        <v>0</v>
      </c>
      <c r="AR363" s="5">
        <v>2870</v>
      </c>
    </row>
    <row r="364" spans="8:44">
      <c r="H364" s="1">
        <v>94</v>
      </c>
      <c r="I364" s="1">
        <v>36</v>
      </c>
      <c r="J364" s="1">
        <v>17</v>
      </c>
      <c r="K364" s="2">
        <v>19</v>
      </c>
      <c r="L364" s="1">
        <v>7</v>
      </c>
      <c r="S364" s="1">
        <v>1.9</v>
      </c>
      <c r="W364" s="4">
        <v>0</v>
      </c>
      <c r="AC364" s="4">
        <v>6</v>
      </c>
      <c r="AR364" s="5">
        <v>2800</v>
      </c>
    </row>
    <row r="365" spans="8:44">
      <c r="H365" s="1">
        <v>94</v>
      </c>
      <c r="I365" s="1">
        <v>36</v>
      </c>
      <c r="J365" s="1">
        <v>17</v>
      </c>
      <c r="K365" s="2">
        <v>19</v>
      </c>
      <c r="L365" s="1">
        <v>7</v>
      </c>
      <c r="S365" s="1">
        <v>1.9</v>
      </c>
      <c r="W365" s="4">
        <v>6</v>
      </c>
      <c r="AC365" s="4">
        <v>0</v>
      </c>
      <c r="AR365" s="5">
        <v>2800</v>
      </c>
    </row>
    <row r="366" spans="8:44">
      <c r="H366" s="1">
        <v>94</v>
      </c>
      <c r="I366" s="1">
        <v>36</v>
      </c>
      <c r="J366" s="1">
        <v>17</v>
      </c>
      <c r="K366" s="2">
        <v>19</v>
      </c>
      <c r="L366" s="1">
        <v>7</v>
      </c>
      <c r="S366" s="1">
        <v>2.15</v>
      </c>
      <c r="W366" s="4">
        <v>6</v>
      </c>
      <c r="AC366" s="4">
        <v>0</v>
      </c>
      <c r="AR366" s="5">
        <v>2900</v>
      </c>
    </row>
    <row r="367" spans="8:44">
      <c r="H367" s="1">
        <v>95</v>
      </c>
      <c r="I367" s="1">
        <v>36.4</v>
      </c>
      <c r="J367" s="1">
        <v>19</v>
      </c>
      <c r="K367" s="2">
        <v>17.4</v>
      </c>
      <c r="L367" s="1">
        <v>9.4</v>
      </c>
      <c r="S367" s="1">
        <v>1.92</v>
      </c>
      <c r="W367" s="4">
        <v>0</v>
      </c>
      <c r="AC367" s="4">
        <v>5</v>
      </c>
      <c r="AR367" s="5">
        <v>2020</v>
      </c>
    </row>
    <row r="368" spans="8:44">
      <c r="H368" s="1">
        <v>94</v>
      </c>
      <c r="I368" s="1">
        <v>36.4</v>
      </c>
      <c r="J368" s="1">
        <v>19</v>
      </c>
      <c r="K368" s="2">
        <v>17.4</v>
      </c>
      <c r="L368" s="1">
        <v>9.4</v>
      </c>
      <c r="S368" s="1">
        <v>1.92</v>
      </c>
      <c r="W368" s="4">
        <v>6</v>
      </c>
      <c r="AC368" s="4">
        <v>0</v>
      </c>
      <c r="AR368" s="5">
        <v>2020</v>
      </c>
    </row>
    <row r="369" spans="8:44">
      <c r="H369" s="1">
        <v>92</v>
      </c>
      <c r="I369" s="1">
        <v>37</v>
      </c>
      <c r="J369" s="1">
        <v>16</v>
      </c>
      <c r="K369" s="2">
        <v>21</v>
      </c>
      <c r="L369" s="1">
        <v>12.4</v>
      </c>
      <c r="S369" s="1">
        <v>1.9</v>
      </c>
      <c r="W369" s="4">
        <v>2</v>
      </c>
      <c r="AC369" s="4">
        <v>6</v>
      </c>
      <c r="AR369" s="5">
        <v>4900</v>
      </c>
    </row>
    <row r="370" spans="8:44">
      <c r="H370" s="1">
        <v>92</v>
      </c>
      <c r="I370" s="1">
        <v>37</v>
      </c>
      <c r="J370" s="1">
        <v>16</v>
      </c>
      <c r="K370" s="2">
        <v>21</v>
      </c>
      <c r="L370" s="1">
        <v>12.4</v>
      </c>
      <c r="S370" s="1">
        <v>1.9</v>
      </c>
      <c r="W370" s="4">
        <v>6</v>
      </c>
      <c r="AC370" s="4">
        <v>2</v>
      </c>
      <c r="AR370" s="5">
        <v>4900</v>
      </c>
    </row>
    <row r="371" spans="8:44">
      <c r="H371" s="1">
        <v>94</v>
      </c>
      <c r="I371" s="1">
        <v>37</v>
      </c>
      <c r="J371" s="1">
        <v>14</v>
      </c>
      <c r="K371" s="2">
        <v>23</v>
      </c>
      <c r="L371" s="1">
        <v>10.6</v>
      </c>
      <c r="S371" s="1">
        <v>1.47</v>
      </c>
      <c r="W371" s="4">
        <v>4</v>
      </c>
      <c r="AC371" s="4">
        <v>2</v>
      </c>
      <c r="AR371" s="5">
        <v>1500</v>
      </c>
    </row>
    <row r="372" spans="8:44">
      <c r="H372" s="1">
        <v>94</v>
      </c>
      <c r="I372" s="1">
        <v>38</v>
      </c>
      <c r="J372" s="1">
        <v>23</v>
      </c>
      <c r="K372" s="2">
        <v>15</v>
      </c>
      <c r="L372" s="1">
        <v>7.9</v>
      </c>
      <c r="S372" s="1">
        <v>1.93</v>
      </c>
      <c r="W372" s="4">
        <v>0</v>
      </c>
      <c r="AC372" s="4">
        <v>6</v>
      </c>
      <c r="AR372" s="5">
        <v>2000</v>
      </c>
    </row>
    <row r="373" spans="8:44">
      <c r="H373" s="1">
        <v>94</v>
      </c>
      <c r="I373" s="1">
        <v>38</v>
      </c>
      <c r="J373" s="1">
        <v>23</v>
      </c>
      <c r="K373" s="2">
        <v>15</v>
      </c>
      <c r="L373" s="1">
        <v>7.9</v>
      </c>
      <c r="S373" s="1">
        <v>1.93</v>
      </c>
      <c r="W373" s="4">
        <v>6</v>
      </c>
      <c r="AC373" s="4">
        <v>0</v>
      </c>
      <c r="AR373" s="5">
        <v>2000</v>
      </c>
    </row>
    <row r="374" spans="8:44">
      <c r="H374" s="1">
        <v>96</v>
      </c>
      <c r="I374" s="1">
        <v>38</v>
      </c>
      <c r="J374" s="1">
        <v>17</v>
      </c>
      <c r="K374" s="2">
        <v>21</v>
      </c>
      <c r="L374" s="1">
        <v>10.5</v>
      </c>
      <c r="S374" s="1">
        <v>1.82</v>
      </c>
      <c r="W374" s="4">
        <v>0</v>
      </c>
      <c r="AC374" s="4">
        <v>4</v>
      </c>
      <c r="AR374" s="5">
        <v>1880</v>
      </c>
    </row>
    <row r="375" spans="8:44">
      <c r="H375" s="1">
        <v>94</v>
      </c>
      <c r="I375" s="1">
        <v>38</v>
      </c>
      <c r="J375" s="1">
        <v>17</v>
      </c>
      <c r="K375" s="2">
        <v>21</v>
      </c>
      <c r="L375" s="1">
        <v>10.5</v>
      </c>
      <c r="S375" s="1">
        <v>1.82</v>
      </c>
      <c r="W375" s="4">
        <v>6</v>
      </c>
      <c r="AC375" s="4">
        <v>0</v>
      </c>
      <c r="AR375" s="5">
        <v>1880</v>
      </c>
    </row>
    <row r="376" spans="8:44">
      <c r="H376" s="1">
        <v>94</v>
      </c>
      <c r="I376" s="1">
        <v>38</v>
      </c>
      <c r="J376" s="1">
        <v>17</v>
      </c>
      <c r="K376" s="2">
        <v>21</v>
      </c>
      <c r="L376" s="1">
        <v>9.1</v>
      </c>
      <c r="S376" s="1">
        <v>1.78</v>
      </c>
      <c r="W376" s="4">
        <v>4</v>
      </c>
      <c r="AC376" s="4">
        <v>2</v>
      </c>
      <c r="AR376" s="5">
        <v>2300</v>
      </c>
    </row>
    <row r="377" spans="8:44">
      <c r="H377" s="1">
        <v>94</v>
      </c>
      <c r="I377" s="1">
        <v>39</v>
      </c>
      <c r="J377" s="1">
        <v>25</v>
      </c>
      <c r="K377" s="2">
        <v>14</v>
      </c>
      <c r="L377" s="1">
        <v>12</v>
      </c>
      <c r="S377" s="1">
        <v>1.86</v>
      </c>
      <c r="W377" s="4">
        <v>6</v>
      </c>
      <c r="AC377" s="4">
        <v>0</v>
      </c>
      <c r="AR377" s="5">
        <v>3000</v>
      </c>
    </row>
    <row r="378" spans="8:44">
      <c r="H378" s="1">
        <v>92</v>
      </c>
      <c r="I378" s="1">
        <v>40</v>
      </c>
      <c r="J378" s="1">
        <v>20</v>
      </c>
      <c r="K378" s="2">
        <v>20</v>
      </c>
      <c r="L378" s="1">
        <v>7.1</v>
      </c>
      <c r="S378" s="1">
        <v>1.98</v>
      </c>
      <c r="W378" s="4">
        <v>2</v>
      </c>
      <c r="AC378" s="4">
        <v>6</v>
      </c>
      <c r="AR378" s="5">
        <v>1610</v>
      </c>
    </row>
    <row r="379" spans="8:44">
      <c r="H379" s="1">
        <v>94</v>
      </c>
      <c r="I379" s="1">
        <v>40</v>
      </c>
      <c r="J379" s="1">
        <v>20</v>
      </c>
      <c r="K379" s="2">
        <v>20</v>
      </c>
      <c r="L379" s="1">
        <v>7.1</v>
      </c>
      <c r="S379" s="1">
        <v>1.98</v>
      </c>
      <c r="W379" s="4">
        <v>6</v>
      </c>
      <c r="AC379" s="4">
        <v>0</v>
      </c>
      <c r="AR379" s="5">
        <v>1610</v>
      </c>
    </row>
    <row r="380" spans="8:44">
      <c r="H380" s="1">
        <v>94</v>
      </c>
      <c r="I380" s="1">
        <v>40</v>
      </c>
      <c r="J380" s="1">
        <v>15</v>
      </c>
      <c r="K380" s="2">
        <v>25</v>
      </c>
      <c r="L380" s="1">
        <v>9.2</v>
      </c>
      <c r="S380" s="1">
        <v>1.97</v>
      </c>
      <c r="W380" s="4">
        <v>6</v>
      </c>
      <c r="AC380" s="4">
        <v>0</v>
      </c>
      <c r="AR380" s="5">
        <v>3980</v>
      </c>
    </row>
    <row r="381" spans="8:44">
      <c r="H381" s="1">
        <v>94</v>
      </c>
      <c r="I381" s="1">
        <v>40</v>
      </c>
      <c r="J381" s="1">
        <v>18</v>
      </c>
      <c r="K381" s="2">
        <v>22</v>
      </c>
      <c r="L381" s="1">
        <v>7.8</v>
      </c>
      <c r="S381" s="1">
        <v>1.92</v>
      </c>
      <c r="W381" s="4">
        <v>4</v>
      </c>
      <c r="AC381" s="4">
        <v>2</v>
      </c>
      <c r="AR381" s="5">
        <v>2990</v>
      </c>
    </row>
    <row r="382" spans="8:44">
      <c r="H382" s="1">
        <v>94</v>
      </c>
      <c r="I382" s="1">
        <v>40</v>
      </c>
      <c r="J382" s="1">
        <v>17</v>
      </c>
      <c r="K382" s="2">
        <v>23</v>
      </c>
      <c r="L382" s="1">
        <v>10.9</v>
      </c>
      <c r="S382" s="1">
        <v>1.78</v>
      </c>
      <c r="W382" s="4">
        <v>4</v>
      </c>
      <c r="AC382" s="4">
        <v>2</v>
      </c>
      <c r="AR382" s="5">
        <v>2300</v>
      </c>
    </row>
    <row r="383" spans="8:44">
      <c r="H383" s="1">
        <v>96</v>
      </c>
      <c r="I383" s="1">
        <v>41</v>
      </c>
      <c r="J383" s="1">
        <v>21</v>
      </c>
      <c r="K383" s="2">
        <v>20</v>
      </c>
      <c r="L383" s="1">
        <v>19</v>
      </c>
      <c r="S383" s="1">
        <v>1.7</v>
      </c>
      <c r="W383" s="4">
        <v>0</v>
      </c>
      <c r="AC383" s="4">
        <v>4</v>
      </c>
      <c r="AR383" s="5">
        <v>1690</v>
      </c>
    </row>
    <row r="384" spans="8:44">
      <c r="H384" s="1">
        <v>94</v>
      </c>
      <c r="I384" s="1">
        <v>41</v>
      </c>
      <c r="J384" s="1">
        <v>21</v>
      </c>
      <c r="K384" s="2">
        <v>20</v>
      </c>
      <c r="L384" s="1">
        <v>19</v>
      </c>
      <c r="S384" s="1">
        <v>1.7</v>
      </c>
      <c r="W384" s="4">
        <v>6</v>
      </c>
      <c r="AC384" s="4">
        <v>0</v>
      </c>
      <c r="AR384" s="5">
        <v>1690</v>
      </c>
    </row>
    <row r="385" spans="8:44">
      <c r="H385" s="1">
        <v>95</v>
      </c>
      <c r="I385" s="1">
        <v>42</v>
      </c>
      <c r="J385" s="1">
        <v>23</v>
      </c>
      <c r="K385" s="2">
        <v>19</v>
      </c>
      <c r="L385" s="1">
        <v>9.3</v>
      </c>
      <c r="S385" s="1">
        <v>1.44</v>
      </c>
      <c r="W385" s="4">
        <v>0</v>
      </c>
      <c r="AC385" s="4">
        <v>5</v>
      </c>
      <c r="AR385" s="5">
        <v>2300</v>
      </c>
    </row>
    <row r="386" spans="8:44">
      <c r="H386" s="1">
        <v>94</v>
      </c>
      <c r="I386" s="1">
        <v>42</v>
      </c>
      <c r="J386" s="1">
        <v>23</v>
      </c>
      <c r="K386" s="2">
        <v>19</v>
      </c>
      <c r="L386" s="1">
        <v>9.3</v>
      </c>
      <c r="S386" s="1">
        <v>1.44</v>
      </c>
      <c r="W386" s="4">
        <v>6</v>
      </c>
      <c r="AC386" s="4">
        <v>0</v>
      </c>
      <c r="AR386" s="5">
        <v>2300</v>
      </c>
    </row>
    <row r="387" spans="8:44">
      <c r="H387" s="1">
        <v>94</v>
      </c>
      <c r="I387" s="1">
        <v>42</v>
      </c>
      <c r="J387" s="1">
        <v>20</v>
      </c>
      <c r="K387" s="2">
        <v>22</v>
      </c>
      <c r="L387" s="1">
        <v>9.7</v>
      </c>
      <c r="S387" s="1">
        <v>1.86</v>
      </c>
      <c r="W387" s="4">
        <v>6</v>
      </c>
      <c r="AC387" s="4">
        <v>0</v>
      </c>
      <c r="AR387" s="5">
        <v>2790</v>
      </c>
    </row>
    <row r="388" spans="8:44">
      <c r="H388" s="1">
        <v>92</v>
      </c>
      <c r="I388" s="1">
        <v>42</v>
      </c>
      <c r="J388" s="1">
        <v>15</v>
      </c>
      <c r="K388" s="2">
        <v>27</v>
      </c>
      <c r="L388" s="1">
        <v>12.2</v>
      </c>
      <c r="S388" s="1">
        <v>1.98</v>
      </c>
      <c r="W388" s="4">
        <v>6</v>
      </c>
      <c r="AC388" s="4">
        <v>2</v>
      </c>
      <c r="AR388" s="5">
        <v>2960</v>
      </c>
    </row>
    <row r="389" spans="8:44">
      <c r="H389" s="1">
        <v>94</v>
      </c>
      <c r="I389" s="1">
        <v>43.3</v>
      </c>
      <c r="J389" s="1">
        <v>15</v>
      </c>
      <c r="K389" s="2">
        <v>28.3</v>
      </c>
      <c r="L389" s="1">
        <v>16.5</v>
      </c>
      <c r="S389" s="1">
        <v>1.76</v>
      </c>
      <c r="W389" s="4">
        <v>6</v>
      </c>
      <c r="AC389" s="4">
        <v>0</v>
      </c>
      <c r="AR389" s="5">
        <v>1820</v>
      </c>
    </row>
    <row r="390" spans="8:44">
      <c r="H390" s="1">
        <v>94</v>
      </c>
      <c r="I390" s="1">
        <v>44</v>
      </c>
      <c r="J390" s="1">
        <v>22</v>
      </c>
      <c r="K390" s="2">
        <v>22</v>
      </c>
      <c r="L390" s="1">
        <v>8.7</v>
      </c>
      <c r="S390" s="1">
        <v>2.01</v>
      </c>
      <c r="W390" s="4">
        <v>6</v>
      </c>
      <c r="AC390" s="4">
        <v>0</v>
      </c>
      <c r="AR390" s="5">
        <v>3200</v>
      </c>
    </row>
    <row r="391" spans="8:44">
      <c r="H391" s="1">
        <v>94</v>
      </c>
      <c r="I391" s="1">
        <v>44</v>
      </c>
      <c r="J391" s="1">
        <v>18</v>
      </c>
      <c r="K391" s="2">
        <v>26</v>
      </c>
      <c r="L391" s="1">
        <v>8.9</v>
      </c>
      <c r="S391" s="1">
        <v>1.79</v>
      </c>
      <c r="W391" s="4">
        <v>4</v>
      </c>
      <c r="AC391" s="4">
        <v>2</v>
      </c>
      <c r="AR391" s="5">
        <v>2250</v>
      </c>
    </row>
    <row r="392" spans="8:44">
      <c r="H392" s="1">
        <v>94</v>
      </c>
      <c r="I392" s="1">
        <v>45</v>
      </c>
      <c r="J392" s="1">
        <v>12</v>
      </c>
      <c r="K392" s="2">
        <v>33</v>
      </c>
      <c r="L392" s="1">
        <v>14.8</v>
      </c>
      <c r="S392" s="1">
        <v>1.76</v>
      </c>
      <c r="W392" s="4">
        <v>6</v>
      </c>
      <c r="AC392" s="4">
        <v>0</v>
      </c>
      <c r="AR392" s="5">
        <v>1980</v>
      </c>
    </row>
    <row r="393" spans="8:44">
      <c r="H393" s="1">
        <v>94</v>
      </c>
      <c r="I393" s="1">
        <v>45</v>
      </c>
      <c r="J393" s="1">
        <v>26</v>
      </c>
      <c r="K393" s="2">
        <v>19</v>
      </c>
      <c r="L393" s="1">
        <v>10.5</v>
      </c>
      <c r="S393" s="1">
        <v>1.82</v>
      </c>
      <c r="W393" s="4">
        <v>4</v>
      </c>
      <c r="AC393" s="4">
        <v>2</v>
      </c>
      <c r="AR393" s="5">
        <v>1750</v>
      </c>
    </row>
    <row r="394" spans="8:44">
      <c r="H394" s="1">
        <v>92</v>
      </c>
      <c r="I394" s="1">
        <v>45</v>
      </c>
      <c r="J394" s="1">
        <v>26</v>
      </c>
      <c r="K394" s="2">
        <v>19</v>
      </c>
      <c r="L394" s="1">
        <v>10.5</v>
      </c>
      <c r="S394" s="1">
        <v>1.82</v>
      </c>
      <c r="W394" s="4">
        <v>2</v>
      </c>
      <c r="AC394" s="4">
        <v>6</v>
      </c>
      <c r="AR394" s="5">
        <v>2450</v>
      </c>
    </row>
    <row r="395" spans="8:44">
      <c r="H395" s="1">
        <v>94</v>
      </c>
      <c r="I395" s="1">
        <v>45</v>
      </c>
      <c r="J395" s="1">
        <v>26</v>
      </c>
      <c r="K395" s="2">
        <v>19</v>
      </c>
      <c r="L395" s="1">
        <v>10.5</v>
      </c>
      <c r="S395" s="1">
        <v>1.82</v>
      </c>
      <c r="W395" s="4">
        <v>2</v>
      </c>
      <c r="AC395" s="4">
        <v>4</v>
      </c>
      <c r="AR395" s="5">
        <v>2450</v>
      </c>
    </row>
    <row r="396" spans="8:44">
      <c r="H396" s="1">
        <v>94</v>
      </c>
      <c r="I396" s="1">
        <v>45</v>
      </c>
      <c r="J396" s="1">
        <v>27</v>
      </c>
      <c r="K396" s="2">
        <v>18</v>
      </c>
      <c r="L396" s="1">
        <v>12.5</v>
      </c>
      <c r="S396" s="1">
        <v>1.82</v>
      </c>
      <c r="W396" s="4">
        <v>4</v>
      </c>
      <c r="AC396" s="4">
        <v>2</v>
      </c>
      <c r="AR396" s="5">
        <v>1900</v>
      </c>
    </row>
    <row r="397" spans="8:44">
      <c r="H397" s="1">
        <v>93</v>
      </c>
      <c r="I397" s="1">
        <v>45</v>
      </c>
      <c r="J397" s="1">
        <v>27</v>
      </c>
      <c r="K397" s="2">
        <v>18</v>
      </c>
      <c r="L397" s="1">
        <v>12.5</v>
      </c>
      <c r="S397" s="1">
        <v>1.82</v>
      </c>
      <c r="W397" s="4">
        <v>5</v>
      </c>
      <c r="AC397" s="4">
        <v>2</v>
      </c>
      <c r="AR397" s="5">
        <v>4100</v>
      </c>
    </row>
    <row r="398" spans="8:44">
      <c r="H398" s="1">
        <v>92</v>
      </c>
      <c r="I398" s="1">
        <v>45</v>
      </c>
      <c r="J398" s="1">
        <v>27</v>
      </c>
      <c r="K398" s="2">
        <v>18</v>
      </c>
      <c r="L398" s="1">
        <v>12.5</v>
      </c>
      <c r="S398" s="1">
        <v>1.82</v>
      </c>
      <c r="W398" s="4">
        <v>2</v>
      </c>
      <c r="AC398" s="4">
        <v>6</v>
      </c>
      <c r="AR398" s="5">
        <v>4100</v>
      </c>
    </row>
    <row r="399" spans="8:44">
      <c r="H399" s="1">
        <v>94</v>
      </c>
      <c r="I399" s="1">
        <v>46</v>
      </c>
      <c r="J399" s="1">
        <v>16</v>
      </c>
      <c r="K399" s="2">
        <v>30</v>
      </c>
      <c r="L399" s="1">
        <v>14.8</v>
      </c>
      <c r="S399" s="1">
        <v>1.52</v>
      </c>
      <c r="W399" s="4">
        <v>6</v>
      </c>
      <c r="AC399" s="4">
        <v>0</v>
      </c>
      <c r="AR399" s="5">
        <v>1800</v>
      </c>
    </row>
    <row r="400" spans="8:44">
      <c r="H400" s="1">
        <v>92</v>
      </c>
      <c r="I400" s="1">
        <v>46</v>
      </c>
      <c r="J400" s="1">
        <v>16</v>
      </c>
      <c r="K400" s="2">
        <v>30</v>
      </c>
      <c r="L400" s="1">
        <v>14.8</v>
      </c>
      <c r="S400" s="1">
        <v>1.52</v>
      </c>
      <c r="W400" s="4">
        <v>4</v>
      </c>
      <c r="AC400" s="4">
        <v>4</v>
      </c>
      <c r="AR400" s="5">
        <v>1820</v>
      </c>
    </row>
    <row r="401" spans="8:44">
      <c r="H401" s="1">
        <v>94</v>
      </c>
      <c r="I401" s="1">
        <v>50</v>
      </c>
      <c r="J401" s="1">
        <v>15</v>
      </c>
      <c r="K401" s="2">
        <v>35</v>
      </c>
      <c r="L401" s="1">
        <v>10.2</v>
      </c>
      <c r="S401" s="1">
        <v>1.94</v>
      </c>
      <c r="W401" s="4">
        <v>2</v>
      </c>
      <c r="AC401" s="4">
        <v>4</v>
      </c>
      <c r="AR401" s="5">
        <v>3000</v>
      </c>
    </row>
    <row r="402" spans="8:44">
      <c r="H402" s="1">
        <v>94</v>
      </c>
      <c r="I402" s="1">
        <v>51</v>
      </c>
      <c r="J402" s="1">
        <v>25</v>
      </c>
      <c r="K402" s="2">
        <v>26</v>
      </c>
      <c r="L402" s="1">
        <v>7.9</v>
      </c>
      <c r="S402" s="1">
        <v>2.15</v>
      </c>
      <c r="W402" s="4">
        <v>6</v>
      </c>
      <c r="AC402" s="4">
        <v>0</v>
      </c>
      <c r="AR402" s="5">
        <v>4020</v>
      </c>
    </row>
    <row r="403" spans="8:44">
      <c r="H403" s="1">
        <v>94</v>
      </c>
      <c r="I403" s="1">
        <v>52</v>
      </c>
      <c r="J403" s="1">
        <v>34</v>
      </c>
      <c r="K403" s="2">
        <v>18</v>
      </c>
      <c r="L403" s="1">
        <v>8.7</v>
      </c>
      <c r="S403" s="1">
        <v>2.01</v>
      </c>
      <c r="W403" s="4">
        <v>6</v>
      </c>
      <c r="AC403" s="4">
        <v>0</v>
      </c>
      <c r="AR403" s="5">
        <v>5400</v>
      </c>
    </row>
    <row r="404" spans="8:44">
      <c r="H404" s="1">
        <v>94</v>
      </c>
      <c r="I404" s="1">
        <v>55</v>
      </c>
      <c r="J404" s="1">
        <v>20</v>
      </c>
      <c r="K404" s="2">
        <v>35</v>
      </c>
      <c r="L404" s="1">
        <v>14</v>
      </c>
      <c r="S404" s="1">
        <v>1.52</v>
      </c>
      <c r="W404" s="4">
        <v>6</v>
      </c>
      <c r="AC404" s="4">
        <v>0</v>
      </c>
      <c r="AR404" s="5">
        <v>1200</v>
      </c>
    </row>
    <row r="405" spans="8:44">
      <c r="H405" s="1">
        <v>94</v>
      </c>
      <c r="I405" s="1">
        <v>55</v>
      </c>
      <c r="J405" s="1">
        <v>23</v>
      </c>
      <c r="K405" s="2">
        <v>32</v>
      </c>
      <c r="L405" s="1">
        <v>15.5</v>
      </c>
      <c r="S405" s="1">
        <v>1.55</v>
      </c>
      <c r="W405" s="4">
        <v>6</v>
      </c>
      <c r="AC405" s="4">
        <v>0</v>
      </c>
      <c r="AR405" s="5">
        <v>1570</v>
      </c>
    </row>
    <row r="406" spans="8:44">
      <c r="H406" s="1">
        <v>94</v>
      </c>
      <c r="I406" s="1">
        <v>55</v>
      </c>
      <c r="J406" s="1">
        <v>30</v>
      </c>
      <c r="K406" s="2">
        <v>25</v>
      </c>
      <c r="L406" s="1">
        <v>16</v>
      </c>
      <c r="S406" s="1">
        <v>1.87</v>
      </c>
      <c r="W406" s="4">
        <v>6</v>
      </c>
      <c r="AC406" s="4">
        <v>0</v>
      </c>
      <c r="AR406" s="5">
        <v>3300</v>
      </c>
    </row>
    <row r="407" spans="8:44">
      <c r="H407" s="1">
        <v>94</v>
      </c>
      <c r="I407" s="1">
        <v>57</v>
      </c>
      <c r="J407" s="1">
        <v>36</v>
      </c>
      <c r="K407" s="2">
        <v>21</v>
      </c>
      <c r="L407" s="1">
        <v>9</v>
      </c>
      <c r="S407" s="1">
        <v>2.1</v>
      </c>
      <c r="W407" s="4">
        <v>6</v>
      </c>
      <c r="AC407" s="4">
        <v>0</v>
      </c>
      <c r="AR407" s="5">
        <v>3400</v>
      </c>
    </row>
    <row r="408" spans="8:44">
      <c r="H408" s="1">
        <v>94</v>
      </c>
      <c r="I408" s="1">
        <v>58</v>
      </c>
      <c r="J408" s="1">
        <v>16</v>
      </c>
      <c r="K408" s="2">
        <v>42</v>
      </c>
      <c r="L408" s="1">
        <v>22.7</v>
      </c>
      <c r="S408" s="1">
        <v>1.6</v>
      </c>
      <c r="W408" s="4">
        <v>0</v>
      </c>
      <c r="AC408" s="4">
        <v>6</v>
      </c>
      <c r="AR408" s="5">
        <v>1350</v>
      </c>
    </row>
    <row r="409" spans="8:44">
      <c r="H409" s="1">
        <v>94</v>
      </c>
      <c r="I409" s="1">
        <v>65</v>
      </c>
      <c r="J409" s="1">
        <v>14</v>
      </c>
      <c r="K409" s="2">
        <v>51</v>
      </c>
      <c r="L409" s="1">
        <v>20</v>
      </c>
      <c r="S409" s="1">
        <v>1.6</v>
      </c>
      <c r="W409" s="4">
        <v>2</v>
      </c>
      <c r="AC409" s="4">
        <v>4</v>
      </c>
      <c r="AR409" s="5">
        <v>1500</v>
      </c>
    </row>
    <row r="410" spans="8:44">
      <c r="H410" s="1">
        <v>94</v>
      </c>
      <c r="I410" s="1">
        <v>66</v>
      </c>
      <c r="J410" s="1">
        <v>24</v>
      </c>
      <c r="K410" s="2">
        <v>42</v>
      </c>
      <c r="L410" s="1">
        <v>28</v>
      </c>
      <c r="S410" s="1">
        <v>1.52</v>
      </c>
      <c r="W410" s="4">
        <v>0</v>
      </c>
      <c r="AC410" s="4">
        <v>6</v>
      </c>
      <c r="AR410" s="5">
        <v>1250</v>
      </c>
    </row>
    <row r="411" spans="8:44">
      <c r="H411" s="1">
        <v>94</v>
      </c>
      <c r="I411" s="1">
        <v>72</v>
      </c>
      <c r="J411" s="1">
        <v>23</v>
      </c>
      <c r="K411" s="2">
        <v>49</v>
      </c>
      <c r="L411" s="1">
        <v>11.2</v>
      </c>
      <c r="S411" s="1">
        <v>1.6</v>
      </c>
      <c r="W411" s="4">
        <v>4</v>
      </c>
      <c r="AC411" s="4">
        <v>2</v>
      </c>
      <c r="AR411" s="5">
        <v>1300</v>
      </c>
    </row>
    <row r="412" spans="8:44">
      <c r="H412" s="1">
        <v>94</v>
      </c>
      <c r="I412" s="1">
        <v>72</v>
      </c>
      <c r="J412" s="1">
        <v>23</v>
      </c>
      <c r="K412" s="2">
        <v>49</v>
      </c>
      <c r="L412" s="1">
        <v>11.2</v>
      </c>
      <c r="S412" s="1">
        <v>1.6</v>
      </c>
      <c r="W412" s="4">
        <v>4</v>
      </c>
      <c r="AC412" s="4">
        <v>2</v>
      </c>
      <c r="AR412" s="5">
        <v>1500</v>
      </c>
    </row>
    <row r="413" spans="8:44">
      <c r="H413" s="1">
        <v>94</v>
      </c>
      <c r="I413" s="1">
        <v>73</v>
      </c>
      <c r="J413" s="1">
        <v>25</v>
      </c>
      <c r="K413" s="2">
        <v>48</v>
      </c>
      <c r="L413" s="1">
        <v>16</v>
      </c>
      <c r="S413" s="1">
        <v>1.59</v>
      </c>
      <c r="W413" s="4">
        <v>4</v>
      </c>
      <c r="AC413" s="4">
        <v>2</v>
      </c>
      <c r="AR413" s="5">
        <v>1700</v>
      </c>
    </row>
    <row r="414" spans="8:44">
      <c r="H414" s="1">
        <v>94</v>
      </c>
      <c r="I414" s="1">
        <v>73</v>
      </c>
      <c r="J414" s="1">
        <v>25</v>
      </c>
      <c r="K414" s="2">
        <v>48</v>
      </c>
      <c r="L414" s="1">
        <v>16</v>
      </c>
      <c r="S414" s="1">
        <v>1.59</v>
      </c>
      <c r="W414" s="4">
        <v>6</v>
      </c>
      <c r="AC414" s="4">
        <v>0</v>
      </c>
      <c r="AR414" s="5">
        <v>1900</v>
      </c>
    </row>
    <row r="415" spans="8:44">
      <c r="H415" s="1">
        <v>94</v>
      </c>
      <c r="I415" s="1">
        <v>89</v>
      </c>
      <c r="J415" s="1">
        <v>19</v>
      </c>
      <c r="K415" s="2">
        <v>70</v>
      </c>
      <c r="L415" s="1">
        <v>25.5</v>
      </c>
      <c r="S415" s="1">
        <v>1.51</v>
      </c>
      <c r="W415" s="4">
        <v>2</v>
      </c>
      <c r="AC415" s="4">
        <v>4</v>
      </c>
      <c r="AR415" s="5">
        <v>1400</v>
      </c>
    </row>
    <row r="416" spans="8:44">
      <c r="H416" s="1">
        <v>100</v>
      </c>
      <c r="I416" s="1">
        <v>42.25</v>
      </c>
      <c r="J416" s="1">
        <v>19.3</v>
      </c>
      <c r="K416" s="2">
        <v>22.95</v>
      </c>
      <c r="L416" s="1">
        <v>14.5</v>
      </c>
      <c r="S416" s="1">
        <v>1.72</v>
      </c>
      <c r="W416" s="4">
        <v>0</v>
      </c>
      <c r="AC416" s="4">
        <v>0</v>
      </c>
      <c r="AR416" s="5">
        <v>1025</v>
      </c>
    </row>
    <row r="417" spans="8:44">
      <c r="H417" s="1">
        <v>98</v>
      </c>
      <c r="I417" s="1">
        <v>37.11</v>
      </c>
      <c r="J417" s="1">
        <v>20.6</v>
      </c>
      <c r="K417" s="2">
        <v>16.51</v>
      </c>
      <c r="L417" s="1">
        <v>15.1</v>
      </c>
      <c r="S417" s="1">
        <v>1.73</v>
      </c>
      <c r="W417" s="4">
        <v>0</v>
      </c>
      <c r="AC417" s="4">
        <v>2</v>
      </c>
      <c r="AR417" s="5">
        <v>1120</v>
      </c>
    </row>
    <row r="418" spans="8:44">
      <c r="H418" s="1">
        <v>96</v>
      </c>
      <c r="I418" s="1">
        <v>31.78</v>
      </c>
      <c r="J418" s="1">
        <v>21</v>
      </c>
      <c r="K418" s="2">
        <v>10.78</v>
      </c>
      <c r="L418" s="1">
        <v>13.8</v>
      </c>
      <c r="S418" s="1">
        <v>1.75</v>
      </c>
      <c r="W418" s="4">
        <v>0</v>
      </c>
      <c r="AC418" s="4">
        <v>4</v>
      </c>
      <c r="AR418" s="5">
        <v>1154</v>
      </c>
    </row>
    <row r="419" spans="8:44">
      <c r="H419" s="1">
        <v>100</v>
      </c>
      <c r="I419" s="1">
        <v>39</v>
      </c>
      <c r="J419" s="1">
        <v>18</v>
      </c>
      <c r="K419" s="2">
        <v>21</v>
      </c>
      <c r="L419" s="1">
        <v>16.5</v>
      </c>
      <c r="S419" s="1">
        <v>1.772</v>
      </c>
      <c r="W419" s="4">
        <v>0</v>
      </c>
      <c r="AC419" s="4">
        <v>0</v>
      </c>
      <c r="AR419" s="5">
        <v>193.05</v>
      </c>
    </row>
    <row r="420" spans="1:48">
      <c r="A420" s="10" t="s">
        <v>129</v>
      </c>
      <c r="B420" s="10"/>
      <c r="C420" s="10"/>
      <c r="D420" s="10"/>
      <c r="E420" s="10"/>
      <c r="F420" s="10"/>
      <c r="G420" s="10"/>
      <c r="H420" s="18">
        <v>85.3640340143651</v>
      </c>
      <c r="I420" s="10">
        <v>116</v>
      </c>
      <c r="J420" s="10">
        <v>27.54</v>
      </c>
      <c r="K420" s="10">
        <v>88.46</v>
      </c>
      <c r="L420" s="10">
        <v>23.89</v>
      </c>
      <c r="M420" s="10"/>
      <c r="N420" s="10"/>
      <c r="O420" s="10"/>
      <c r="P420" s="10"/>
      <c r="Q420" s="10"/>
      <c r="R420" s="10"/>
      <c r="S420" s="18">
        <v>1.43853211009174</v>
      </c>
      <c r="T420" s="18"/>
      <c r="U420" s="15"/>
      <c r="V420" s="15"/>
      <c r="W420" s="16"/>
      <c r="X420" s="16"/>
      <c r="Y420" s="20">
        <v>13.7806173241368</v>
      </c>
      <c r="Z420" s="16">
        <v>0</v>
      </c>
      <c r="AA420" s="16"/>
      <c r="AB420" s="16"/>
      <c r="AC420" s="16"/>
      <c r="AD420" s="16"/>
      <c r="AE420" s="16"/>
      <c r="AF420" s="16"/>
      <c r="AG420" s="16"/>
      <c r="AH420" s="16">
        <v>0.855348661498143</v>
      </c>
      <c r="AI420" s="16"/>
      <c r="AJ420" s="16"/>
      <c r="AK420" s="16"/>
      <c r="AL420" s="21"/>
      <c r="AM420" s="21"/>
      <c r="AN420" s="21"/>
      <c r="AO420" s="21"/>
      <c r="AP420" s="21"/>
      <c r="AQ420" s="21"/>
      <c r="AR420" s="21">
        <v>59.5</v>
      </c>
      <c r="AS420" s="21"/>
      <c r="AT420" s="21"/>
      <c r="AU420" s="21"/>
      <c r="AV420" s="21"/>
    </row>
    <row r="421" spans="8:44">
      <c r="H421" s="19">
        <v>87.93815366616</v>
      </c>
      <c r="I421" s="1">
        <v>116</v>
      </c>
      <c r="J421" s="1">
        <v>27.54</v>
      </c>
      <c r="K421" s="2">
        <v>88.46</v>
      </c>
      <c r="L421" s="1">
        <v>23.89</v>
      </c>
      <c r="S421" s="19">
        <v>1.43853211009174</v>
      </c>
      <c r="T421" s="19"/>
      <c r="Y421" s="23">
        <v>11.3569332364078</v>
      </c>
      <c r="Z421" s="4">
        <v>0</v>
      </c>
      <c r="AH421" s="4">
        <v>0.704913097432207</v>
      </c>
      <c r="AR421" s="5">
        <v>61.6</v>
      </c>
    </row>
    <row r="422" spans="8:44">
      <c r="H422" s="19">
        <v>90.6723433465997</v>
      </c>
      <c r="I422" s="1">
        <v>116</v>
      </c>
      <c r="J422" s="1">
        <v>27.54</v>
      </c>
      <c r="K422" s="2">
        <v>88.46</v>
      </c>
      <c r="L422" s="1">
        <v>23.89</v>
      </c>
      <c r="S422" s="19">
        <v>1.43853211009174</v>
      </c>
      <c r="T422" s="19"/>
      <c r="Y422" s="23">
        <v>8.78253386196784</v>
      </c>
      <c r="Z422" s="4">
        <v>0</v>
      </c>
      <c r="AH422" s="4">
        <v>0.545122791432487</v>
      </c>
      <c r="AR422" s="5">
        <v>55.1</v>
      </c>
    </row>
    <row r="423" spans="8:44">
      <c r="H423" s="19">
        <v>93.5820129662092</v>
      </c>
      <c r="I423" s="1">
        <v>116</v>
      </c>
      <c r="J423" s="1">
        <v>27.54</v>
      </c>
      <c r="K423" s="2">
        <v>88.46</v>
      </c>
      <c r="L423" s="1">
        <v>23.89</v>
      </c>
      <c r="S423" s="19">
        <v>1.43853211009174</v>
      </c>
      <c r="T423" s="19"/>
      <c r="Y423" s="23">
        <v>6.04290986947836</v>
      </c>
      <c r="Z423" s="4">
        <v>0</v>
      </c>
      <c r="AH423" s="4">
        <v>0.37507716431245</v>
      </c>
      <c r="AR423" s="5">
        <v>49.4</v>
      </c>
    </row>
    <row r="424" spans="8:44">
      <c r="H424" s="19">
        <v>96.6846160263293</v>
      </c>
      <c r="I424" s="1">
        <v>116</v>
      </c>
      <c r="J424" s="1">
        <v>27.54</v>
      </c>
      <c r="K424" s="2">
        <v>88.46</v>
      </c>
      <c r="L424" s="1">
        <v>23.89</v>
      </c>
      <c r="S424" s="19">
        <v>1.43853211009174</v>
      </c>
      <c r="T424" s="19"/>
      <c r="Y424" s="23">
        <v>3.1216277674172</v>
      </c>
      <c r="Z424" s="4">
        <v>0</v>
      </c>
      <c r="AH424" s="4">
        <v>0.193756206253482</v>
      </c>
      <c r="AR424" s="5">
        <v>48.4</v>
      </c>
    </row>
    <row r="425" spans="8:44">
      <c r="H425" s="19">
        <v>84.8144437045289</v>
      </c>
      <c r="I425" s="1">
        <v>116</v>
      </c>
      <c r="J425" s="1">
        <v>27.54</v>
      </c>
      <c r="K425" s="2">
        <v>88.46</v>
      </c>
      <c r="L425" s="1">
        <v>23.89</v>
      </c>
      <c r="S425" s="19">
        <v>1.43853211009174</v>
      </c>
      <c r="T425" s="19"/>
      <c r="Y425" s="23">
        <v>13.6918950205067</v>
      </c>
      <c r="Z425" s="4">
        <v>0</v>
      </c>
      <c r="AH425" s="4">
        <v>1.49366127496437</v>
      </c>
      <c r="AR425" s="5">
        <v>178.4</v>
      </c>
    </row>
    <row r="426" spans="8:44">
      <c r="H426" s="19">
        <v>87.4710363994634</v>
      </c>
      <c r="I426" s="1">
        <v>116</v>
      </c>
      <c r="J426" s="1">
        <v>27.54</v>
      </c>
      <c r="K426" s="2">
        <v>88.46</v>
      </c>
      <c r="L426" s="1">
        <v>23.89</v>
      </c>
      <c r="S426" s="19">
        <v>1.43853211009174</v>
      </c>
      <c r="T426" s="19"/>
      <c r="Y426" s="23">
        <v>11.296606525074</v>
      </c>
      <c r="Z426" s="4">
        <v>0</v>
      </c>
      <c r="AH426" s="4">
        <v>1.23235707546262</v>
      </c>
      <c r="AR426" s="5">
        <v>104.4</v>
      </c>
    </row>
    <row r="427" spans="8:44">
      <c r="H427" s="19">
        <v>90.2994321457206</v>
      </c>
      <c r="I427" s="1">
        <v>116</v>
      </c>
      <c r="J427" s="1">
        <v>27.54</v>
      </c>
      <c r="K427" s="2">
        <v>88.46</v>
      </c>
      <c r="L427" s="1">
        <v>23.89</v>
      </c>
      <c r="S427" s="19">
        <v>1.43853211009174</v>
      </c>
      <c r="T427" s="19"/>
      <c r="Y427" s="23">
        <v>8.74641363910442</v>
      </c>
      <c r="Z427" s="4">
        <v>0</v>
      </c>
      <c r="AH427" s="4">
        <v>0.954154215175028</v>
      </c>
      <c r="AR427" s="5">
        <v>54.2</v>
      </c>
    </row>
    <row r="428" spans="8:44">
      <c r="H428" s="19">
        <v>93.3168537171578</v>
      </c>
      <c r="I428" s="1">
        <v>116</v>
      </c>
      <c r="J428" s="1">
        <v>27.54</v>
      </c>
      <c r="K428" s="2">
        <v>88.46</v>
      </c>
      <c r="L428" s="1">
        <v>23.89</v>
      </c>
      <c r="S428" s="19">
        <v>1.43853211009174</v>
      </c>
      <c r="T428" s="19"/>
      <c r="Y428" s="23">
        <v>6.02578763207089</v>
      </c>
      <c r="Z428" s="4">
        <v>0</v>
      </c>
      <c r="AH428" s="4">
        <v>0.657358650771369</v>
      </c>
      <c r="AR428" s="5">
        <v>63.8</v>
      </c>
    </row>
    <row r="429" spans="8:44">
      <c r="H429" s="19">
        <v>96.5429055178912</v>
      </c>
      <c r="I429" s="1">
        <v>116</v>
      </c>
      <c r="J429" s="1">
        <v>27.54</v>
      </c>
      <c r="K429" s="2">
        <v>88.46</v>
      </c>
      <c r="L429" s="1">
        <v>23.89</v>
      </c>
      <c r="S429" s="19">
        <v>1.43853211009174</v>
      </c>
      <c r="T429" s="19"/>
      <c r="Y429" s="23">
        <v>3.1170524019014</v>
      </c>
      <c r="Z429" s="4">
        <v>0</v>
      </c>
      <c r="AH429" s="4">
        <v>0.340042080207426</v>
      </c>
      <c r="AR429" s="5">
        <v>55.3</v>
      </c>
    </row>
    <row r="430" spans="8:44">
      <c r="H430" s="19">
        <v>84.3886058914603</v>
      </c>
      <c r="I430" s="1">
        <v>116</v>
      </c>
      <c r="J430" s="1">
        <v>27.54</v>
      </c>
      <c r="K430" s="2">
        <v>88.46</v>
      </c>
      <c r="L430" s="1">
        <v>23.89</v>
      </c>
      <c r="S430" s="19">
        <v>1.43853211009174</v>
      </c>
      <c r="T430" s="19"/>
      <c r="Y430" s="23">
        <v>13.6231505192445</v>
      </c>
      <c r="Z430" s="4">
        <v>0</v>
      </c>
      <c r="AH430" s="4">
        <v>1.98824358929515</v>
      </c>
      <c r="AR430" s="5">
        <v>1836</v>
      </c>
    </row>
    <row r="431" spans="8:44">
      <c r="H431" s="19">
        <v>87.1083721469387</v>
      </c>
      <c r="I431" s="1">
        <v>116</v>
      </c>
      <c r="J431" s="1">
        <v>27.54</v>
      </c>
      <c r="K431" s="2">
        <v>88.46</v>
      </c>
      <c r="L431" s="1">
        <v>23.89</v>
      </c>
      <c r="S431" s="19">
        <v>1.43853211009174</v>
      </c>
      <c r="T431" s="19"/>
      <c r="Y431" s="23">
        <v>11.2497695887563</v>
      </c>
      <c r="Z431" s="4">
        <v>0</v>
      </c>
      <c r="AH431" s="4">
        <v>1.64185826430498</v>
      </c>
      <c r="AR431" s="5">
        <v>1519.8</v>
      </c>
    </row>
    <row r="432" spans="8:44">
      <c r="H432" s="19">
        <v>90.0092877493996</v>
      </c>
      <c r="I432" s="1">
        <v>116</v>
      </c>
      <c r="J432" s="1">
        <v>27.54</v>
      </c>
      <c r="K432" s="2">
        <v>88.46</v>
      </c>
      <c r="L432" s="1">
        <v>23.89</v>
      </c>
      <c r="S432" s="19">
        <v>1.43853211009174</v>
      </c>
      <c r="T432" s="19"/>
      <c r="Y432" s="23">
        <v>8.71831021868428</v>
      </c>
      <c r="Z432" s="4">
        <v>0</v>
      </c>
      <c r="AH432" s="4">
        <v>1.27240203191608</v>
      </c>
      <c r="AR432" s="5">
        <v>442</v>
      </c>
    </row>
    <row r="433" spans="8:44">
      <c r="H433" s="19">
        <v>93.1100742820117</v>
      </c>
      <c r="I433" s="1">
        <v>116</v>
      </c>
      <c r="J433" s="1">
        <v>27.54</v>
      </c>
      <c r="K433" s="2">
        <v>88.46</v>
      </c>
      <c r="L433" s="1">
        <v>23.89</v>
      </c>
      <c r="S433" s="19">
        <v>1.43853211009174</v>
      </c>
      <c r="T433" s="19"/>
      <c r="Y433" s="23">
        <v>6.01243517843323</v>
      </c>
      <c r="Z433" s="4">
        <v>0</v>
      </c>
      <c r="AH433" s="4">
        <v>0.87749053955512</v>
      </c>
      <c r="AR433" s="5">
        <v>73.8</v>
      </c>
    </row>
    <row r="434" spans="8:44">
      <c r="H434" s="19">
        <v>96.4321251785515</v>
      </c>
      <c r="I434" s="1">
        <v>116</v>
      </c>
      <c r="J434" s="1">
        <v>27.54</v>
      </c>
      <c r="K434" s="2">
        <v>88.46</v>
      </c>
      <c r="L434" s="1">
        <v>23.89</v>
      </c>
      <c r="S434" s="19">
        <v>1.43853211009174</v>
      </c>
      <c r="T434" s="19"/>
      <c r="Y434" s="23">
        <v>3.11347566966023</v>
      </c>
      <c r="Z434" s="4">
        <v>0</v>
      </c>
      <c r="AH434" s="4">
        <v>0.45439915178825</v>
      </c>
      <c r="AR434" s="5">
        <v>55.7</v>
      </c>
    </row>
    <row r="435" spans="8:44">
      <c r="H435" s="19">
        <v>83.6494261788016</v>
      </c>
      <c r="I435" s="1">
        <v>116</v>
      </c>
      <c r="J435" s="1">
        <v>27.54</v>
      </c>
      <c r="K435" s="2">
        <v>88.46</v>
      </c>
      <c r="L435" s="1">
        <v>23.89</v>
      </c>
      <c r="S435" s="19">
        <v>1.43853211009174</v>
      </c>
      <c r="T435" s="19"/>
      <c r="Y435" s="23">
        <v>13.5038221291148</v>
      </c>
      <c r="Z435" s="4">
        <v>0</v>
      </c>
      <c r="AH435" s="4">
        <v>2.84675169208366</v>
      </c>
      <c r="AR435" s="5">
        <v>3833.5</v>
      </c>
    </row>
    <row r="436" spans="8:44">
      <c r="H436" s="19">
        <v>86.4773342539613</v>
      </c>
      <c r="I436" s="1">
        <v>116</v>
      </c>
      <c r="J436" s="1">
        <v>27.54</v>
      </c>
      <c r="K436" s="2">
        <v>88.46</v>
      </c>
      <c r="L436" s="1">
        <v>23.89</v>
      </c>
      <c r="S436" s="19">
        <v>1.43853211009174</v>
      </c>
      <c r="T436" s="19"/>
      <c r="Y436" s="23">
        <v>11.1682730491838</v>
      </c>
      <c r="Z436" s="4">
        <v>0</v>
      </c>
      <c r="AH436" s="4">
        <v>2.35439269685496</v>
      </c>
      <c r="AR436" s="5">
        <v>2529.3</v>
      </c>
    </row>
    <row r="437" spans="8:44">
      <c r="H437" s="19">
        <v>89.503136757961</v>
      </c>
      <c r="I437" s="1">
        <v>116</v>
      </c>
      <c r="J437" s="1">
        <v>27.54</v>
      </c>
      <c r="K437" s="2">
        <v>88.46</v>
      </c>
      <c r="L437" s="1">
        <v>23.89</v>
      </c>
      <c r="S437" s="19">
        <v>1.43853211009174</v>
      </c>
      <c r="T437" s="19"/>
      <c r="Y437" s="23">
        <v>8.66928437400543</v>
      </c>
      <c r="Z437" s="4">
        <v>0</v>
      </c>
      <c r="AH437" s="4">
        <v>1.82757886803358</v>
      </c>
      <c r="AR437" s="5">
        <v>1513.8</v>
      </c>
    </row>
    <row r="438" spans="8:44">
      <c r="H438" s="19">
        <v>92.7483595793887</v>
      </c>
      <c r="I438" s="1">
        <v>116</v>
      </c>
      <c r="J438" s="1">
        <v>27.54</v>
      </c>
      <c r="K438" s="2">
        <v>88.46</v>
      </c>
      <c r="L438" s="1">
        <v>23.89</v>
      </c>
      <c r="S438" s="19">
        <v>1.43853211009174</v>
      </c>
      <c r="T438" s="19"/>
      <c r="Y438" s="23">
        <v>5.98907802595132</v>
      </c>
      <c r="Z438" s="4">
        <v>0</v>
      </c>
      <c r="AH438" s="4">
        <v>1.26256239466001</v>
      </c>
      <c r="AR438" s="5">
        <v>484.1</v>
      </c>
    </row>
    <row r="439" spans="8:44">
      <c r="H439" s="19">
        <v>82.9230833241376</v>
      </c>
      <c r="I439" s="1">
        <v>116</v>
      </c>
      <c r="J439" s="1">
        <v>27.54</v>
      </c>
      <c r="K439" s="2">
        <v>88.46</v>
      </c>
      <c r="L439" s="1">
        <v>23.89</v>
      </c>
      <c r="S439" s="19">
        <v>1.43853211009174</v>
      </c>
      <c r="T439" s="19"/>
      <c r="Y439" s="23">
        <v>13.386566038282</v>
      </c>
      <c r="Z439" s="4">
        <v>0</v>
      </c>
      <c r="AH439" s="4">
        <v>3.69035063758043</v>
      </c>
      <c r="AR439" s="5">
        <v>4093.2</v>
      </c>
    </row>
    <row r="440" spans="8:44">
      <c r="H440" s="19">
        <v>85.8553734409913</v>
      </c>
      <c r="I440" s="1">
        <v>116</v>
      </c>
      <c r="J440" s="1">
        <v>27.54</v>
      </c>
      <c r="K440" s="2">
        <v>88.46</v>
      </c>
      <c r="L440" s="1">
        <v>23.89</v>
      </c>
      <c r="S440" s="19">
        <v>1.43853211009174</v>
      </c>
      <c r="T440" s="19"/>
      <c r="Y440" s="23">
        <v>11.0879487856636</v>
      </c>
      <c r="Z440" s="4">
        <v>0</v>
      </c>
      <c r="AH440" s="4">
        <v>3.0566777733451</v>
      </c>
      <c r="AR440" s="5">
        <v>3004.7</v>
      </c>
    </row>
    <row r="441" spans="8:44">
      <c r="H441" s="19">
        <v>89.0026464323645</v>
      </c>
      <c r="I441" s="1">
        <v>116</v>
      </c>
      <c r="J441" s="1">
        <v>27.54</v>
      </c>
      <c r="K441" s="2">
        <v>88.46</v>
      </c>
      <c r="L441" s="1">
        <v>23.89</v>
      </c>
      <c r="S441" s="19">
        <v>1.43853211009174</v>
      </c>
      <c r="T441" s="19"/>
      <c r="Y441" s="23">
        <v>8.62080682208713</v>
      </c>
      <c r="Z441" s="4">
        <v>0</v>
      </c>
      <c r="AH441" s="4">
        <v>2.37654674554834</v>
      </c>
      <c r="AR441" s="5">
        <v>1270.1</v>
      </c>
    </row>
    <row r="442" spans="8:44">
      <c r="H442" s="19">
        <v>92.389444385099</v>
      </c>
      <c r="I442" s="1">
        <v>116</v>
      </c>
      <c r="J442" s="1">
        <v>27.54</v>
      </c>
      <c r="K442" s="2">
        <v>88.46</v>
      </c>
      <c r="L442" s="1">
        <v>23.89</v>
      </c>
      <c r="S442" s="19">
        <v>1.43853211009174</v>
      </c>
      <c r="T442" s="19"/>
      <c r="Y442" s="23">
        <v>5.96590164727413</v>
      </c>
      <c r="Z442" s="4">
        <v>0</v>
      </c>
      <c r="AH442" s="4">
        <v>1.64465396762692</v>
      </c>
      <c r="AR442" s="5">
        <v>549.5</v>
      </c>
    </row>
    <row r="443" spans="8:44">
      <c r="H443" s="19">
        <v>96.0441927366518</v>
      </c>
      <c r="I443" s="1">
        <v>116</v>
      </c>
      <c r="J443" s="1">
        <v>27.54</v>
      </c>
      <c r="K443" s="2">
        <v>88.46</v>
      </c>
      <c r="L443" s="1">
        <v>23.89</v>
      </c>
      <c r="S443" s="19">
        <v>1.43853211009174</v>
      </c>
      <c r="T443" s="19"/>
      <c r="Y443" s="23">
        <v>3.1009506089806</v>
      </c>
      <c r="Z443" s="4">
        <v>0</v>
      </c>
      <c r="AH443" s="4">
        <v>0.854856654367626</v>
      </c>
      <c r="AR443" s="5">
        <v>363.3</v>
      </c>
    </row>
    <row r="444" spans="8:44">
      <c r="H444" s="19">
        <v>84.1272535904662</v>
      </c>
      <c r="I444" s="1">
        <v>116</v>
      </c>
      <c r="J444" s="1">
        <v>27.54</v>
      </c>
      <c r="K444" s="2">
        <v>88.46</v>
      </c>
      <c r="L444" s="1">
        <v>23.89</v>
      </c>
      <c r="S444" s="19">
        <v>1.43853211009174</v>
      </c>
      <c r="T444" s="19"/>
      <c r="Y444" s="23">
        <v>13.5809594947883</v>
      </c>
      <c r="Z444" s="4">
        <v>0</v>
      </c>
      <c r="AH444" s="4">
        <v>2.29178691474553</v>
      </c>
      <c r="AR444" s="5">
        <v>3782.9</v>
      </c>
    </row>
    <row r="445" spans="8:44">
      <c r="H445" s="19">
        <v>86.8854758398205</v>
      </c>
      <c r="I445" s="1">
        <v>116</v>
      </c>
      <c r="J445" s="1">
        <v>27.54</v>
      </c>
      <c r="K445" s="2">
        <v>88.46</v>
      </c>
      <c r="L445" s="1">
        <v>23.89</v>
      </c>
      <c r="S445" s="19">
        <v>1.43853211009174</v>
      </c>
      <c r="T445" s="19"/>
      <c r="Y445" s="23">
        <v>11.2209832386563</v>
      </c>
      <c r="Z445" s="4">
        <v>0</v>
      </c>
      <c r="AH445" s="4">
        <v>1.89354092152325</v>
      </c>
      <c r="AR445" s="5">
        <v>2402.4</v>
      </c>
    </row>
    <row r="446" spans="8:44">
      <c r="H446" s="19">
        <v>89.8306928180401</v>
      </c>
      <c r="I446" s="1">
        <v>116</v>
      </c>
      <c r="J446" s="1">
        <v>27.54</v>
      </c>
      <c r="K446" s="2">
        <v>88.46</v>
      </c>
      <c r="L446" s="1">
        <v>23.89</v>
      </c>
      <c r="S446" s="19">
        <v>1.43853211009174</v>
      </c>
      <c r="T446" s="19"/>
      <c r="Y446" s="23">
        <v>8.70101149258601</v>
      </c>
      <c r="Z446" s="4">
        <v>0</v>
      </c>
      <c r="AH446" s="4">
        <v>1.46829568937389</v>
      </c>
      <c r="AR446" s="5">
        <v>1239.6</v>
      </c>
    </row>
    <row r="447" spans="8:44">
      <c r="H447" s="19">
        <v>92.982587811468</v>
      </c>
      <c r="I447" s="1">
        <v>116</v>
      </c>
      <c r="J447" s="1">
        <v>27.54</v>
      </c>
      <c r="K447" s="2">
        <v>88.46</v>
      </c>
      <c r="L447" s="1">
        <v>23.89</v>
      </c>
      <c r="S447" s="19">
        <v>1.43853211009174</v>
      </c>
      <c r="T447" s="19"/>
      <c r="Y447" s="23">
        <v>6.00420294205944</v>
      </c>
      <c r="Z447" s="4">
        <v>0</v>
      </c>
      <c r="AH447" s="4">
        <v>1.01320924647253</v>
      </c>
      <c r="AR447" s="5">
        <v>201.7</v>
      </c>
    </row>
    <row r="448" spans="8:44">
      <c r="H448" s="19">
        <v>96.3637070742426</v>
      </c>
      <c r="I448" s="1">
        <v>116</v>
      </c>
      <c r="J448" s="1">
        <v>27.54</v>
      </c>
      <c r="K448" s="2">
        <v>88.46</v>
      </c>
      <c r="L448" s="1">
        <v>23.89</v>
      </c>
      <c r="S448" s="19">
        <v>1.43853211009174</v>
      </c>
      <c r="T448" s="19"/>
      <c r="Y448" s="23">
        <v>3.11126667444483</v>
      </c>
      <c r="Z448" s="4">
        <v>0</v>
      </c>
      <c r="AH448" s="4">
        <v>0.525026251312566</v>
      </c>
      <c r="AR448" s="5">
        <v>64</v>
      </c>
    </row>
    <row r="449" spans="8:44">
      <c r="H449" s="19">
        <v>83.2789970759251</v>
      </c>
      <c r="I449" s="1">
        <v>116</v>
      </c>
      <c r="J449" s="1">
        <v>27.54</v>
      </c>
      <c r="K449" s="2">
        <v>88.46</v>
      </c>
      <c r="L449" s="1">
        <v>23.89</v>
      </c>
      <c r="S449" s="19">
        <v>1.43853211009174</v>
      </c>
      <c r="T449" s="19"/>
      <c r="Y449" s="23">
        <v>13.4440224515175</v>
      </c>
      <c r="Z449" s="4">
        <v>0</v>
      </c>
      <c r="AH449" s="4">
        <v>3.27698047255739</v>
      </c>
      <c r="AR449" s="5">
        <v>4747.8</v>
      </c>
    </row>
    <row r="450" spans="8:44">
      <c r="H450" s="19">
        <v>86.1603727658391</v>
      </c>
      <c r="I450" s="1">
        <v>116</v>
      </c>
      <c r="J450" s="1">
        <v>27.54</v>
      </c>
      <c r="K450" s="2">
        <v>88.46</v>
      </c>
      <c r="L450" s="1">
        <v>23.89</v>
      </c>
      <c r="S450" s="19">
        <v>1.43853211009174</v>
      </c>
      <c r="T450" s="19"/>
      <c r="Y450" s="23">
        <v>11.1273384797274</v>
      </c>
      <c r="Z450" s="4">
        <v>0</v>
      </c>
      <c r="AH450" s="4">
        <v>2.71228875443355</v>
      </c>
      <c r="AR450" s="5">
        <v>3146.7</v>
      </c>
    </row>
    <row r="451" spans="8:44">
      <c r="H451" s="19">
        <v>89.2482800850052</v>
      </c>
      <c r="I451" s="1">
        <v>116</v>
      </c>
      <c r="J451" s="1">
        <v>27.54</v>
      </c>
      <c r="K451" s="2">
        <v>88.46</v>
      </c>
      <c r="L451" s="1">
        <v>23.89</v>
      </c>
      <c r="S451" s="19">
        <v>1.43853211009174</v>
      </c>
      <c r="T451" s="19"/>
      <c r="Y451" s="23">
        <v>8.64459892662897</v>
      </c>
      <c r="Z451" s="4">
        <v>0</v>
      </c>
      <c r="AH451" s="4">
        <v>2.10712098836581</v>
      </c>
      <c r="AR451" s="5">
        <v>1660.6</v>
      </c>
    </row>
    <row r="452" spans="8:44">
      <c r="H452" s="19">
        <v>92.5657501494322</v>
      </c>
      <c r="I452" s="1">
        <v>116</v>
      </c>
      <c r="J452" s="1">
        <v>27.54</v>
      </c>
      <c r="K452" s="2">
        <v>88.46</v>
      </c>
      <c r="L452" s="1">
        <v>23.89</v>
      </c>
      <c r="S452" s="19">
        <v>1.43853211009174</v>
      </c>
      <c r="T452" s="19"/>
      <c r="Y452" s="23">
        <v>5.97728631201435</v>
      </c>
      <c r="Z452" s="4">
        <v>0</v>
      </c>
      <c r="AH452" s="4">
        <v>1.4569635385535</v>
      </c>
      <c r="AR452" s="5">
        <v>545.2</v>
      </c>
    </row>
    <row r="453" spans="8:44">
      <c r="H453" s="19">
        <v>95.9954924135711</v>
      </c>
      <c r="I453" s="1">
        <v>116</v>
      </c>
      <c r="J453" s="1">
        <v>27.54</v>
      </c>
      <c r="K453" s="2">
        <v>88.46</v>
      </c>
      <c r="L453" s="1">
        <v>19.26</v>
      </c>
      <c r="S453" s="19">
        <v>1.55840978593272</v>
      </c>
      <c r="T453" s="19"/>
      <c r="Y453" s="23">
        <v>3.21970459210367</v>
      </c>
      <c r="Z453" s="4">
        <v>0</v>
      </c>
      <c r="AH453" s="4">
        <v>0.784802994325271</v>
      </c>
      <c r="AR453" s="5">
        <v>51.3</v>
      </c>
    </row>
    <row r="454" spans="8:44">
      <c r="H454" s="19">
        <v>81.8896556459642</v>
      </c>
      <c r="I454" s="1">
        <v>116</v>
      </c>
      <c r="J454" s="1">
        <v>27.54</v>
      </c>
      <c r="K454" s="2">
        <v>88.46</v>
      </c>
      <c r="L454" s="1">
        <v>19.26</v>
      </c>
      <c r="S454" s="19">
        <v>1.55840978593272</v>
      </c>
      <c r="T454" s="19"/>
      <c r="Y454" s="23">
        <v>13.7329625433447</v>
      </c>
      <c r="Z454" s="4">
        <v>0</v>
      </c>
      <c r="AH454" s="4">
        <v>4.37738181069111</v>
      </c>
      <c r="AR454" s="5">
        <v>3137.6</v>
      </c>
    </row>
    <row r="455" spans="8:44">
      <c r="H455" s="19">
        <v>84.9672271302365</v>
      </c>
      <c r="I455" s="1">
        <v>116</v>
      </c>
      <c r="J455" s="1">
        <v>27.54</v>
      </c>
      <c r="K455" s="2">
        <v>88.46</v>
      </c>
      <c r="L455" s="1">
        <v>19.26</v>
      </c>
      <c r="S455" s="19">
        <v>1.55840978593272</v>
      </c>
      <c r="T455" s="19"/>
      <c r="Y455" s="23">
        <v>11.3992590481619</v>
      </c>
      <c r="Z455" s="4">
        <v>0</v>
      </c>
      <c r="AH455" s="4">
        <v>3.6335138216016</v>
      </c>
      <c r="AR455" s="5">
        <v>2613.1</v>
      </c>
    </row>
    <row r="456" spans="8:44">
      <c r="H456" s="19">
        <v>88.2851537920569</v>
      </c>
      <c r="I456" s="1">
        <v>116</v>
      </c>
      <c r="J456" s="1">
        <v>27.54</v>
      </c>
      <c r="K456" s="2">
        <v>88.46</v>
      </c>
      <c r="L456" s="1">
        <v>19.26</v>
      </c>
      <c r="S456" s="19">
        <v>1.55840978593272</v>
      </c>
      <c r="T456" s="19"/>
      <c r="Y456" s="23">
        <v>8.88329570270571</v>
      </c>
      <c r="Z456" s="4">
        <v>0</v>
      </c>
      <c r="AH456" s="4">
        <v>2.83155050523744</v>
      </c>
      <c r="AR456" s="5">
        <v>1425.9</v>
      </c>
    </row>
    <row r="457" spans="8:44">
      <c r="H457" s="19">
        <v>91.8727370772668</v>
      </c>
      <c r="I457" s="1">
        <v>116</v>
      </c>
      <c r="J457" s="1">
        <v>27.54</v>
      </c>
      <c r="K457" s="2">
        <v>88.46</v>
      </c>
      <c r="L457" s="1">
        <v>19.26</v>
      </c>
      <c r="S457" s="19">
        <v>1.55840978593272</v>
      </c>
      <c r="T457" s="19"/>
      <c r="Y457" s="23">
        <v>6.16285340112472</v>
      </c>
      <c r="Z457" s="4">
        <v>0</v>
      </c>
      <c r="AH457" s="4">
        <v>1.9644095216085</v>
      </c>
      <c r="AR457" s="5">
        <v>635</v>
      </c>
    </row>
    <row r="458" spans="8:44">
      <c r="H458" s="19">
        <v>95.7642429839001</v>
      </c>
      <c r="I458" s="1">
        <v>116</v>
      </c>
      <c r="J458" s="1">
        <v>27.54</v>
      </c>
      <c r="K458" s="2">
        <v>88.46</v>
      </c>
      <c r="L458" s="1">
        <v>19.26</v>
      </c>
      <c r="S458" s="19">
        <v>1.55840978593272</v>
      </c>
      <c r="T458" s="19"/>
      <c r="Y458" s="23">
        <v>3.21194844822741</v>
      </c>
      <c r="Z458" s="4">
        <v>0</v>
      </c>
      <c r="AH458" s="4">
        <v>1.02380856787249</v>
      </c>
      <c r="AR458" s="5">
        <v>65.6</v>
      </c>
    </row>
    <row r="459" spans="8:44">
      <c r="H459" s="19">
        <v>84.8817289804493</v>
      </c>
      <c r="I459" s="1">
        <v>82</v>
      </c>
      <c r="J459" s="1">
        <v>25.54</v>
      </c>
      <c r="K459" s="2">
        <v>56.46</v>
      </c>
      <c r="L459" s="1">
        <v>19.26</v>
      </c>
      <c r="S459" s="19">
        <v>1.55840978593272</v>
      </c>
      <c r="T459" s="19"/>
      <c r="Y459" s="23">
        <v>14.2347357002263</v>
      </c>
      <c r="Z459" s="4">
        <v>0</v>
      </c>
      <c r="AH459" s="4">
        <v>0.88353531932439</v>
      </c>
      <c r="AR459" s="5">
        <v>57.5</v>
      </c>
    </row>
    <row r="460" spans="8:44">
      <c r="H460" s="19">
        <v>87.5282815449949</v>
      </c>
      <c r="I460" s="1">
        <v>82</v>
      </c>
      <c r="J460" s="1">
        <v>25.54</v>
      </c>
      <c r="K460" s="2">
        <v>56.46</v>
      </c>
      <c r="L460" s="1">
        <v>19.26</v>
      </c>
      <c r="S460" s="19">
        <v>1.55840978593272</v>
      </c>
      <c r="T460" s="19"/>
      <c r="Y460" s="23">
        <v>11.7428517920503</v>
      </c>
      <c r="Z460" s="4">
        <v>0</v>
      </c>
      <c r="AH460" s="4">
        <v>0.728866662954846</v>
      </c>
      <c r="AR460" s="5">
        <v>56.8</v>
      </c>
    </row>
    <row r="461" spans="8:44">
      <c r="H461" s="19">
        <v>90.3451806882716</v>
      </c>
      <c r="I461" s="1">
        <v>82</v>
      </c>
      <c r="J461" s="1">
        <v>25.54</v>
      </c>
      <c r="K461" s="2">
        <v>56.46</v>
      </c>
      <c r="L461" s="1">
        <v>19.26</v>
      </c>
      <c r="S461" s="19">
        <v>1.55840978593272</v>
      </c>
      <c r="T461" s="19"/>
      <c r="Y461" s="23">
        <v>9.09057662467935</v>
      </c>
      <c r="Z461" s="4">
        <v>0</v>
      </c>
      <c r="AH461" s="4">
        <v>0.564242687049063</v>
      </c>
      <c r="AR461" s="5">
        <v>61.7</v>
      </c>
    </row>
    <row r="462" spans="8:44">
      <c r="H462" s="19">
        <v>93.3494199636161</v>
      </c>
      <c r="I462" s="1">
        <v>82</v>
      </c>
      <c r="J462" s="1">
        <v>25.54</v>
      </c>
      <c r="K462" s="2">
        <v>56.46</v>
      </c>
      <c r="L462" s="1">
        <v>19.26</v>
      </c>
      <c r="S462" s="19">
        <v>1.55840978593272</v>
      </c>
      <c r="T462" s="19"/>
      <c r="Y462" s="23">
        <v>6.26190977451727</v>
      </c>
      <c r="Z462" s="4">
        <v>0</v>
      </c>
      <c r="AH462" s="4">
        <v>0.388670261866589</v>
      </c>
      <c r="AR462" s="5">
        <v>72.4</v>
      </c>
    </row>
    <row r="463" spans="8:44">
      <c r="H463" s="19">
        <v>96.5603310123013</v>
      </c>
      <c r="I463" s="1">
        <v>82</v>
      </c>
      <c r="J463" s="1">
        <v>25.54</v>
      </c>
      <c r="K463" s="2">
        <v>56.46</v>
      </c>
      <c r="L463" s="1">
        <v>19.26</v>
      </c>
      <c r="S463" s="19">
        <v>1.55840978593272</v>
      </c>
      <c r="T463" s="19"/>
      <c r="Y463" s="23">
        <v>3.23864937153451</v>
      </c>
      <c r="Z463" s="4">
        <v>0</v>
      </c>
      <c r="AH463" s="4">
        <v>0.201019616164211</v>
      </c>
      <c r="AR463" s="5">
        <v>76.1</v>
      </c>
    </row>
    <row r="464" spans="8:44">
      <c r="H464" s="19">
        <v>84.3173550319437</v>
      </c>
      <c r="I464" s="1">
        <v>82</v>
      </c>
      <c r="J464" s="1">
        <v>25.54</v>
      </c>
      <c r="K464" s="2">
        <v>56.46</v>
      </c>
      <c r="L464" s="1">
        <v>19.26</v>
      </c>
      <c r="S464" s="19">
        <v>1.55840978593272</v>
      </c>
      <c r="T464" s="19"/>
      <c r="Y464" s="23">
        <v>14.1400897252966</v>
      </c>
      <c r="Z464" s="4">
        <v>0</v>
      </c>
      <c r="AH464" s="4">
        <v>1.54255524275963</v>
      </c>
      <c r="AR464" s="5">
        <v>2615.3</v>
      </c>
    </row>
    <row r="465" spans="8:44">
      <c r="H465" s="19">
        <v>87.0476291587594</v>
      </c>
      <c r="I465" s="1">
        <v>82</v>
      </c>
      <c r="J465" s="1">
        <v>25.54</v>
      </c>
      <c r="K465" s="2">
        <v>56.46</v>
      </c>
      <c r="L465" s="1">
        <v>19.26</v>
      </c>
      <c r="S465" s="19">
        <v>1.55840978593272</v>
      </c>
      <c r="T465" s="19"/>
      <c r="Y465" s="23">
        <v>11.6783671519382</v>
      </c>
      <c r="Z465" s="4">
        <v>0</v>
      </c>
      <c r="AH465" s="4">
        <v>1.27400368930235</v>
      </c>
      <c r="AR465" s="5">
        <v>722.8</v>
      </c>
    </row>
    <row r="466" spans="8:44">
      <c r="H466" s="19">
        <v>89.9606380206548</v>
      </c>
      <c r="I466" s="1">
        <v>82</v>
      </c>
      <c r="J466" s="1">
        <v>25.54</v>
      </c>
      <c r="K466" s="2">
        <v>56.46</v>
      </c>
      <c r="L466" s="1">
        <v>19.26</v>
      </c>
      <c r="S466" s="19">
        <v>1.55840978593272</v>
      </c>
      <c r="T466" s="19"/>
      <c r="Y466" s="23">
        <v>9.05188375186867</v>
      </c>
      <c r="Z466" s="4">
        <v>0</v>
      </c>
      <c r="AH466" s="4">
        <v>0.987478227476582</v>
      </c>
      <c r="AR466" s="5">
        <v>81</v>
      </c>
    </row>
    <row r="467" spans="8:44">
      <c r="H467" s="19">
        <v>93.0753621954508</v>
      </c>
      <c r="I467" s="1">
        <v>82</v>
      </c>
      <c r="J467" s="1">
        <v>25.54</v>
      </c>
      <c r="K467" s="2">
        <v>56.46</v>
      </c>
      <c r="L467" s="1">
        <v>19.26</v>
      </c>
      <c r="S467" s="19">
        <v>1.55840978593272</v>
      </c>
      <c r="T467" s="19"/>
      <c r="Y467" s="23">
        <v>6.24352588934769</v>
      </c>
      <c r="Z467" s="4">
        <v>0</v>
      </c>
      <c r="AH467" s="4">
        <v>0.681111915201567</v>
      </c>
      <c r="AR467" s="5">
        <v>81.5</v>
      </c>
    </row>
    <row r="468" spans="8:44">
      <c r="H468" s="19">
        <v>96.4135052107066</v>
      </c>
      <c r="I468" s="1">
        <v>82</v>
      </c>
      <c r="J468" s="1">
        <v>25.54</v>
      </c>
      <c r="K468" s="2">
        <v>56.46</v>
      </c>
      <c r="L468" s="1">
        <v>19.26</v>
      </c>
      <c r="S468" s="19">
        <v>1.55840978593272</v>
      </c>
      <c r="T468" s="19"/>
      <c r="Y468" s="23">
        <v>3.23372481001867</v>
      </c>
      <c r="Z468" s="4">
        <v>0</v>
      </c>
      <c r="AH468" s="4">
        <v>0.352769979274764</v>
      </c>
      <c r="AR468" s="5">
        <v>61.1</v>
      </c>
    </row>
    <row r="469" spans="8:44">
      <c r="H469" s="19">
        <v>83.8802270454813</v>
      </c>
      <c r="I469" s="1">
        <v>82</v>
      </c>
      <c r="J469" s="1">
        <v>25.54</v>
      </c>
      <c r="K469" s="2">
        <v>56.46</v>
      </c>
      <c r="L469" s="1">
        <v>19.26</v>
      </c>
      <c r="S469" s="19">
        <v>1.55840978593272</v>
      </c>
      <c r="T469" s="19"/>
      <c r="Y469" s="23">
        <v>14.0667830027639</v>
      </c>
      <c r="Z469" s="4">
        <v>0</v>
      </c>
      <c r="AH469" s="4">
        <v>2.05298995175474</v>
      </c>
      <c r="AR469" s="5">
        <v>4715.7</v>
      </c>
    </row>
    <row r="470" spans="8:44">
      <c r="H470" s="19">
        <v>86.6745760181653</v>
      </c>
      <c r="I470" s="1">
        <v>82</v>
      </c>
      <c r="J470" s="1">
        <v>25.54</v>
      </c>
      <c r="K470" s="2">
        <v>56.46</v>
      </c>
      <c r="L470" s="1">
        <v>19.26</v>
      </c>
      <c r="S470" s="19">
        <v>1.55840978593272</v>
      </c>
      <c r="T470" s="19"/>
      <c r="Y470" s="23">
        <v>11.6283180973557</v>
      </c>
      <c r="Z470" s="4">
        <v>0</v>
      </c>
      <c r="AH470" s="4">
        <v>1.69710588447895</v>
      </c>
      <c r="AR470" s="5">
        <v>983.8</v>
      </c>
    </row>
    <row r="471" spans="8:44">
      <c r="H471" s="19">
        <v>89.6615204554783</v>
      </c>
      <c r="I471" s="1">
        <v>82</v>
      </c>
      <c r="J471" s="1">
        <v>25.54</v>
      </c>
      <c r="K471" s="2">
        <v>56.46</v>
      </c>
      <c r="L471" s="1">
        <v>19.26</v>
      </c>
      <c r="S471" s="19">
        <v>1.55840978593272</v>
      </c>
      <c r="T471" s="19"/>
      <c r="Y471" s="23">
        <v>9.02178639498356</v>
      </c>
      <c r="Z471" s="4">
        <v>0</v>
      </c>
      <c r="AH471" s="4">
        <v>1.31669314953814</v>
      </c>
      <c r="AR471" s="5">
        <v>169.9</v>
      </c>
    </row>
    <row r="472" spans="8:44">
      <c r="H472" s="19">
        <v>92.8616824711374</v>
      </c>
      <c r="I472" s="1">
        <v>82</v>
      </c>
      <c r="J472" s="1">
        <v>25.54</v>
      </c>
      <c r="K472" s="2">
        <v>56.46</v>
      </c>
      <c r="L472" s="1">
        <v>19.26</v>
      </c>
      <c r="S472" s="19">
        <v>1.55840978593272</v>
      </c>
      <c r="T472" s="19"/>
      <c r="Y472" s="23">
        <v>6.22919218320559</v>
      </c>
      <c r="Z472" s="4">
        <v>0</v>
      </c>
      <c r="AH472" s="4">
        <v>0.909125345657033</v>
      </c>
      <c r="AR472" s="5">
        <v>92</v>
      </c>
    </row>
    <row r="473" spans="8:44">
      <c r="H473" s="19">
        <v>96.2987372932771</v>
      </c>
      <c r="I473" s="1">
        <v>82</v>
      </c>
      <c r="J473" s="1">
        <v>25.54</v>
      </c>
      <c r="K473" s="2">
        <v>56.46</v>
      </c>
      <c r="L473" s="1">
        <v>19.26</v>
      </c>
      <c r="S473" s="19">
        <v>1.55840978593272</v>
      </c>
      <c r="T473" s="19"/>
      <c r="Y473" s="23">
        <v>3.22987547520634</v>
      </c>
      <c r="Z473" s="4">
        <v>0</v>
      </c>
      <c r="AH473" s="4">
        <v>0.471387231516601</v>
      </c>
      <c r="AR473" s="5">
        <v>113.8</v>
      </c>
    </row>
    <row r="474" spans="8:44">
      <c r="H474" s="19">
        <v>83.1217905971797</v>
      </c>
      <c r="I474" s="1">
        <v>82</v>
      </c>
      <c r="J474" s="1">
        <v>25.54</v>
      </c>
      <c r="K474" s="2">
        <v>56.46</v>
      </c>
      <c r="L474" s="1">
        <v>19.26</v>
      </c>
      <c r="S474" s="19">
        <v>1.55840978593272</v>
      </c>
      <c r="T474" s="19"/>
      <c r="Y474" s="23">
        <v>13.9395925871507</v>
      </c>
      <c r="Z474" s="4">
        <v>0</v>
      </c>
      <c r="AH474" s="4">
        <v>2.93861681566961</v>
      </c>
      <c r="AR474" s="5">
        <v>6333.9</v>
      </c>
    </row>
    <row r="475" spans="8:44">
      <c r="H475" s="19">
        <v>86.0257105091804</v>
      </c>
      <c r="I475" s="1">
        <v>82</v>
      </c>
      <c r="J475" s="1">
        <v>25.54</v>
      </c>
      <c r="K475" s="2">
        <v>56.46</v>
      </c>
      <c r="L475" s="1">
        <v>19.26</v>
      </c>
      <c r="S475" s="19">
        <v>1.55840978593272</v>
      </c>
      <c r="T475" s="19"/>
      <c r="Y475" s="23">
        <v>11.5412658741144</v>
      </c>
      <c r="Z475" s="4">
        <v>0</v>
      </c>
      <c r="AH475" s="4">
        <v>2.4330236167052</v>
      </c>
      <c r="AR475" s="5">
        <v>5499</v>
      </c>
    </row>
    <row r="476" spans="8:44">
      <c r="H476" s="19">
        <v>89.1398766115446</v>
      </c>
      <c r="I476" s="1">
        <v>82</v>
      </c>
      <c r="J476" s="1">
        <v>25.54</v>
      </c>
      <c r="K476" s="2">
        <v>56.46</v>
      </c>
      <c r="L476" s="1">
        <v>19.26</v>
      </c>
      <c r="S476" s="19">
        <v>1.55840978593272</v>
      </c>
      <c r="T476" s="19"/>
      <c r="Y476" s="23">
        <v>8.96929833421545</v>
      </c>
      <c r="Z476" s="4">
        <v>0</v>
      </c>
      <c r="AH476" s="4">
        <v>1.89082505424001</v>
      </c>
      <c r="AR476" s="5">
        <v>2905.5</v>
      </c>
    </row>
    <row r="477" spans="8:44">
      <c r="H477" s="19">
        <v>92.4879795096227</v>
      </c>
      <c r="I477" s="1">
        <v>82</v>
      </c>
      <c r="J477" s="1">
        <v>25.54</v>
      </c>
      <c r="K477" s="2">
        <v>56.46</v>
      </c>
      <c r="L477" s="1">
        <v>19.26</v>
      </c>
      <c r="S477" s="19">
        <v>1.55840978593272</v>
      </c>
      <c r="T477" s="19"/>
      <c r="Y477" s="23">
        <v>6.20412406571341</v>
      </c>
      <c r="Z477" s="4">
        <v>0</v>
      </c>
      <c r="AH477" s="4">
        <v>1.30789642466391</v>
      </c>
      <c r="AR477" s="5">
        <v>320.8</v>
      </c>
    </row>
    <row r="478" spans="8:44">
      <c r="H478" s="19">
        <v>96.0974079994425</v>
      </c>
      <c r="I478" s="1">
        <v>82</v>
      </c>
      <c r="J478" s="1">
        <v>25.54</v>
      </c>
      <c r="K478" s="2">
        <v>56.46</v>
      </c>
      <c r="L478" s="1">
        <v>19.26</v>
      </c>
      <c r="S478" s="19">
        <v>1.55840978593272</v>
      </c>
      <c r="T478" s="19"/>
      <c r="Y478" s="23">
        <v>3.2231228576033</v>
      </c>
      <c r="Z478" s="4">
        <v>0</v>
      </c>
      <c r="AH478" s="4">
        <v>0.67946914295421</v>
      </c>
      <c r="AR478" s="5">
        <v>108.3</v>
      </c>
    </row>
    <row r="479" spans="8:44">
      <c r="H479" s="19">
        <v>82.3769466566604</v>
      </c>
      <c r="I479" s="1">
        <v>82</v>
      </c>
      <c r="J479" s="1">
        <v>25.54</v>
      </c>
      <c r="K479" s="2">
        <v>56.46</v>
      </c>
      <c r="L479" s="1">
        <v>19.26</v>
      </c>
      <c r="S479" s="19">
        <v>1.55840978593272</v>
      </c>
      <c r="T479" s="19"/>
      <c r="Y479" s="23">
        <v>13.814681646262</v>
      </c>
      <c r="Z479" s="4">
        <v>0</v>
      </c>
      <c r="AH479" s="4">
        <v>3.80837169707763</v>
      </c>
      <c r="AR479" s="5">
        <v>6549.2</v>
      </c>
    </row>
    <row r="480" spans="8:44">
      <c r="H480" s="19">
        <v>85.3864879194709</v>
      </c>
      <c r="I480" s="1">
        <v>82</v>
      </c>
      <c r="J480" s="1">
        <v>25.54</v>
      </c>
      <c r="K480" s="2">
        <v>56.46</v>
      </c>
      <c r="L480" s="1">
        <v>19.26</v>
      </c>
      <c r="S480" s="19">
        <v>1.55840978593272</v>
      </c>
      <c r="T480" s="19"/>
      <c r="Y480" s="23">
        <v>11.4555073512622</v>
      </c>
      <c r="Z480" s="4">
        <v>0</v>
      </c>
      <c r="AH480" s="4">
        <v>3.15800472926689</v>
      </c>
      <c r="AR480" s="5">
        <v>5612</v>
      </c>
    </row>
    <row r="481" spans="8:44">
      <c r="H481" s="19">
        <v>88.62426742612</v>
      </c>
      <c r="I481" s="1">
        <v>82</v>
      </c>
      <c r="J481" s="1">
        <v>25.54</v>
      </c>
      <c r="K481" s="2">
        <v>56.46</v>
      </c>
      <c r="L481" s="1">
        <v>19.26</v>
      </c>
      <c r="S481" s="19">
        <v>1.55840978593272</v>
      </c>
      <c r="T481" s="19"/>
      <c r="Y481" s="23">
        <v>8.91741748376186</v>
      </c>
      <c r="Z481" s="4">
        <v>0</v>
      </c>
      <c r="AH481" s="4">
        <v>2.45831509011814</v>
      </c>
      <c r="AR481" s="5">
        <v>4519.6</v>
      </c>
    </row>
    <row r="482" spans="8:44">
      <c r="H482" s="19">
        <v>92.1172722755948</v>
      </c>
      <c r="I482" s="1">
        <v>82</v>
      </c>
      <c r="J482" s="1">
        <v>25.54</v>
      </c>
      <c r="K482" s="2">
        <v>56.46</v>
      </c>
      <c r="L482" s="1">
        <v>19.26</v>
      </c>
      <c r="S482" s="19">
        <v>1.55840978593272</v>
      </c>
      <c r="T482" s="19"/>
      <c r="Y482" s="23">
        <v>6.17925690260572</v>
      </c>
      <c r="Z482" s="4">
        <v>0</v>
      </c>
      <c r="AH482" s="4">
        <v>1.70347082179942</v>
      </c>
      <c r="AR482" s="5">
        <v>1048.8</v>
      </c>
    </row>
    <row r="483" spans="8:44">
      <c r="H483" s="19">
        <v>95.896918777247</v>
      </c>
      <c r="I483" s="1">
        <v>82</v>
      </c>
      <c r="J483" s="1">
        <v>25.54</v>
      </c>
      <c r="K483" s="2">
        <v>56.46</v>
      </c>
      <c r="L483" s="1">
        <v>19.26</v>
      </c>
      <c r="S483" s="19">
        <v>1.55840978593272</v>
      </c>
      <c r="T483" s="19"/>
      <c r="Y483" s="23">
        <v>3.2163984161411</v>
      </c>
      <c r="Z483" s="4">
        <v>0</v>
      </c>
      <c r="AH483" s="4">
        <v>0.886682806611872</v>
      </c>
      <c r="AR483" s="5">
        <v>82.6</v>
      </c>
    </row>
    <row r="484" spans="8:44">
      <c r="H484" s="19">
        <v>83.6120166859467</v>
      </c>
      <c r="I484" s="1">
        <v>82</v>
      </c>
      <c r="J484" s="1">
        <v>25.54</v>
      </c>
      <c r="K484" s="2">
        <v>56.46</v>
      </c>
      <c r="L484" s="1">
        <v>19.26</v>
      </c>
      <c r="S484" s="19">
        <v>1.55840978593272</v>
      </c>
      <c r="T484" s="19"/>
      <c r="Y484" s="23">
        <v>14.0218039050724</v>
      </c>
      <c r="Z484" s="4">
        <v>0</v>
      </c>
      <c r="AH484" s="4">
        <v>2.36617940898097</v>
      </c>
      <c r="AR484" s="5">
        <v>6962.4</v>
      </c>
    </row>
    <row r="485" spans="8:44">
      <c r="H485" s="19">
        <v>86.4453464772398</v>
      </c>
      <c r="I485" s="1">
        <v>82</v>
      </c>
      <c r="J485" s="1">
        <v>25.54</v>
      </c>
      <c r="K485" s="2">
        <v>56.46</v>
      </c>
      <c r="L485" s="1">
        <v>19.26</v>
      </c>
      <c r="S485" s="19">
        <v>1.55840978593272</v>
      </c>
      <c r="T485" s="19"/>
      <c r="Y485" s="23">
        <v>11.5975645114526</v>
      </c>
      <c r="Z485" s="4">
        <v>0</v>
      </c>
      <c r="AH485" s="4">
        <v>1.95708901130763</v>
      </c>
      <c r="AR485" s="5">
        <v>4417.1</v>
      </c>
    </row>
    <row r="486" spans="8:44">
      <c r="H486" s="19">
        <v>89.4774355703943</v>
      </c>
      <c r="I486" s="1">
        <v>82</v>
      </c>
      <c r="J486" s="1">
        <v>25.54</v>
      </c>
      <c r="K486" s="2">
        <v>56.46</v>
      </c>
      <c r="L486" s="1">
        <v>19.26</v>
      </c>
      <c r="S486" s="19">
        <v>1.55840978593272</v>
      </c>
      <c r="T486" s="19"/>
      <c r="Y486" s="23">
        <v>9.00326368308512</v>
      </c>
      <c r="Z486" s="4">
        <v>0</v>
      </c>
      <c r="AH486" s="4">
        <v>1.51930074652061</v>
      </c>
      <c r="AR486" s="5">
        <v>1049.7</v>
      </c>
    </row>
    <row r="487" spans="8:44">
      <c r="H487" s="19">
        <v>92.7299587901407</v>
      </c>
      <c r="I487" s="1">
        <v>82</v>
      </c>
      <c r="J487" s="1">
        <v>25.54</v>
      </c>
      <c r="K487" s="2">
        <v>56.46</v>
      </c>
      <c r="L487" s="1">
        <v>19.26</v>
      </c>
      <c r="S487" s="19">
        <v>1.55840978593272</v>
      </c>
      <c r="T487" s="19"/>
      <c r="Y487" s="23">
        <v>6.22035611538761</v>
      </c>
      <c r="Z487" s="4">
        <v>0</v>
      </c>
      <c r="AH487" s="4">
        <v>1.04968509447166</v>
      </c>
      <c r="AR487" s="5">
        <v>108.1</v>
      </c>
    </row>
    <row r="488" spans="8:44">
      <c r="H488" s="19">
        <v>96.2278613789486</v>
      </c>
      <c r="I488" s="1">
        <v>82</v>
      </c>
      <c r="J488" s="1">
        <v>25.54</v>
      </c>
      <c r="K488" s="2">
        <v>56.46</v>
      </c>
      <c r="L488" s="1">
        <v>19.26</v>
      </c>
      <c r="S488" s="19">
        <v>1.55840978593272</v>
      </c>
      <c r="T488" s="19"/>
      <c r="Y488" s="23">
        <v>3.22749828539154</v>
      </c>
      <c r="Z488" s="4">
        <v>0</v>
      </c>
      <c r="AH488" s="4">
        <v>0.544640335659822</v>
      </c>
      <c r="AR488" s="5">
        <v>96.9</v>
      </c>
    </row>
    <row r="489" spans="8:44">
      <c r="H489" s="19">
        <v>82.7418739376279</v>
      </c>
      <c r="I489" s="1">
        <v>82</v>
      </c>
      <c r="J489" s="1">
        <v>25.54</v>
      </c>
      <c r="K489" s="2">
        <v>56.46</v>
      </c>
      <c r="L489" s="1">
        <v>19.26</v>
      </c>
      <c r="S489" s="19">
        <v>1.55840978593272</v>
      </c>
      <c r="T489" s="19"/>
      <c r="Y489" s="23">
        <v>13.8758802511534</v>
      </c>
      <c r="Z489" s="4">
        <v>0</v>
      </c>
      <c r="AH489" s="4">
        <v>3.38224581121865</v>
      </c>
      <c r="AR489" s="5">
        <v>7857.3</v>
      </c>
    </row>
    <row r="490" spans="8:44">
      <c r="H490" s="19">
        <v>85.6999137683242</v>
      </c>
      <c r="I490" s="1">
        <v>82</v>
      </c>
      <c r="J490" s="1">
        <v>25.54</v>
      </c>
      <c r="K490" s="2">
        <v>56.46</v>
      </c>
      <c r="L490" s="1">
        <v>19.26</v>
      </c>
      <c r="S490" s="19">
        <v>1.55840978593272</v>
      </c>
      <c r="T490" s="19"/>
      <c r="Y490" s="23">
        <v>11.4975567691865</v>
      </c>
      <c r="Z490" s="4">
        <v>0</v>
      </c>
      <c r="AH490" s="4">
        <v>2.80252946248922</v>
      </c>
      <c r="AR490" s="5">
        <v>6059.3</v>
      </c>
    </row>
    <row r="491" spans="8:44">
      <c r="H491" s="19">
        <v>88.8772962700749</v>
      </c>
      <c r="I491" s="1">
        <v>82</v>
      </c>
      <c r="J491" s="1">
        <v>25.54</v>
      </c>
      <c r="K491" s="2">
        <v>56.46</v>
      </c>
      <c r="L491" s="1">
        <v>19.26</v>
      </c>
      <c r="S491" s="19">
        <v>1.55840978593272</v>
      </c>
      <c r="T491" s="19"/>
      <c r="Y491" s="23">
        <v>8.94287737079405</v>
      </c>
      <c r="Z491" s="4">
        <v>0</v>
      </c>
      <c r="AH491" s="4">
        <v>2.17982635913105</v>
      </c>
      <c r="AR491" s="5">
        <v>3516.2</v>
      </c>
    </row>
    <row r="492" spans="8:44">
      <c r="H492" s="19">
        <v>92.299357634858</v>
      </c>
      <c r="I492" s="1">
        <v>82</v>
      </c>
      <c r="J492" s="1">
        <v>25.54</v>
      </c>
      <c r="K492" s="2">
        <v>56.46</v>
      </c>
      <c r="L492" s="1">
        <v>19.26</v>
      </c>
      <c r="S492" s="19">
        <v>1.55840978593272</v>
      </c>
      <c r="T492" s="19"/>
      <c r="Y492" s="23">
        <v>6.19147124835539</v>
      </c>
      <c r="Z492" s="4">
        <v>0</v>
      </c>
      <c r="AH492" s="4">
        <v>1.50917111678663</v>
      </c>
      <c r="AR492" s="5">
        <v>379.9</v>
      </c>
    </row>
    <row r="493" spans="8:44">
      <c r="H493" s="19">
        <v>95.9954924135711</v>
      </c>
      <c r="I493" s="1">
        <v>82</v>
      </c>
      <c r="J493" s="1">
        <v>25.54</v>
      </c>
      <c r="K493" s="2">
        <v>56.46</v>
      </c>
      <c r="L493" s="1">
        <v>19.26</v>
      </c>
      <c r="S493" s="19">
        <v>1.55840978593272</v>
      </c>
      <c r="T493" s="19"/>
      <c r="Y493" s="23">
        <v>3.21970459210367</v>
      </c>
      <c r="Z493" s="4">
        <v>0</v>
      </c>
      <c r="AH493" s="4">
        <v>0.784802994325271</v>
      </c>
      <c r="AR493" s="5">
        <v>119.4</v>
      </c>
    </row>
    <row r="494" spans="8:44">
      <c r="H494" s="19">
        <v>81.8896556459642</v>
      </c>
      <c r="I494" s="1">
        <v>82</v>
      </c>
      <c r="J494" s="1">
        <v>25.54</v>
      </c>
      <c r="K494" s="2">
        <v>56.46</v>
      </c>
      <c r="L494" s="1">
        <v>19.26</v>
      </c>
      <c r="S494" s="19">
        <v>1.55840978593272</v>
      </c>
      <c r="T494" s="19"/>
      <c r="Y494" s="23">
        <v>13.7329625433447</v>
      </c>
      <c r="Z494" s="4">
        <v>0</v>
      </c>
      <c r="AH494" s="4">
        <v>4.37738181069111</v>
      </c>
      <c r="AR494" s="5">
        <v>6912.7</v>
      </c>
    </row>
    <row r="495" spans="8:44">
      <c r="H495" s="19">
        <v>84.9672271302365</v>
      </c>
      <c r="I495" s="1">
        <v>82</v>
      </c>
      <c r="J495" s="1">
        <v>25.54</v>
      </c>
      <c r="K495" s="2">
        <v>56.46</v>
      </c>
      <c r="L495" s="1">
        <v>19.26</v>
      </c>
      <c r="S495" s="19">
        <v>1.55840978593272</v>
      </c>
      <c r="T495" s="19"/>
      <c r="Y495" s="23">
        <v>11.3992590481619</v>
      </c>
      <c r="Z495" s="4">
        <v>0</v>
      </c>
      <c r="AH495" s="4">
        <v>3.6335138216016</v>
      </c>
      <c r="AR495" s="5">
        <v>5779.1</v>
      </c>
    </row>
    <row r="496" spans="8:44">
      <c r="H496" s="19">
        <v>88.2851537920569</v>
      </c>
      <c r="I496" s="1">
        <v>82</v>
      </c>
      <c r="J496" s="1">
        <v>25.54</v>
      </c>
      <c r="K496" s="2">
        <v>56.46</v>
      </c>
      <c r="L496" s="1">
        <v>19.26</v>
      </c>
      <c r="S496" s="19">
        <v>1.55840978593272</v>
      </c>
      <c r="T496" s="19"/>
      <c r="Y496" s="23">
        <v>8.88329570270571</v>
      </c>
      <c r="Z496" s="4">
        <v>0</v>
      </c>
      <c r="AH496" s="4">
        <v>2.83155050523744</v>
      </c>
      <c r="AR496" s="5">
        <v>4361.1</v>
      </c>
    </row>
    <row r="497" spans="8:44">
      <c r="H497" s="19">
        <v>91.8727370772668</v>
      </c>
      <c r="I497" s="1">
        <v>82</v>
      </c>
      <c r="J497" s="1">
        <v>25.54</v>
      </c>
      <c r="K497" s="2">
        <v>56.46</v>
      </c>
      <c r="L497" s="1">
        <v>19.26</v>
      </c>
      <c r="S497" s="19">
        <v>1.55840978593272</v>
      </c>
      <c r="T497" s="19"/>
      <c r="Y497" s="23">
        <v>6.16285340112472</v>
      </c>
      <c r="Z497" s="4">
        <v>0</v>
      </c>
      <c r="AH497" s="4">
        <v>1.9644095216085</v>
      </c>
      <c r="AR497" s="5">
        <v>1989.1</v>
      </c>
    </row>
    <row r="498" spans="8:44">
      <c r="H498" s="19">
        <v>95.7642429839001</v>
      </c>
      <c r="I498" s="1">
        <v>82</v>
      </c>
      <c r="J498" s="1">
        <v>25.54</v>
      </c>
      <c r="K498" s="2">
        <v>56.46</v>
      </c>
      <c r="L498" s="1">
        <v>19.26</v>
      </c>
      <c r="S498" s="19">
        <v>1.55840978593272</v>
      </c>
      <c r="T498" s="19"/>
      <c r="Y498" s="23">
        <v>3.21194844822741</v>
      </c>
      <c r="Z498" s="4">
        <v>0</v>
      </c>
      <c r="AH498" s="4">
        <v>1.02380856787249</v>
      </c>
      <c r="AR498" s="5">
        <v>78.6</v>
      </c>
    </row>
    <row r="499" spans="8:44">
      <c r="H499" s="19">
        <v>84.8590986739422</v>
      </c>
      <c r="I499" s="1">
        <v>38</v>
      </c>
      <c r="J499" s="1">
        <v>23.93</v>
      </c>
      <c r="K499" s="2">
        <v>14.07</v>
      </c>
      <c r="L499" s="1">
        <v>19.05</v>
      </c>
      <c r="S499" s="19">
        <v>1.68827726809378</v>
      </c>
      <c r="T499" s="19"/>
      <c r="Y499" s="23">
        <v>14.2560434563532</v>
      </c>
      <c r="Z499" s="4">
        <v>0</v>
      </c>
      <c r="AH499" s="4">
        <v>0.884857869704679</v>
      </c>
      <c r="AR499" s="5">
        <v>72.4</v>
      </c>
    </row>
    <row r="500" spans="8:44">
      <c r="H500" s="19">
        <v>87.5090298460174</v>
      </c>
      <c r="I500" s="1">
        <v>38</v>
      </c>
      <c r="J500" s="1">
        <v>23.93</v>
      </c>
      <c r="K500" s="2">
        <v>14.07</v>
      </c>
      <c r="L500" s="1">
        <v>19.05</v>
      </c>
      <c r="S500" s="19">
        <v>1.68827726809378</v>
      </c>
      <c r="T500" s="19"/>
      <c r="Y500" s="23">
        <v>11.7609783917369</v>
      </c>
      <c r="Z500" s="4">
        <v>0</v>
      </c>
      <c r="AH500" s="4">
        <v>0.729991762245738</v>
      </c>
      <c r="AR500" s="5">
        <v>77.8</v>
      </c>
    </row>
    <row r="501" spans="8:44">
      <c r="H501" s="19">
        <v>90.3297968367761</v>
      </c>
      <c r="I501" s="1">
        <v>38</v>
      </c>
      <c r="J501" s="1">
        <v>23.93</v>
      </c>
      <c r="K501" s="2">
        <v>14.07</v>
      </c>
      <c r="L501" s="1">
        <v>19.05</v>
      </c>
      <c r="S501" s="19">
        <v>1.68827726809378</v>
      </c>
      <c r="T501" s="19"/>
      <c r="Y501" s="23">
        <v>9.10506141991863</v>
      </c>
      <c r="Z501" s="4">
        <v>0</v>
      </c>
      <c r="AH501" s="4">
        <v>0.565141743305294</v>
      </c>
      <c r="AR501" s="5">
        <v>71.3</v>
      </c>
    </row>
    <row r="502" spans="8:44">
      <c r="H502" s="19">
        <v>93.3384700650202</v>
      </c>
      <c r="I502" s="1">
        <v>38</v>
      </c>
      <c r="J502" s="1">
        <v>23.93</v>
      </c>
      <c r="K502" s="2">
        <v>14.07</v>
      </c>
      <c r="L502" s="1">
        <v>19.05</v>
      </c>
      <c r="S502" s="19">
        <v>1.68827726809378</v>
      </c>
      <c r="T502" s="19"/>
      <c r="Y502" s="23">
        <v>6.27221974397448</v>
      </c>
      <c r="Z502" s="4">
        <v>0</v>
      </c>
      <c r="AH502" s="4">
        <v>0.389310191005312</v>
      </c>
      <c r="AR502" s="5">
        <v>44.5</v>
      </c>
    </row>
    <row r="503" spans="8:44">
      <c r="H503" s="19">
        <v>96.554472613371</v>
      </c>
      <c r="I503" s="1">
        <v>38</v>
      </c>
      <c r="J503" s="1">
        <v>23.93</v>
      </c>
      <c r="K503" s="2">
        <v>14.07</v>
      </c>
      <c r="L503" s="1">
        <v>19.05</v>
      </c>
      <c r="S503" s="19">
        <v>1.68827726809378</v>
      </c>
      <c r="T503" s="19"/>
      <c r="Y503" s="23">
        <v>3.24416539650134</v>
      </c>
      <c r="Z503" s="4">
        <v>0</v>
      </c>
      <c r="AH503" s="4">
        <v>0.201361990127669</v>
      </c>
      <c r="AR503" s="5">
        <v>30.1</v>
      </c>
    </row>
    <row r="504" spans="8:44">
      <c r="H504" s="19">
        <v>84.2940362395803</v>
      </c>
      <c r="I504" s="1">
        <v>38</v>
      </c>
      <c r="J504" s="1">
        <v>23.93</v>
      </c>
      <c r="K504" s="2">
        <v>14.07</v>
      </c>
      <c r="L504" s="1">
        <v>19.05</v>
      </c>
      <c r="S504" s="19">
        <v>1.68827726809378</v>
      </c>
      <c r="T504" s="19"/>
      <c r="Y504" s="23">
        <v>14.1611148659522</v>
      </c>
      <c r="Z504" s="4">
        <v>0</v>
      </c>
      <c r="AH504" s="4">
        <v>1.54484889446751</v>
      </c>
      <c r="AR504" s="5">
        <v>201.7</v>
      </c>
    </row>
    <row r="505" spans="8:44">
      <c r="H505" s="19">
        <v>87.0277454726699</v>
      </c>
      <c r="I505" s="1">
        <v>38</v>
      </c>
      <c r="J505" s="1">
        <v>23.93</v>
      </c>
      <c r="K505" s="2">
        <v>14.07</v>
      </c>
      <c r="L505" s="1">
        <v>19.05</v>
      </c>
      <c r="S505" s="19">
        <v>1.68827726809378</v>
      </c>
      <c r="T505" s="19"/>
      <c r="Y505" s="23">
        <v>11.6962950656255</v>
      </c>
      <c r="Z505" s="4">
        <v>0</v>
      </c>
      <c r="AH505" s="4">
        <v>1.2759594617046</v>
      </c>
      <c r="AR505" s="5">
        <v>168.7</v>
      </c>
    </row>
    <row r="506" spans="8:44">
      <c r="H506" s="19">
        <v>89.9447096397541</v>
      </c>
      <c r="I506" s="1">
        <v>38</v>
      </c>
      <c r="J506" s="1">
        <v>23.93</v>
      </c>
      <c r="K506" s="2">
        <v>14.07</v>
      </c>
      <c r="L506" s="1">
        <v>19.05</v>
      </c>
      <c r="S506" s="19">
        <v>1.68827726809378</v>
      </c>
      <c r="T506" s="19"/>
      <c r="Y506" s="23">
        <v>9.06624540677908</v>
      </c>
      <c r="Z506" s="4">
        <v>0</v>
      </c>
      <c r="AH506" s="4">
        <v>0.989044953466809</v>
      </c>
      <c r="AR506" s="5">
        <v>108.9</v>
      </c>
    </row>
    <row r="507" spans="8:44">
      <c r="H507" s="19">
        <v>93.0639945990122</v>
      </c>
      <c r="I507" s="1">
        <v>38</v>
      </c>
      <c r="J507" s="1">
        <v>23.93</v>
      </c>
      <c r="K507" s="2">
        <v>14.07</v>
      </c>
      <c r="L507" s="1">
        <v>19.05</v>
      </c>
      <c r="S507" s="19">
        <v>1.68827726809378</v>
      </c>
      <c r="T507" s="19"/>
      <c r="Y507" s="23">
        <v>6.25377536154639</v>
      </c>
      <c r="Z507" s="4">
        <v>0</v>
      </c>
      <c r="AH507" s="4">
        <v>0.682230039441424</v>
      </c>
      <c r="AR507" s="5">
        <v>86.9</v>
      </c>
    </row>
    <row r="508" spans="8:44">
      <c r="H508" s="19">
        <v>96.4074060440976</v>
      </c>
      <c r="I508" s="1">
        <v>38</v>
      </c>
      <c r="J508" s="1">
        <v>23.93</v>
      </c>
      <c r="K508" s="2">
        <v>14.07</v>
      </c>
      <c r="L508" s="1">
        <v>19.05</v>
      </c>
      <c r="S508" s="19">
        <v>1.68827726809378</v>
      </c>
      <c r="T508" s="19"/>
      <c r="Y508" s="23">
        <v>3.23922405860051</v>
      </c>
      <c r="Z508" s="4">
        <v>0</v>
      </c>
      <c r="AH508" s="4">
        <v>0.353369897301874</v>
      </c>
      <c r="AR508" s="5">
        <v>98.5</v>
      </c>
    </row>
    <row r="509" spans="8:44">
      <c r="H509" s="19">
        <v>83.856382725568</v>
      </c>
      <c r="I509" s="1">
        <v>38</v>
      </c>
      <c r="J509" s="1">
        <v>23.93</v>
      </c>
      <c r="K509" s="2">
        <v>14.07</v>
      </c>
      <c r="L509" s="1">
        <v>19.05</v>
      </c>
      <c r="S509" s="19">
        <v>1.68827726809378</v>
      </c>
      <c r="T509" s="19"/>
      <c r="Y509" s="23">
        <v>14.0875905460845</v>
      </c>
      <c r="Z509" s="4">
        <v>0</v>
      </c>
      <c r="AH509" s="4">
        <v>2.05602672834747</v>
      </c>
      <c r="AR509" s="5">
        <v>10089</v>
      </c>
    </row>
    <row r="510" spans="8:44">
      <c r="H510" s="19">
        <v>86.6542074460237</v>
      </c>
      <c r="I510" s="1">
        <v>38</v>
      </c>
      <c r="J510" s="1">
        <v>23.93</v>
      </c>
      <c r="K510" s="2">
        <v>14.07</v>
      </c>
      <c r="L510" s="1">
        <v>19.05</v>
      </c>
      <c r="S510" s="19">
        <v>1.68827726809378</v>
      </c>
      <c r="T510" s="19"/>
      <c r="Y510" s="23">
        <v>11.6460925588944</v>
      </c>
      <c r="Z510" s="4">
        <v>0</v>
      </c>
      <c r="AH510" s="4">
        <v>1.69969999508189</v>
      </c>
      <c r="AR510" s="5">
        <v>5803.7</v>
      </c>
    </row>
    <row r="511" spans="8:44">
      <c r="H511" s="19">
        <v>89.6451721225565</v>
      </c>
      <c r="I511" s="1">
        <v>38</v>
      </c>
      <c r="J511" s="1">
        <v>23.93</v>
      </c>
      <c r="K511" s="2">
        <v>14.07</v>
      </c>
      <c r="L511" s="1">
        <v>19.05</v>
      </c>
      <c r="S511" s="19">
        <v>1.68827726809378</v>
      </c>
      <c r="T511" s="19"/>
      <c r="Y511" s="23">
        <v>9.03605262890112</v>
      </c>
      <c r="Z511" s="4">
        <v>0</v>
      </c>
      <c r="AH511" s="4">
        <v>1.31877524854233</v>
      </c>
      <c r="AR511" s="5">
        <v>117.3</v>
      </c>
    </row>
    <row r="512" spans="8:44">
      <c r="H512" s="19">
        <v>92.8499910414098</v>
      </c>
      <c r="I512" s="1">
        <v>38</v>
      </c>
      <c r="J512" s="1">
        <v>23.93</v>
      </c>
      <c r="K512" s="2">
        <v>14.07</v>
      </c>
      <c r="L512" s="1">
        <v>19.05</v>
      </c>
      <c r="S512" s="19">
        <v>1.68827726809378</v>
      </c>
      <c r="T512" s="19"/>
      <c r="Y512" s="23">
        <v>6.23939461009054</v>
      </c>
      <c r="Z512" s="4">
        <v>0</v>
      </c>
      <c r="AH512" s="4">
        <v>0.9106143484997</v>
      </c>
      <c r="AR512" s="5">
        <v>67.6</v>
      </c>
    </row>
    <row r="513" spans="8:44">
      <c r="H513" s="19">
        <v>96.2924504585251</v>
      </c>
      <c r="I513" s="1">
        <v>38</v>
      </c>
      <c r="J513" s="1">
        <v>23.93</v>
      </c>
      <c r="K513" s="2">
        <v>14.07</v>
      </c>
      <c r="L513" s="1">
        <v>19.05</v>
      </c>
      <c r="S513" s="19">
        <v>1.68827726809378</v>
      </c>
      <c r="T513" s="19"/>
      <c r="Y513" s="23">
        <v>3.23536162817388</v>
      </c>
      <c r="Z513" s="4">
        <v>0</v>
      </c>
      <c r="AH513" s="4">
        <v>0.472187913301053</v>
      </c>
      <c r="AR513" s="5">
        <v>107.1</v>
      </c>
    </row>
    <row r="514" spans="8:44">
      <c r="H514" s="19">
        <v>83.0970504730373</v>
      </c>
      <c r="I514" s="1">
        <v>38</v>
      </c>
      <c r="J514" s="1">
        <v>23.93</v>
      </c>
      <c r="K514" s="2">
        <v>14.07</v>
      </c>
      <c r="L514" s="1">
        <v>19.05</v>
      </c>
      <c r="S514" s="19">
        <v>1.68827726809378</v>
      </c>
      <c r="T514" s="19"/>
      <c r="Y514" s="23">
        <v>13.9600252789647</v>
      </c>
      <c r="Z514" s="4">
        <v>0</v>
      </c>
      <c r="AH514" s="4">
        <v>2.94292424799796</v>
      </c>
      <c r="AR514" s="5">
        <v>10786</v>
      </c>
    </row>
    <row r="515" spans="8:44">
      <c r="H515" s="19">
        <v>86.0045102652465</v>
      </c>
      <c r="I515" s="1">
        <v>38</v>
      </c>
      <c r="J515" s="1">
        <v>23.93</v>
      </c>
      <c r="K515" s="2">
        <v>14.07</v>
      </c>
      <c r="L515" s="1">
        <v>19.05</v>
      </c>
      <c r="S515" s="19">
        <v>1.68827726809378</v>
      </c>
      <c r="T515" s="19"/>
      <c r="Y515" s="23">
        <v>11.5587750041491</v>
      </c>
      <c r="Z515" s="4">
        <v>0</v>
      </c>
      <c r="AH515" s="4">
        <v>2.43671473060439</v>
      </c>
      <c r="AR515" s="5">
        <v>9583.3</v>
      </c>
    </row>
    <row r="516" spans="8:44">
      <c r="H516" s="19">
        <v>89.1228034679157</v>
      </c>
      <c r="I516" s="1">
        <v>38</v>
      </c>
      <c r="J516" s="1">
        <v>23.93</v>
      </c>
      <c r="K516" s="2">
        <v>14.07</v>
      </c>
      <c r="L516" s="1">
        <v>19.05</v>
      </c>
      <c r="S516" s="19">
        <v>1.68827726809378</v>
      </c>
      <c r="T516" s="19"/>
      <c r="Y516" s="23">
        <v>8.98339892158747</v>
      </c>
      <c r="Z516" s="4">
        <v>0</v>
      </c>
      <c r="AH516" s="4">
        <v>1.89379761049682</v>
      </c>
      <c r="AR516" s="5">
        <v>2567.3</v>
      </c>
    </row>
    <row r="517" spans="8:44">
      <c r="H517" s="19">
        <v>92.4757256075159</v>
      </c>
      <c r="I517" s="1">
        <v>38</v>
      </c>
      <c r="J517" s="1">
        <v>23.93</v>
      </c>
      <c r="K517" s="2">
        <v>14.07</v>
      </c>
      <c r="L517" s="1">
        <v>19.05</v>
      </c>
      <c r="S517" s="19">
        <v>1.68827726809378</v>
      </c>
      <c r="T517" s="19"/>
      <c r="Y517" s="23">
        <v>6.21424447593555</v>
      </c>
      <c r="Z517" s="4">
        <v>0</v>
      </c>
      <c r="AH517" s="4">
        <v>1.31002991654857</v>
      </c>
      <c r="AR517" s="5">
        <v>69.3</v>
      </c>
    </row>
    <row r="518" spans="8:44">
      <c r="H518" s="19">
        <v>96.0907930759918</v>
      </c>
      <c r="I518" s="1">
        <v>38</v>
      </c>
      <c r="J518" s="1">
        <v>23.93</v>
      </c>
      <c r="K518" s="2">
        <v>14.07</v>
      </c>
      <c r="L518" s="1">
        <v>19.05</v>
      </c>
      <c r="S518" s="19">
        <v>1.68827726809378</v>
      </c>
      <c r="T518" s="19"/>
      <c r="Y518" s="23">
        <v>3.22858607563181</v>
      </c>
      <c r="Z518" s="4">
        <v>0</v>
      </c>
      <c r="AH518" s="4">
        <v>0.680620848376436</v>
      </c>
      <c r="AR518" s="5">
        <v>25.7</v>
      </c>
    </row>
    <row r="519" spans="8:44">
      <c r="H519" s="19">
        <v>82.3513465511278</v>
      </c>
      <c r="I519" s="1">
        <v>38</v>
      </c>
      <c r="J519" s="1">
        <v>23.93</v>
      </c>
      <c r="K519" s="2">
        <v>14.07</v>
      </c>
      <c r="L519" s="1">
        <v>19.05</v>
      </c>
      <c r="S519" s="19">
        <v>1.68827726809378</v>
      </c>
      <c r="T519" s="19"/>
      <c r="Y519" s="23">
        <v>13.834749525599</v>
      </c>
      <c r="Z519" s="4">
        <v>0</v>
      </c>
      <c r="AH519" s="4">
        <v>3.81390392327323</v>
      </c>
      <c r="AR519" s="5">
        <v>10042</v>
      </c>
    </row>
    <row r="520" spans="8:44">
      <c r="H520" s="19">
        <v>85.3644829022975</v>
      </c>
      <c r="I520" s="1">
        <v>38</v>
      </c>
      <c r="J520" s="1">
        <v>23.93</v>
      </c>
      <c r="K520" s="2">
        <v>14.07</v>
      </c>
      <c r="L520" s="1">
        <v>19.05</v>
      </c>
      <c r="S520" s="19">
        <v>1.68827726809378</v>
      </c>
      <c r="T520" s="19"/>
      <c r="Y520" s="23">
        <v>11.4727570469278</v>
      </c>
      <c r="Z520" s="4">
        <v>0</v>
      </c>
      <c r="AH520" s="4">
        <v>3.1627600507747</v>
      </c>
      <c r="AR520" s="5">
        <v>9647.6</v>
      </c>
    </row>
    <row r="521" spans="8:44">
      <c r="H521" s="19">
        <v>88.6064873019864</v>
      </c>
      <c r="I521" s="1">
        <v>38</v>
      </c>
      <c r="J521" s="1">
        <v>23.93</v>
      </c>
      <c r="K521" s="2">
        <v>14.07</v>
      </c>
      <c r="L521" s="1">
        <v>19.05</v>
      </c>
      <c r="S521" s="19">
        <v>1.68827726809378</v>
      </c>
      <c r="T521" s="19"/>
      <c r="Y521" s="23">
        <v>8.93135529293437</v>
      </c>
      <c r="Z521" s="4">
        <v>0</v>
      </c>
      <c r="AH521" s="4">
        <v>2.46215740507921</v>
      </c>
      <c r="AR521" s="5">
        <v>8262.1</v>
      </c>
    </row>
    <row r="522" spans="8:44">
      <c r="H522" s="19">
        <v>92.1044652845299</v>
      </c>
      <c r="I522" s="1">
        <v>38</v>
      </c>
      <c r="J522" s="1">
        <v>23.93</v>
      </c>
      <c r="K522" s="2">
        <v>14.07</v>
      </c>
      <c r="L522" s="1">
        <v>19.05</v>
      </c>
      <c r="S522" s="19">
        <v>1.68827726809378</v>
      </c>
      <c r="T522" s="19"/>
      <c r="Y522" s="23">
        <v>6.18929628119478</v>
      </c>
      <c r="Z522" s="4">
        <v>0</v>
      </c>
      <c r="AH522" s="4">
        <v>1.70623843427532</v>
      </c>
      <c r="AR522" s="5">
        <v>148.6</v>
      </c>
    </row>
    <row r="523" spans="8:44">
      <c r="H523" s="19">
        <v>95.8899785573564</v>
      </c>
      <c r="I523" s="1">
        <v>38</v>
      </c>
      <c r="J523" s="1">
        <v>23.93</v>
      </c>
      <c r="K523" s="2">
        <v>14.07</v>
      </c>
      <c r="L523" s="1">
        <v>19.05</v>
      </c>
      <c r="S523" s="19">
        <v>1.68827726809378</v>
      </c>
      <c r="T523" s="19"/>
      <c r="Y523" s="23">
        <v>3.22183884275032</v>
      </c>
      <c r="Z523" s="4">
        <v>0</v>
      </c>
      <c r="AH523" s="4">
        <v>0.888182599893331</v>
      </c>
      <c r="AR523" s="5">
        <v>33.7</v>
      </c>
    </row>
    <row r="524" spans="8:44">
      <c r="H524" s="19">
        <v>83.5878532560997</v>
      </c>
      <c r="I524" s="1">
        <v>38</v>
      </c>
      <c r="J524" s="1">
        <v>23.93</v>
      </c>
      <c r="K524" s="2">
        <v>14.07</v>
      </c>
      <c r="L524" s="1">
        <v>19.05</v>
      </c>
      <c r="S524" s="19">
        <v>1.68827726809378</v>
      </c>
      <c r="T524" s="19"/>
      <c r="Y524" s="23">
        <v>14.0424784974548</v>
      </c>
      <c r="Z524" s="4">
        <v>0</v>
      </c>
      <c r="AH524" s="4">
        <v>2.3696682464455</v>
      </c>
      <c r="AR524" s="5">
        <v>10809</v>
      </c>
    </row>
    <row r="525" spans="8:44">
      <c r="H525" s="19">
        <v>86.4246823956443</v>
      </c>
      <c r="I525" s="1">
        <v>38</v>
      </c>
      <c r="J525" s="1">
        <v>23.93</v>
      </c>
      <c r="K525" s="2">
        <v>14.07</v>
      </c>
      <c r="L525" s="1">
        <v>19.05</v>
      </c>
      <c r="S525" s="19">
        <v>1.68827726809378</v>
      </c>
      <c r="T525" s="19"/>
      <c r="Y525" s="23">
        <v>11.6152450090744</v>
      </c>
      <c r="Z525" s="4">
        <v>0</v>
      </c>
      <c r="AH525" s="4">
        <v>1.96007259528131</v>
      </c>
      <c r="AR525" s="5">
        <v>9878.1</v>
      </c>
    </row>
    <row r="526" spans="8:44">
      <c r="H526" s="19">
        <v>89.4608303588202</v>
      </c>
      <c r="I526" s="1">
        <v>38</v>
      </c>
      <c r="J526" s="1">
        <v>23.93</v>
      </c>
      <c r="K526" s="2">
        <v>14.07</v>
      </c>
      <c r="L526" s="1">
        <v>19.05</v>
      </c>
      <c r="S526" s="19">
        <v>1.68827726809378</v>
      </c>
      <c r="T526" s="19"/>
      <c r="Y526" s="23">
        <v>9.01747135074206</v>
      </c>
      <c r="Z526" s="4">
        <v>0</v>
      </c>
      <c r="AH526" s="4">
        <v>1.52169829043772</v>
      </c>
      <c r="AR526" s="5">
        <v>269.2</v>
      </c>
    </row>
    <row r="527" spans="8:44">
      <c r="H527" s="19">
        <v>92.7180685358255</v>
      </c>
      <c r="I527" s="1">
        <v>38</v>
      </c>
      <c r="J527" s="1">
        <v>23.93</v>
      </c>
      <c r="K527" s="2">
        <v>14.07</v>
      </c>
      <c r="L527" s="1">
        <v>19.05</v>
      </c>
      <c r="S527" s="19">
        <v>1.68827726809378</v>
      </c>
      <c r="T527" s="19"/>
      <c r="Y527" s="23">
        <v>6.23052959501558</v>
      </c>
      <c r="Z527" s="4">
        <v>0</v>
      </c>
      <c r="AH527" s="4">
        <v>1.05140186915888</v>
      </c>
      <c r="AR527" s="5">
        <v>178.8</v>
      </c>
    </row>
    <row r="528" spans="8:44">
      <c r="H528" s="19">
        <v>96.2214588805819</v>
      </c>
      <c r="I528" s="1">
        <v>38</v>
      </c>
      <c r="J528" s="1">
        <v>23.93</v>
      </c>
      <c r="K528" s="2">
        <v>14.07</v>
      </c>
      <c r="L528" s="1">
        <v>19.05</v>
      </c>
      <c r="S528" s="19">
        <v>1.68827726809378</v>
      </c>
      <c r="T528" s="19"/>
      <c r="Y528" s="23">
        <v>3.23297635886038</v>
      </c>
      <c r="Z528" s="4">
        <v>0</v>
      </c>
      <c r="AH528" s="4">
        <v>0.545564760557688</v>
      </c>
      <c r="AR528" s="5">
        <v>56.7</v>
      </c>
    </row>
    <row r="529" spans="8:44">
      <c r="H529" s="19">
        <v>82.7166927219038</v>
      </c>
      <c r="I529" s="1">
        <v>38</v>
      </c>
      <c r="J529" s="1">
        <v>23.93</v>
      </c>
      <c r="K529" s="2">
        <v>14.07</v>
      </c>
      <c r="L529" s="1">
        <v>19.05</v>
      </c>
      <c r="S529" s="19">
        <v>1.68827726809378</v>
      </c>
      <c r="T529" s="19"/>
      <c r="Y529" s="23">
        <v>13.8961264547507</v>
      </c>
      <c r="Z529" s="4">
        <v>0</v>
      </c>
      <c r="AH529" s="4">
        <v>3.38718082334549</v>
      </c>
      <c r="AR529" s="5">
        <v>11033</v>
      </c>
    </row>
    <row r="530" spans="8:44">
      <c r="H530" s="19">
        <v>85.6783015473192</v>
      </c>
      <c r="I530" s="1">
        <v>38</v>
      </c>
      <c r="J530" s="1">
        <v>23.93</v>
      </c>
      <c r="K530" s="2">
        <v>14.07</v>
      </c>
      <c r="L530" s="1">
        <v>19.05</v>
      </c>
      <c r="S530" s="19">
        <v>1.68827726809378</v>
      </c>
      <c r="T530" s="19"/>
      <c r="Y530" s="23">
        <v>11.5149334292911</v>
      </c>
      <c r="Z530" s="4">
        <v>0</v>
      </c>
      <c r="AH530" s="4">
        <v>2.80676502338971</v>
      </c>
      <c r="AR530" s="5">
        <v>8187</v>
      </c>
    </row>
    <row r="531" spans="8:44">
      <c r="H531" s="19">
        <v>88.8598619145363</v>
      </c>
      <c r="I531" s="1">
        <v>38</v>
      </c>
      <c r="J531" s="1">
        <v>23.93</v>
      </c>
      <c r="K531" s="2">
        <v>14.07</v>
      </c>
      <c r="L531" s="1">
        <v>19.05</v>
      </c>
      <c r="S531" s="19">
        <v>1.68827726809378</v>
      </c>
      <c r="T531" s="19"/>
      <c r="Y531" s="23">
        <v>8.95689494308639</v>
      </c>
      <c r="Z531" s="4">
        <v>0</v>
      </c>
      <c r="AH531" s="4">
        <v>2.18324314237731</v>
      </c>
      <c r="AR531" s="5">
        <v>3534.2</v>
      </c>
    </row>
    <row r="532" spans="8:44">
      <c r="H532" s="19">
        <v>92.2868217054264</v>
      </c>
      <c r="I532" s="1">
        <v>38</v>
      </c>
      <c r="J532" s="1">
        <v>23.93</v>
      </c>
      <c r="K532" s="2">
        <v>14.07</v>
      </c>
      <c r="L532" s="1">
        <v>19.05</v>
      </c>
      <c r="S532" s="19">
        <v>1.68827726809378</v>
      </c>
      <c r="T532" s="19"/>
      <c r="Y532" s="23">
        <v>6.2015503875969</v>
      </c>
      <c r="Z532" s="4">
        <v>0</v>
      </c>
      <c r="AH532" s="4">
        <v>1.51162790697674</v>
      </c>
      <c r="AR532" s="5">
        <v>99</v>
      </c>
    </row>
    <row r="533" spans="8:44">
      <c r="H533" s="19">
        <v>95.9887119532352</v>
      </c>
      <c r="I533" s="1">
        <v>38</v>
      </c>
      <c r="J533" s="1">
        <v>23.93</v>
      </c>
      <c r="K533" s="2">
        <v>14.07</v>
      </c>
      <c r="L533" s="1">
        <v>19.05</v>
      </c>
      <c r="S533" s="19">
        <v>1.68827726809378</v>
      </c>
      <c r="T533" s="19"/>
      <c r="Y533" s="23">
        <v>3.22515621850433</v>
      </c>
      <c r="Z533" s="4">
        <v>0</v>
      </c>
      <c r="AH533" s="4">
        <v>0.786131828260431</v>
      </c>
      <c r="AR533" s="5">
        <v>38.2</v>
      </c>
    </row>
    <row r="534" spans="8:44">
      <c r="H534" s="19">
        <v>81.8635035241533</v>
      </c>
      <c r="I534" s="1">
        <v>38</v>
      </c>
      <c r="J534" s="1">
        <v>23.93</v>
      </c>
      <c r="K534" s="2">
        <v>14.07</v>
      </c>
      <c r="L534" s="1">
        <v>19.05</v>
      </c>
      <c r="S534" s="19">
        <v>1.68827726809378</v>
      </c>
      <c r="T534" s="19"/>
      <c r="Y534" s="23">
        <v>13.752793536187</v>
      </c>
      <c r="Z534" s="4">
        <v>0</v>
      </c>
      <c r="AH534" s="4">
        <v>4.38370293965962</v>
      </c>
      <c r="AR534" s="5">
        <v>8661.1</v>
      </c>
    </row>
    <row r="535" spans="8:44">
      <c r="H535" s="19">
        <v>84.9447021048876</v>
      </c>
      <c r="I535" s="1">
        <v>38</v>
      </c>
      <c r="J535" s="1">
        <v>23.93</v>
      </c>
      <c r="K535" s="2">
        <v>14.07</v>
      </c>
      <c r="L535" s="1">
        <v>19.05</v>
      </c>
      <c r="S535" s="19">
        <v>1.68827726809378</v>
      </c>
      <c r="T535" s="19"/>
      <c r="Y535" s="23">
        <v>11.4163396361042</v>
      </c>
      <c r="Z535" s="4">
        <v>0</v>
      </c>
      <c r="AH535" s="4">
        <v>3.6389582590082</v>
      </c>
      <c r="AR535" s="5">
        <v>7999.2</v>
      </c>
    </row>
    <row r="536" spans="8:44">
      <c r="H536" s="19">
        <v>88.2669138090825</v>
      </c>
      <c r="I536" s="1">
        <v>38</v>
      </c>
      <c r="J536" s="1">
        <v>23.93</v>
      </c>
      <c r="K536" s="2">
        <v>14.07</v>
      </c>
      <c r="L536" s="1">
        <v>19.05</v>
      </c>
      <c r="S536" s="19">
        <v>1.68827726809378</v>
      </c>
      <c r="T536" s="19"/>
      <c r="Y536" s="23">
        <v>8.89712696941613</v>
      </c>
      <c r="Z536" s="4">
        <v>0</v>
      </c>
      <c r="AH536" s="4">
        <v>2.83595922150139</v>
      </c>
      <c r="AR536" s="5">
        <v>7754</v>
      </c>
    </row>
    <row r="537" spans="8:44">
      <c r="H537" s="19">
        <v>91.8595679012346</v>
      </c>
      <c r="I537" s="1">
        <v>38</v>
      </c>
      <c r="J537" s="1">
        <v>23.93</v>
      </c>
      <c r="K537" s="2">
        <v>14.07</v>
      </c>
      <c r="L537" s="1">
        <v>19.05</v>
      </c>
      <c r="S537" s="19">
        <v>1.68827726809378</v>
      </c>
      <c r="T537" s="19"/>
      <c r="Y537" s="23">
        <v>6.17283950617284</v>
      </c>
      <c r="Z537" s="4">
        <v>0</v>
      </c>
      <c r="AH537" s="4">
        <v>1.96759259259259</v>
      </c>
      <c r="AR537" s="5">
        <v>1216.7</v>
      </c>
    </row>
    <row r="538" spans="8:44">
      <c r="H538" s="19">
        <v>95.7570882766941</v>
      </c>
      <c r="I538" s="1">
        <v>38</v>
      </c>
      <c r="J538" s="1">
        <v>23.93</v>
      </c>
      <c r="K538" s="2">
        <v>14.07</v>
      </c>
      <c r="L538" s="1">
        <v>19.05</v>
      </c>
      <c r="S538" s="19">
        <v>1.68827726809378</v>
      </c>
      <c r="T538" s="19"/>
      <c r="Y538" s="23">
        <v>3.21737381862055</v>
      </c>
      <c r="Z538" s="4">
        <v>0</v>
      </c>
      <c r="AH538" s="4">
        <v>1.0255379046853</v>
      </c>
      <c r="AR538" s="5">
        <v>70.8</v>
      </c>
    </row>
    <row r="539" spans="8:44">
      <c r="H539" s="19">
        <v>83.856382725568</v>
      </c>
      <c r="I539" s="1">
        <v>38</v>
      </c>
      <c r="J539" s="1">
        <v>23.93</v>
      </c>
      <c r="K539" s="2">
        <v>14.07</v>
      </c>
      <c r="L539" s="1">
        <v>19.05</v>
      </c>
      <c r="S539" s="19">
        <v>1.68827726809378</v>
      </c>
      <c r="T539" s="19"/>
      <c r="Y539" s="23">
        <v>0</v>
      </c>
      <c r="Z539" s="4">
        <v>14.0875905460845</v>
      </c>
      <c r="AH539" s="4">
        <v>2.05602672834747</v>
      </c>
      <c r="AR539" s="5">
        <v>117.4</v>
      </c>
    </row>
    <row r="540" spans="8:44">
      <c r="H540" s="19">
        <v>86.6542074460237</v>
      </c>
      <c r="I540" s="1">
        <v>38</v>
      </c>
      <c r="J540" s="1">
        <v>23.93</v>
      </c>
      <c r="K540" s="2">
        <v>14.07</v>
      </c>
      <c r="L540" s="1">
        <v>19.05</v>
      </c>
      <c r="S540" s="19">
        <v>1.68827726809378</v>
      </c>
      <c r="T540" s="19"/>
      <c r="Y540" s="23">
        <v>0</v>
      </c>
      <c r="Z540" s="4">
        <v>11.6460925588944</v>
      </c>
      <c r="AH540" s="4">
        <v>1.69969999508189</v>
      </c>
      <c r="AR540" s="5">
        <v>109.9</v>
      </c>
    </row>
    <row r="541" spans="8:44">
      <c r="H541" s="19">
        <v>89.6451721225565</v>
      </c>
      <c r="I541" s="1">
        <v>38</v>
      </c>
      <c r="J541" s="1">
        <v>23.93</v>
      </c>
      <c r="K541" s="2">
        <v>14.07</v>
      </c>
      <c r="L541" s="1">
        <v>19.05</v>
      </c>
      <c r="S541" s="19">
        <v>1.68827726809378</v>
      </c>
      <c r="T541" s="19"/>
      <c r="Y541" s="23">
        <v>0</v>
      </c>
      <c r="Z541" s="4">
        <v>9.03605262890112</v>
      </c>
      <c r="AH541" s="4">
        <v>1.31877524854233</v>
      </c>
      <c r="AR541" s="5">
        <v>84.9</v>
      </c>
    </row>
    <row r="542" spans="8:44">
      <c r="H542" s="19">
        <v>92.8499910414098</v>
      </c>
      <c r="I542" s="1">
        <v>38</v>
      </c>
      <c r="J542" s="1">
        <v>23.93</v>
      </c>
      <c r="K542" s="2">
        <v>14.07</v>
      </c>
      <c r="L542" s="1">
        <v>19.05</v>
      </c>
      <c r="S542" s="19">
        <v>1.68827726809378</v>
      </c>
      <c r="T542" s="19"/>
      <c r="Y542" s="23">
        <v>0</v>
      </c>
      <c r="Z542" s="4">
        <v>6.23939461009054</v>
      </c>
      <c r="AH542" s="4">
        <v>0.9106143484997</v>
      </c>
      <c r="AR542" s="5">
        <v>16.9</v>
      </c>
    </row>
    <row r="543" spans="8:44">
      <c r="H543" s="19">
        <v>83.0970504730373</v>
      </c>
      <c r="I543" s="1">
        <v>38</v>
      </c>
      <c r="J543" s="1">
        <v>23.93</v>
      </c>
      <c r="K543" s="2">
        <v>14.07</v>
      </c>
      <c r="L543" s="1">
        <v>19.05</v>
      </c>
      <c r="S543" s="19">
        <v>1.68827726809378</v>
      </c>
      <c r="T543" s="19"/>
      <c r="Y543" s="23">
        <v>0</v>
      </c>
      <c r="Z543" s="4">
        <v>13.9600252789647</v>
      </c>
      <c r="AH543" s="4">
        <v>2.94292424799796</v>
      </c>
      <c r="AR543" s="5">
        <v>210.7</v>
      </c>
    </row>
    <row r="544" spans="8:44">
      <c r="H544" s="19">
        <v>86.0045102652465</v>
      </c>
      <c r="I544" s="1">
        <v>38</v>
      </c>
      <c r="J544" s="1">
        <v>23.93</v>
      </c>
      <c r="K544" s="2">
        <v>14.07</v>
      </c>
      <c r="L544" s="1">
        <v>19.05</v>
      </c>
      <c r="S544" s="19">
        <v>1.68827726809378</v>
      </c>
      <c r="T544" s="19"/>
      <c r="Y544" s="23">
        <v>0</v>
      </c>
      <c r="Z544" s="4">
        <v>11.5587750041491</v>
      </c>
      <c r="AH544" s="4">
        <v>2.43671473060439</v>
      </c>
      <c r="AR544" s="5">
        <v>197</v>
      </c>
    </row>
    <row r="545" spans="8:44">
      <c r="H545" s="19">
        <v>89.1228034679157</v>
      </c>
      <c r="I545" s="1">
        <v>38</v>
      </c>
      <c r="J545" s="1">
        <v>23.93</v>
      </c>
      <c r="K545" s="2">
        <v>14.07</v>
      </c>
      <c r="L545" s="1">
        <v>19.05</v>
      </c>
      <c r="S545" s="19">
        <v>1.68827726809378</v>
      </c>
      <c r="T545" s="19"/>
      <c r="Y545" s="23">
        <v>0</v>
      </c>
      <c r="Z545" s="4">
        <v>8.98339892158747</v>
      </c>
      <c r="AH545" s="4">
        <v>1.89379761049682</v>
      </c>
      <c r="AR545" s="5">
        <v>168.9</v>
      </c>
    </row>
    <row r="546" spans="8:44">
      <c r="H546" s="19">
        <v>92.4757256075159</v>
      </c>
      <c r="I546" s="1">
        <v>38</v>
      </c>
      <c r="J546" s="1">
        <v>23.93</v>
      </c>
      <c r="K546" s="2">
        <v>14.07</v>
      </c>
      <c r="L546" s="1">
        <v>19.05</v>
      </c>
      <c r="S546" s="19">
        <v>1.68827726809378</v>
      </c>
      <c r="T546" s="19"/>
      <c r="Y546" s="23">
        <v>0</v>
      </c>
      <c r="Z546" s="4">
        <v>6.21424447593555</v>
      </c>
      <c r="AH546" s="4">
        <v>1.31002991654857</v>
      </c>
      <c r="AR546" s="5">
        <v>110.3</v>
      </c>
    </row>
    <row r="547" spans="8:44">
      <c r="H547" s="19">
        <v>82.3513465511278</v>
      </c>
      <c r="I547" s="1">
        <v>38</v>
      </c>
      <c r="J547" s="1">
        <v>23.93</v>
      </c>
      <c r="K547" s="2">
        <v>14.07</v>
      </c>
      <c r="L547" s="1">
        <v>19.05</v>
      </c>
      <c r="S547" s="19">
        <v>1.68827726809378</v>
      </c>
      <c r="T547" s="19"/>
      <c r="Y547" s="23">
        <v>0</v>
      </c>
      <c r="Z547" s="4">
        <v>13.834749525599</v>
      </c>
      <c r="AH547" s="4">
        <v>3.81390392327323</v>
      </c>
      <c r="AR547" s="5">
        <v>229.3</v>
      </c>
    </row>
    <row r="548" spans="8:44">
      <c r="H548" s="19">
        <v>85.3644829022975</v>
      </c>
      <c r="I548" s="1">
        <v>38</v>
      </c>
      <c r="J548" s="1">
        <v>23.93</v>
      </c>
      <c r="K548" s="2">
        <v>14.07</v>
      </c>
      <c r="L548" s="1">
        <v>19.05</v>
      </c>
      <c r="S548" s="19">
        <v>1.68827726809378</v>
      </c>
      <c r="T548" s="19"/>
      <c r="Y548" s="23">
        <v>0</v>
      </c>
      <c r="Z548" s="4">
        <v>11.4727570469278</v>
      </c>
      <c r="AH548" s="4">
        <v>3.1627600507747</v>
      </c>
      <c r="AR548" s="5">
        <v>224.1</v>
      </c>
    </row>
    <row r="549" spans="8:44">
      <c r="H549" s="19">
        <v>88.6064873019864</v>
      </c>
      <c r="I549" s="1">
        <v>38</v>
      </c>
      <c r="J549" s="1">
        <v>23.93</v>
      </c>
      <c r="K549" s="2">
        <v>14.07</v>
      </c>
      <c r="L549" s="1">
        <v>19.05</v>
      </c>
      <c r="S549" s="19">
        <v>1.68827726809378</v>
      </c>
      <c r="T549" s="19"/>
      <c r="Y549" s="23">
        <v>0</v>
      </c>
      <c r="Z549" s="4">
        <v>8.93135529293437</v>
      </c>
      <c r="AH549" s="4">
        <v>2.46215740507921</v>
      </c>
      <c r="AR549" s="5">
        <v>186.8</v>
      </c>
    </row>
    <row r="550" spans="8:44">
      <c r="H550" s="19">
        <v>92.1044652845299</v>
      </c>
      <c r="I550" s="1">
        <v>38</v>
      </c>
      <c r="J550" s="1">
        <v>23.93</v>
      </c>
      <c r="K550" s="2">
        <v>14.07</v>
      </c>
      <c r="L550" s="1">
        <v>19.05</v>
      </c>
      <c r="S550" s="19">
        <v>1.68827726809378</v>
      </c>
      <c r="T550" s="19"/>
      <c r="Y550" s="23">
        <v>0</v>
      </c>
      <c r="Z550" s="4">
        <v>6.18929628119478</v>
      </c>
      <c r="AH550" s="4">
        <v>1.70623843427532</v>
      </c>
      <c r="AR550" s="5">
        <v>155.5</v>
      </c>
    </row>
    <row r="551" spans="8:44">
      <c r="H551" s="19">
        <v>83.5878532560997</v>
      </c>
      <c r="I551" s="1">
        <v>38</v>
      </c>
      <c r="J551" s="1">
        <v>23.93</v>
      </c>
      <c r="K551" s="2">
        <v>14.07</v>
      </c>
      <c r="L551" s="1">
        <v>19.05</v>
      </c>
      <c r="S551" s="19">
        <v>1.68827726809378</v>
      </c>
      <c r="T551" s="19"/>
      <c r="Y551" s="23">
        <v>0</v>
      </c>
      <c r="Z551" s="4">
        <v>14.0424784974548</v>
      </c>
      <c r="AH551" s="4">
        <v>2.3696682464455</v>
      </c>
      <c r="AR551" s="5">
        <v>195.4</v>
      </c>
    </row>
    <row r="552" spans="8:44">
      <c r="H552" s="19">
        <v>86.4246823956443</v>
      </c>
      <c r="I552" s="1">
        <v>38</v>
      </c>
      <c r="J552" s="1">
        <v>23.93</v>
      </c>
      <c r="K552" s="2">
        <v>14.07</v>
      </c>
      <c r="L552" s="1">
        <v>19.05</v>
      </c>
      <c r="S552" s="19">
        <v>1.68827726809378</v>
      </c>
      <c r="T552" s="19"/>
      <c r="Y552" s="23">
        <v>0</v>
      </c>
      <c r="Z552" s="4">
        <v>11.6152450090744</v>
      </c>
      <c r="AH552" s="4">
        <v>1.96007259528131</v>
      </c>
      <c r="AR552" s="5">
        <v>123.2</v>
      </c>
    </row>
    <row r="553" spans="8:44">
      <c r="H553" s="19">
        <v>89.4608303588202</v>
      </c>
      <c r="I553" s="1">
        <v>38</v>
      </c>
      <c r="J553" s="1">
        <v>23.93</v>
      </c>
      <c r="K553" s="2">
        <v>14.07</v>
      </c>
      <c r="L553" s="1">
        <v>19.05</v>
      </c>
      <c r="S553" s="19">
        <v>1.68827726809378</v>
      </c>
      <c r="T553" s="19"/>
      <c r="Y553" s="23">
        <v>0</v>
      </c>
      <c r="Z553" s="4">
        <v>9.01747135074206</v>
      </c>
      <c r="AH553" s="4">
        <v>1.52169829043772</v>
      </c>
      <c r="AR553" s="5">
        <v>80</v>
      </c>
    </row>
    <row r="554" spans="8:44">
      <c r="H554" s="19">
        <v>92.7180685358255</v>
      </c>
      <c r="I554" s="1">
        <v>38</v>
      </c>
      <c r="J554" s="1">
        <v>23.93</v>
      </c>
      <c r="K554" s="2">
        <v>14.07</v>
      </c>
      <c r="L554" s="1">
        <v>19.05</v>
      </c>
      <c r="S554" s="19">
        <v>1.68827726809378</v>
      </c>
      <c r="T554" s="19"/>
      <c r="Y554" s="23">
        <v>0</v>
      </c>
      <c r="Z554" s="4">
        <v>6.23052959501558</v>
      </c>
      <c r="AH554" s="4">
        <v>1.05140186915888</v>
      </c>
      <c r="AR554" s="5">
        <v>39</v>
      </c>
    </row>
    <row r="555" spans="8:44">
      <c r="H555" s="19">
        <v>82.7166927219038</v>
      </c>
      <c r="I555" s="1">
        <v>38</v>
      </c>
      <c r="J555" s="1">
        <v>23.93</v>
      </c>
      <c r="K555" s="2">
        <v>14.07</v>
      </c>
      <c r="L555" s="1">
        <v>19.05</v>
      </c>
      <c r="S555" s="19">
        <v>1.68827726809378</v>
      </c>
      <c r="T555" s="19"/>
      <c r="Y555" s="23">
        <v>0</v>
      </c>
      <c r="Z555" s="4">
        <v>13.8961264547507</v>
      </c>
      <c r="AH555" s="4">
        <v>3.38718082334549</v>
      </c>
      <c r="AR555" s="5">
        <v>185.2</v>
      </c>
    </row>
    <row r="556" spans="8:44">
      <c r="H556" s="19">
        <v>85.6783015473192</v>
      </c>
      <c r="I556" s="1">
        <v>38</v>
      </c>
      <c r="J556" s="1">
        <v>23.93</v>
      </c>
      <c r="K556" s="2">
        <v>14.07</v>
      </c>
      <c r="L556" s="1">
        <v>19.05</v>
      </c>
      <c r="S556" s="19">
        <v>1.68827726809378</v>
      </c>
      <c r="T556" s="19"/>
      <c r="Y556" s="23">
        <v>0</v>
      </c>
      <c r="Z556" s="4">
        <v>11.5149334292911</v>
      </c>
      <c r="AH556" s="4">
        <v>2.80676502338971</v>
      </c>
      <c r="AR556" s="5">
        <v>181.9</v>
      </c>
    </row>
    <row r="557" spans="8:44">
      <c r="H557" s="19">
        <v>88.9008096113582</v>
      </c>
      <c r="I557" s="1">
        <v>37.7</v>
      </c>
      <c r="J557" s="1">
        <v>23.63</v>
      </c>
      <c r="K557" s="2">
        <v>14.07</v>
      </c>
      <c r="L557" s="1">
        <v>19.05</v>
      </c>
      <c r="S557" s="19">
        <v>1.68827726809378</v>
      </c>
      <c r="T557" s="19"/>
      <c r="Y557" s="23">
        <v>0</v>
      </c>
      <c r="Z557" s="4">
        <v>8.96102238837714</v>
      </c>
      <c r="AH557" s="4">
        <v>2.13816800026467</v>
      </c>
      <c r="AR557" s="5">
        <v>180</v>
      </c>
    </row>
    <row r="558" spans="8:44">
      <c r="H558" s="19">
        <v>92.3162621776153</v>
      </c>
      <c r="I558" s="1">
        <v>37.7</v>
      </c>
      <c r="J558" s="1">
        <v>23.63</v>
      </c>
      <c r="K558" s="2">
        <v>14.07</v>
      </c>
      <c r="L558" s="1">
        <v>19.05</v>
      </c>
      <c r="S558" s="19">
        <v>1.68827726809378</v>
      </c>
      <c r="T558" s="19"/>
      <c r="Y558" s="23">
        <v>0</v>
      </c>
      <c r="Z558" s="4">
        <v>6.20352874776079</v>
      </c>
      <c r="AH558" s="4">
        <v>1.48020907462394</v>
      </c>
      <c r="AR558" s="5">
        <v>127</v>
      </c>
    </row>
    <row r="559" spans="8:44">
      <c r="H559" s="19">
        <v>81.9392835828698</v>
      </c>
      <c r="I559" s="1">
        <v>37.7</v>
      </c>
      <c r="J559" s="1">
        <v>23.63</v>
      </c>
      <c r="K559" s="2">
        <v>14.07</v>
      </c>
      <c r="L559" s="1">
        <v>19.05</v>
      </c>
      <c r="S559" s="19">
        <v>1.68827726809378</v>
      </c>
      <c r="T559" s="19"/>
      <c r="Y559" s="23">
        <v>0</v>
      </c>
      <c r="Z559" s="4">
        <v>13.7655243314355</v>
      </c>
      <c r="AH559" s="4">
        <v>4.29519208569475</v>
      </c>
      <c r="AR559" s="5">
        <v>189</v>
      </c>
    </row>
    <row r="560" spans="8:44">
      <c r="H560" s="19">
        <v>85.0099653359968</v>
      </c>
      <c r="I560" s="1">
        <v>37.7</v>
      </c>
      <c r="J560" s="1">
        <v>23.63</v>
      </c>
      <c r="K560" s="2">
        <v>14.07</v>
      </c>
      <c r="L560" s="1">
        <v>19.05</v>
      </c>
      <c r="S560" s="19">
        <v>1.68827726809378</v>
      </c>
      <c r="T560" s="19"/>
      <c r="Y560" s="23">
        <v>0</v>
      </c>
      <c r="Z560" s="4">
        <v>11.4251108389412</v>
      </c>
      <c r="AH560" s="4">
        <v>3.56492382506203</v>
      </c>
      <c r="AR560" s="5">
        <v>170</v>
      </c>
    </row>
    <row r="561" spans="8:44">
      <c r="H561" s="19">
        <v>88.3197558398873</v>
      </c>
      <c r="I561" s="1">
        <v>37.7</v>
      </c>
      <c r="J561" s="1">
        <v>23.63</v>
      </c>
      <c r="K561" s="2">
        <v>14.07</v>
      </c>
      <c r="L561" s="1">
        <v>19.05</v>
      </c>
      <c r="S561" s="19">
        <v>1.68827726809378</v>
      </c>
      <c r="T561" s="19"/>
      <c r="Y561" s="23">
        <v>0</v>
      </c>
      <c r="Z561" s="4">
        <v>8.90245333959385</v>
      </c>
      <c r="AH561" s="4">
        <v>2.77779082051884</v>
      </c>
      <c r="AR561" s="5">
        <v>163</v>
      </c>
    </row>
    <row r="562" spans="8:44">
      <c r="H562" s="19">
        <v>91.8977150032001</v>
      </c>
      <c r="I562" s="1">
        <v>37.7</v>
      </c>
      <c r="J562" s="1">
        <v>23.63</v>
      </c>
      <c r="K562" s="2">
        <v>14.07</v>
      </c>
      <c r="L562" s="1">
        <v>19.05</v>
      </c>
      <c r="S562" s="19">
        <v>1.68827726809378</v>
      </c>
      <c r="T562" s="19"/>
      <c r="Y562" s="23">
        <v>0</v>
      </c>
      <c r="Z562" s="4">
        <v>6.17540294015624</v>
      </c>
      <c r="AH562" s="4">
        <v>1.92688205664369</v>
      </c>
      <c r="AR562" s="5">
        <v>120</v>
      </c>
    </row>
    <row r="563" spans="8:44">
      <c r="H563" s="19">
        <v>83.0970504730373</v>
      </c>
      <c r="I563" s="1">
        <v>37.7</v>
      </c>
      <c r="J563" s="1">
        <v>23.63</v>
      </c>
      <c r="K563" s="2">
        <v>14.07</v>
      </c>
      <c r="L563" s="1">
        <v>19.05</v>
      </c>
      <c r="S563" s="19">
        <v>1.68827726809378</v>
      </c>
      <c r="T563" s="19"/>
      <c r="Y563" s="23">
        <v>5.58401011158588</v>
      </c>
      <c r="Z563" s="4">
        <v>8.37601516737882</v>
      </c>
      <c r="AH563" s="4">
        <v>2.94292424799796</v>
      </c>
      <c r="AR563" s="5">
        <v>5855</v>
      </c>
    </row>
    <row r="564" spans="8:44">
      <c r="H564" s="19">
        <v>86.0045102652465</v>
      </c>
      <c r="I564" s="1">
        <v>37.7</v>
      </c>
      <c r="J564" s="1">
        <v>23.63</v>
      </c>
      <c r="K564" s="2">
        <v>14.07</v>
      </c>
      <c r="L564" s="1">
        <v>19.05</v>
      </c>
      <c r="S564" s="19">
        <v>1.68827726809378</v>
      </c>
      <c r="T564" s="19"/>
      <c r="Y564" s="23">
        <v>4.33454062655589</v>
      </c>
      <c r="Z564" s="4">
        <v>7.22423437759316</v>
      </c>
      <c r="AH564" s="4">
        <v>2.43671473060439</v>
      </c>
      <c r="AR564" s="5">
        <v>2597</v>
      </c>
    </row>
    <row r="565" spans="8:44">
      <c r="H565" s="19">
        <v>89.1228034679157</v>
      </c>
      <c r="I565" s="1">
        <v>37.7</v>
      </c>
      <c r="J565" s="1">
        <v>23.63</v>
      </c>
      <c r="K565" s="2">
        <v>14.07</v>
      </c>
      <c r="L565" s="1">
        <v>19.05</v>
      </c>
      <c r="S565" s="19">
        <v>1.68827726809378</v>
      </c>
      <c r="T565" s="19"/>
      <c r="Y565" s="23">
        <v>3.74308288399478</v>
      </c>
      <c r="Z565" s="4">
        <v>5.24031603759269</v>
      </c>
      <c r="AH565" s="4">
        <v>1.89379761049682</v>
      </c>
      <c r="AR565" s="5">
        <v>120</v>
      </c>
    </row>
    <row r="566" spans="8:44">
      <c r="H566" s="19">
        <v>92.4757256075159</v>
      </c>
      <c r="I566" s="1">
        <v>37.7</v>
      </c>
      <c r="J566" s="1">
        <v>23.63</v>
      </c>
      <c r="K566" s="2">
        <v>14.07</v>
      </c>
      <c r="L566" s="1">
        <v>19.05</v>
      </c>
      <c r="S566" s="19">
        <v>1.68827726809378</v>
      </c>
      <c r="T566" s="19"/>
      <c r="Y566" s="23">
        <v>2.33034167847583</v>
      </c>
      <c r="Z566" s="4">
        <v>3.88390279745972</v>
      </c>
      <c r="AH566" s="4">
        <v>1.31002991654857</v>
      </c>
      <c r="AR566" s="5">
        <v>97</v>
      </c>
    </row>
    <row r="567" spans="8:44">
      <c r="H567" s="19">
        <v>96.0907930759918</v>
      </c>
      <c r="I567" s="1">
        <v>37.7</v>
      </c>
      <c r="J567" s="1">
        <v>23.63</v>
      </c>
      <c r="K567" s="2">
        <v>14.07</v>
      </c>
      <c r="L567" s="1">
        <v>19.05</v>
      </c>
      <c r="S567" s="19">
        <v>1.68827726809378</v>
      </c>
      <c r="T567" s="19"/>
      <c r="Y567" s="23">
        <v>1.61429303781591</v>
      </c>
      <c r="Z567" s="4">
        <v>1.61429303781591</v>
      </c>
      <c r="AH567" s="4">
        <v>0.680620848376436</v>
      </c>
      <c r="AR567" s="5">
        <v>53</v>
      </c>
    </row>
    <row r="568" spans="8:44">
      <c r="H568" s="19">
        <v>82.77584393524</v>
      </c>
      <c r="I568" s="1">
        <v>37.7</v>
      </c>
      <c r="J568" s="1">
        <v>23.63</v>
      </c>
      <c r="K568" s="2">
        <v>14.07</v>
      </c>
      <c r="L568" s="1">
        <v>19.05</v>
      </c>
      <c r="S568" s="19">
        <v>1.68827726809378</v>
      </c>
      <c r="T568" s="19"/>
      <c r="Y568" s="23">
        <v>5.56242546393885</v>
      </c>
      <c r="Z568" s="4">
        <v>8.34363819590827</v>
      </c>
      <c r="AH568" s="4">
        <v>3.31809240491289</v>
      </c>
      <c r="AR568" s="5">
        <v>4899</v>
      </c>
    </row>
    <row r="569" spans="8:44">
      <c r="H569" s="19">
        <v>85.7290655436601</v>
      </c>
      <c r="I569" s="1">
        <v>37.7</v>
      </c>
      <c r="J569" s="1">
        <v>23.63</v>
      </c>
      <c r="K569" s="2">
        <v>14.07</v>
      </c>
      <c r="L569" s="1">
        <v>19.05</v>
      </c>
      <c r="S569" s="19">
        <v>1.68827726809378</v>
      </c>
      <c r="T569" s="19"/>
      <c r="Y569" s="23">
        <v>4.32065849023066</v>
      </c>
      <c r="Z569" s="4">
        <v>7.20109748371777</v>
      </c>
      <c r="AH569" s="4">
        <v>2.74917848239149</v>
      </c>
      <c r="AR569" s="5">
        <v>3410</v>
      </c>
    </row>
    <row r="570" spans="8:44">
      <c r="H570" s="19">
        <v>88.9008096113582</v>
      </c>
      <c r="I570" s="1">
        <v>37.7</v>
      </c>
      <c r="J570" s="1">
        <v>23.63</v>
      </c>
      <c r="K570" s="2">
        <v>14.07</v>
      </c>
      <c r="L570" s="1">
        <v>19.05</v>
      </c>
      <c r="S570" s="19">
        <v>1.68827726809378</v>
      </c>
      <c r="T570" s="19"/>
      <c r="Y570" s="23">
        <v>3.73375932849047</v>
      </c>
      <c r="Z570" s="4">
        <v>5.22726305988666</v>
      </c>
      <c r="AH570" s="4">
        <v>2.13816800026467</v>
      </c>
      <c r="AR570" s="5">
        <v>604</v>
      </c>
    </row>
    <row r="571" spans="8:44">
      <c r="H571" s="19">
        <v>92.3162621776153</v>
      </c>
      <c r="I571" s="1">
        <v>37.7</v>
      </c>
      <c r="J571" s="1">
        <v>23.63</v>
      </c>
      <c r="K571" s="2">
        <v>14.07</v>
      </c>
      <c r="L571" s="1">
        <v>19.05</v>
      </c>
      <c r="S571" s="19">
        <v>1.68827726809378</v>
      </c>
      <c r="T571" s="19"/>
      <c r="Y571" s="23">
        <v>2.3263232804103</v>
      </c>
      <c r="Z571" s="4">
        <v>3.87720546735049</v>
      </c>
      <c r="AH571" s="4">
        <v>1.48020907462394</v>
      </c>
      <c r="AR571" s="5">
        <v>96</v>
      </c>
    </row>
    <row r="572" spans="8:44">
      <c r="H572" s="19">
        <v>96.004634379131</v>
      </c>
      <c r="I572" s="1">
        <v>37.7</v>
      </c>
      <c r="J572" s="1">
        <v>23.63</v>
      </c>
      <c r="K572" s="2">
        <v>14.07</v>
      </c>
      <c r="L572" s="1">
        <v>19.05</v>
      </c>
      <c r="S572" s="19">
        <v>1.68827726809378</v>
      </c>
      <c r="T572" s="19"/>
      <c r="Y572" s="23">
        <v>1.61284560065739</v>
      </c>
      <c r="Z572" s="4">
        <v>1.61284560065739</v>
      </c>
      <c r="AH572" s="4">
        <v>0.769674419554222</v>
      </c>
      <c r="AR572" s="5">
        <v>74</v>
      </c>
    </row>
    <row r="573" spans="8:44">
      <c r="H573" s="19">
        <v>83.0970504730373</v>
      </c>
      <c r="I573" s="1">
        <v>37.7</v>
      </c>
      <c r="J573" s="1">
        <v>23.63</v>
      </c>
      <c r="K573" s="2">
        <v>14.07</v>
      </c>
      <c r="L573" s="1">
        <v>19.05</v>
      </c>
      <c r="S573" s="19">
        <v>1.68827726809378</v>
      </c>
      <c r="T573" s="19"/>
      <c r="Y573" s="23">
        <v>8.37601516737882</v>
      </c>
      <c r="Z573" s="4">
        <v>5.58401011158588</v>
      </c>
      <c r="AH573" s="4">
        <v>2.94292424799796</v>
      </c>
      <c r="AR573" s="5">
        <v>7346</v>
      </c>
    </row>
    <row r="574" spans="8:44">
      <c r="H574" s="19">
        <v>86.0045102652465</v>
      </c>
      <c r="I574" s="1">
        <v>37.7</v>
      </c>
      <c r="J574" s="1">
        <v>23.63</v>
      </c>
      <c r="K574" s="2">
        <v>14.07</v>
      </c>
      <c r="L574" s="1">
        <v>19.05</v>
      </c>
      <c r="S574" s="19">
        <v>1.68827726809378</v>
      </c>
      <c r="T574" s="19"/>
      <c r="Y574" s="23">
        <v>7.22423437759316</v>
      </c>
      <c r="Z574" s="4">
        <v>4.33454062655589</v>
      </c>
      <c r="AH574" s="4">
        <v>2.43671473060439</v>
      </c>
      <c r="AR574" s="5">
        <v>6191</v>
      </c>
    </row>
    <row r="575" spans="8:44">
      <c r="H575" s="19">
        <v>89.1228034679157</v>
      </c>
      <c r="I575" s="1">
        <v>37.7</v>
      </c>
      <c r="J575" s="1">
        <v>23.63</v>
      </c>
      <c r="K575" s="2">
        <v>14.07</v>
      </c>
      <c r="L575" s="1">
        <v>19.05</v>
      </c>
      <c r="S575" s="19">
        <v>1.68827726809378</v>
      </c>
      <c r="T575" s="19"/>
      <c r="Y575" s="23">
        <v>5.24031603759269</v>
      </c>
      <c r="Z575" s="4">
        <v>3.74308288399478</v>
      </c>
      <c r="AH575" s="4">
        <v>1.89379761049682</v>
      </c>
      <c r="AR575" s="5">
        <v>348</v>
      </c>
    </row>
    <row r="576" spans="8:44">
      <c r="H576" s="19">
        <v>92.4757256075159</v>
      </c>
      <c r="I576" s="1">
        <v>37.7</v>
      </c>
      <c r="J576" s="1">
        <v>23.63</v>
      </c>
      <c r="K576" s="2">
        <v>14.07</v>
      </c>
      <c r="L576" s="1">
        <v>19.05</v>
      </c>
      <c r="S576" s="19">
        <v>1.68827726809378</v>
      </c>
      <c r="T576" s="19"/>
      <c r="Y576" s="23">
        <v>3.88390279745972</v>
      </c>
      <c r="Z576" s="4">
        <v>2.33034167847583</v>
      </c>
      <c r="AH576" s="4">
        <v>1.31002991654857</v>
      </c>
      <c r="AR576" s="5">
        <v>144</v>
      </c>
    </row>
    <row r="577" spans="8:44">
      <c r="H577" s="19">
        <v>96.0907930759918</v>
      </c>
      <c r="I577" s="1">
        <v>37.7</v>
      </c>
      <c r="J577" s="1">
        <v>23.63</v>
      </c>
      <c r="K577" s="2">
        <v>14.07</v>
      </c>
      <c r="L577" s="1">
        <v>19.05</v>
      </c>
      <c r="S577" s="19">
        <v>1.68827726809378</v>
      </c>
      <c r="T577" s="19"/>
      <c r="Y577" s="23">
        <v>1.61429303781591</v>
      </c>
      <c r="Z577" s="4">
        <v>1.61429303781591</v>
      </c>
      <c r="AH577" s="4">
        <v>0.680620848376436</v>
      </c>
      <c r="AR577" s="5">
        <v>45</v>
      </c>
    </row>
    <row r="578" spans="8:44">
      <c r="H578" s="19">
        <v>82.77584393524</v>
      </c>
      <c r="I578" s="1">
        <v>37.7</v>
      </c>
      <c r="J578" s="1">
        <v>23.63</v>
      </c>
      <c r="K578" s="2">
        <v>14.07</v>
      </c>
      <c r="L578" s="1">
        <v>19.05</v>
      </c>
      <c r="S578" s="19">
        <v>1.68827726809378</v>
      </c>
      <c r="T578" s="19"/>
      <c r="Y578" s="23">
        <v>8.34363819590827</v>
      </c>
      <c r="Z578" s="4">
        <v>5.56242546393885</v>
      </c>
      <c r="AH578" s="4">
        <v>3.31809240491289</v>
      </c>
      <c r="AR578" s="5">
        <v>9562</v>
      </c>
    </row>
    <row r="579" spans="8:44">
      <c r="H579" s="19">
        <v>85.7290655436601</v>
      </c>
      <c r="I579" s="1">
        <v>37.7</v>
      </c>
      <c r="J579" s="1">
        <v>23.63</v>
      </c>
      <c r="K579" s="2">
        <v>14.07</v>
      </c>
      <c r="L579" s="1">
        <v>19.05</v>
      </c>
      <c r="S579" s="19">
        <v>1.68827726809378</v>
      </c>
      <c r="T579" s="19"/>
      <c r="Y579" s="23">
        <v>7.20109748371777</v>
      </c>
      <c r="Z579" s="4">
        <v>4.32065849023066</v>
      </c>
      <c r="AH579" s="4">
        <v>2.74917848239149</v>
      </c>
      <c r="AR579" s="5">
        <v>8595</v>
      </c>
    </row>
    <row r="580" spans="8:44">
      <c r="H580" s="19">
        <v>88.9008096113582</v>
      </c>
      <c r="I580" s="1">
        <v>37.7</v>
      </c>
      <c r="J580" s="1">
        <v>23.63</v>
      </c>
      <c r="K580" s="2">
        <v>14.07</v>
      </c>
      <c r="L580" s="1">
        <v>19.05</v>
      </c>
      <c r="S580" s="19">
        <v>1.68827726809378</v>
      </c>
      <c r="T580" s="19"/>
      <c r="Y580" s="23">
        <v>5.22726305988666</v>
      </c>
      <c r="Z580" s="4">
        <v>3.73375932849047</v>
      </c>
      <c r="AH580" s="4">
        <v>2.13816800026467</v>
      </c>
      <c r="AR580" s="5">
        <v>971</v>
      </c>
    </row>
    <row r="581" spans="8:44">
      <c r="H581" s="19">
        <v>92.3162621776153</v>
      </c>
      <c r="I581" s="1">
        <v>37.7</v>
      </c>
      <c r="J581" s="1">
        <v>23.63</v>
      </c>
      <c r="K581" s="2">
        <v>14.07</v>
      </c>
      <c r="L581" s="1">
        <v>19.05</v>
      </c>
      <c r="S581" s="19">
        <v>1.68827726809378</v>
      </c>
      <c r="T581" s="19"/>
      <c r="Y581" s="23">
        <v>3.87720546735049</v>
      </c>
      <c r="Z581" s="4">
        <v>2.3263232804103</v>
      </c>
      <c r="AH581" s="4">
        <v>1.48020907462394</v>
      </c>
      <c r="AR581" s="5">
        <v>140</v>
      </c>
    </row>
    <row r="582" spans="8:44">
      <c r="H582" s="19">
        <v>96.004634379131</v>
      </c>
      <c r="I582" s="1">
        <v>37.7</v>
      </c>
      <c r="J582" s="1">
        <v>23.63</v>
      </c>
      <c r="K582" s="2">
        <v>14.07</v>
      </c>
      <c r="L582" s="1">
        <v>19.05</v>
      </c>
      <c r="S582" s="19">
        <v>1.68827726809378</v>
      </c>
      <c r="T582" s="19"/>
      <c r="Y582" s="23">
        <v>1.61284560065739</v>
      </c>
      <c r="Z582" s="4">
        <v>1.61284560065739</v>
      </c>
      <c r="AH582" s="4">
        <v>0.769674419554222</v>
      </c>
      <c r="AR582" s="5">
        <v>54</v>
      </c>
    </row>
    <row r="583" spans="8:44">
      <c r="H583" s="19">
        <v>83.0970504730373</v>
      </c>
      <c r="I583" s="1">
        <v>37.7</v>
      </c>
      <c r="J583" s="1">
        <v>23.63</v>
      </c>
      <c r="K583" s="2">
        <v>14.07</v>
      </c>
      <c r="L583" s="1">
        <v>19.05</v>
      </c>
      <c r="S583" s="19">
        <v>1.68827726809378</v>
      </c>
      <c r="T583" s="19"/>
      <c r="Y583" s="23">
        <v>2.79200505579294</v>
      </c>
      <c r="Z583" s="4">
        <v>11.1680202231718</v>
      </c>
      <c r="AH583" s="4">
        <v>2.94292424799796</v>
      </c>
      <c r="AR583" s="5">
        <v>2687</v>
      </c>
    </row>
    <row r="584" spans="8:44">
      <c r="H584" s="19">
        <v>86.0045102652465</v>
      </c>
      <c r="I584" s="1">
        <v>37.7</v>
      </c>
      <c r="J584" s="1">
        <v>23.63</v>
      </c>
      <c r="K584" s="2">
        <v>14.07</v>
      </c>
      <c r="L584" s="1">
        <v>19.05</v>
      </c>
      <c r="S584" s="19">
        <v>1.68827726809378</v>
      </c>
      <c r="T584" s="19"/>
      <c r="Y584" s="23">
        <v>2.16727031327795</v>
      </c>
      <c r="Z584" s="4">
        <v>9.39150469087111</v>
      </c>
      <c r="AH584" s="4">
        <v>2.43671473060439</v>
      </c>
      <c r="AR584" s="5">
        <v>650</v>
      </c>
    </row>
    <row r="585" spans="8:44">
      <c r="H585" s="19">
        <v>89.1228034679157</v>
      </c>
      <c r="I585" s="1">
        <v>37.7</v>
      </c>
      <c r="J585" s="1">
        <v>23.63</v>
      </c>
      <c r="K585" s="2">
        <v>14.07</v>
      </c>
      <c r="L585" s="1">
        <v>19.05</v>
      </c>
      <c r="S585" s="19">
        <v>1.68827726809378</v>
      </c>
      <c r="T585" s="19"/>
      <c r="Y585" s="23">
        <v>1.49723315359791</v>
      </c>
      <c r="Z585" s="4">
        <v>7.48616576798956</v>
      </c>
      <c r="AH585" s="4">
        <v>1.89379761049682</v>
      </c>
      <c r="AR585" s="5">
        <v>199</v>
      </c>
    </row>
    <row r="586" spans="8:44">
      <c r="H586" s="19">
        <v>92.4757256075159</v>
      </c>
      <c r="I586" s="1">
        <v>37.7</v>
      </c>
      <c r="J586" s="1">
        <v>23.63</v>
      </c>
      <c r="K586" s="2">
        <v>14.07</v>
      </c>
      <c r="L586" s="1">
        <v>19.05</v>
      </c>
      <c r="S586" s="19">
        <v>1.68827726809378</v>
      </c>
      <c r="T586" s="19"/>
      <c r="Y586" s="23">
        <v>1.55356111898389</v>
      </c>
      <c r="Z586" s="4">
        <v>4.66068335695166</v>
      </c>
      <c r="AH586" s="4">
        <v>1.31002991654857</v>
      </c>
      <c r="AR586" s="5">
        <v>109</v>
      </c>
    </row>
    <row r="587" spans="8:44">
      <c r="H587" s="19">
        <v>96.0907930759918</v>
      </c>
      <c r="I587" s="1">
        <v>37.7</v>
      </c>
      <c r="J587" s="1">
        <v>23.63</v>
      </c>
      <c r="K587" s="2">
        <v>14.07</v>
      </c>
      <c r="L587" s="1">
        <v>19.05</v>
      </c>
      <c r="S587" s="19">
        <v>1.68827726809378</v>
      </c>
      <c r="T587" s="19"/>
      <c r="Y587" s="23">
        <v>0.807146518907953</v>
      </c>
      <c r="Z587" s="4">
        <v>2.42143955672386</v>
      </c>
      <c r="AH587" s="4">
        <v>0.680620848376436</v>
      </c>
      <c r="AR587" s="5">
        <v>37</v>
      </c>
    </row>
    <row r="588" spans="8:44">
      <c r="H588" s="19">
        <v>82.77584393524</v>
      </c>
      <c r="I588" s="1">
        <v>37.7</v>
      </c>
      <c r="J588" s="1">
        <v>23.63</v>
      </c>
      <c r="K588" s="2">
        <v>14.07</v>
      </c>
      <c r="L588" s="1">
        <v>19.05</v>
      </c>
      <c r="S588" s="19">
        <v>1.68827726809378</v>
      </c>
      <c r="T588" s="19"/>
      <c r="Y588" s="23">
        <v>2.78121273196942</v>
      </c>
      <c r="Z588" s="4">
        <v>11.1248509278777</v>
      </c>
      <c r="AH588" s="4">
        <v>3.31809240491289</v>
      </c>
      <c r="AR588" s="5">
        <v>3127</v>
      </c>
    </row>
    <row r="589" spans="8:44">
      <c r="H589" s="19">
        <v>85.7290655436601</v>
      </c>
      <c r="I589" s="1">
        <v>37.7</v>
      </c>
      <c r="J589" s="1">
        <v>23.63</v>
      </c>
      <c r="K589" s="2">
        <v>14.07</v>
      </c>
      <c r="L589" s="1">
        <v>19.05</v>
      </c>
      <c r="S589" s="19">
        <v>1.68827726809378</v>
      </c>
      <c r="T589" s="19"/>
      <c r="Y589" s="23">
        <v>2.16032924511533</v>
      </c>
      <c r="Z589" s="4">
        <v>9.3614267288331</v>
      </c>
      <c r="AH589" s="4">
        <v>2.74917848239149</v>
      </c>
      <c r="AR589" s="5">
        <v>615</v>
      </c>
    </row>
    <row r="590" spans="8:44">
      <c r="H590" s="19">
        <v>88.9008096113582</v>
      </c>
      <c r="I590" s="1">
        <v>37.7</v>
      </c>
      <c r="J590" s="1">
        <v>23.63</v>
      </c>
      <c r="K590" s="2">
        <v>14.07</v>
      </c>
      <c r="L590" s="1">
        <v>19.05</v>
      </c>
      <c r="S590" s="19">
        <v>1.68827726809378</v>
      </c>
      <c r="T590" s="19"/>
      <c r="Y590" s="23">
        <v>1.49350373139619</v>
      </c>
      <c r="Z590" s="4">
        <v>7.46751865698095</v>
      </c>
      <c r="AH590" s="4">
        <v>2.13816800026467</v>
      </c>
      <c r="AR590" s="5">
        <v>134</v>
      </c>
    </row>
    <row r="591" spans="8:44">
      <c r="H591" s="19">
        <v>92.3162621776153</v>
      </c>
      <c r="I591" s="1">
        <v>37.7</v>
      </c>
      <c r="J591" s="1">
        <v>23.63</v>
      </c>
      <c r="K591" s="2">
        <v>14.07</v>
      </c>
      <c r="L591" s="1">
        <v>19.05</v>
      </c>
      <c r="S591" s="19">
        <v>1.68827726809378</v>
      </c>
      <c r="T591" s="19"/>
      <c r="Y591" s="23">
        <v>1.5508821869402</v>
      </c>
      <c r="Z591" s="4">
        <v>4.65264656082059</v>
      </c>
      <c r="AH591" s="4">
        <v>1.48020907462394</v>
      </c>
      <c r="AR591" s="5">
        <v>142</v>
      </c>
    </row>
    <row r="592" spans="8:44">
      <c r="H592" s="19">
        <v>83.0970504730373</v>
      </c>
      <c r="I592" s="1">
        <v>37.7</v>
      </c>
      <c r="J592" s="1">
        <v>23.63</v>
      </c>
      <c r="K592" s="2">
        <v>14.07</v>
      </c>
      <c r="L592" s="1">
        <v>19.05</v>
      </c>
      <c r="S592" s="19">
        <v>1.68827726809378</v>
      </c>
      <c r="T592" s="19"/>
      <c r="Y592" s="23">
        <v>11.1680202231718</v>
      </c>
      <c r="Z592" s="4">
        <v>2.79200505579294</v>
      </c>
      <c r="AH592" s="4">
        <v>2.94292424799796</v>
      </c>
      <c r="AR592" s="5">
        <v>10530</v>
      </c>
    </row>
    <row r="593" spans="8:44">
      <c r="H593" s="19">
        <v>86.0045102652465</v>
      </c>
      <c r="I593" s="1">
        <v>37.7</v>
      </c>
      <c r="J593" s="1">
        <v>23.63</v>
      </c>
      <c r="K593" s="2">
        <v>14.07</v>
      </c>
      <c r="L593" s="1">
        <v>19.05</v>
      </c>
      <c r="S593" s="19">
        <v>1.68827726809378</v>
      </c>
      <c r="T593" s="19"/>
      <c r="Y593" s="23">
        <v>9.39150469087111</v>
      </c>
      <c r="Z593" s="4">
        <v>2.16727031327795</v>
      </c>
      <c r="AH593" s="4">
        <v>2.43671473060439</v>
      </c>
      <c r="AR593" s="5">
        <v>7492</v>
      </c>
    </row>
    <row r="594" spans="8:44">
      <c r="H594" s="19">
        <v>89.1228034679157</v>
      </c>
      <c r="I594" s="1">
        <v>37.7</v>
      </c>
      <c r="J594" s="1">
        <v>23.63</v>
      </c>
      <c r="K594" s="2">
        <v>14.07</v>
      </c>
      <c r="L594" s="1">
        <v>19.05</v>
      </c>
      <c r="S594" s="19">
        <v>1.68827726809378</v>
      </c>
      <c r="T594" s="19"/>
      <c r="Y594" s="23">
        <v>7.48616576798956</v>
      </c>
      <c r="Z594" s="4">
        <v>1.49723315359791</v>
      </c>
      <c r="AH594" s="4">
        <v>1.89379761049682</v>
      </c>
      <c r="AR594" s="5">
        <v>656</v>
      </c>
    </row>
    <row r="595" spans="8:44">
      <c r="H595" s="19">
        <v>92.4757256075159</v>
      </c>
      <c r="I595" s="1">
        <v>37.7</v>
      </c>
      <c r="J595" s="1">
        <v>23.63</v>
      </c>
      <c r="K595" s="2">
        <v>14.07</v>
      </c>
      <c r="L595" s="1">
        <v>19.05</v>
      </c>
      <c r="S595" s="19">
        <v>1.68827726809378</v>
      </c>
      <c r="T595" s="19"/>
      <c r="Y595" s="23">
        <v>4.66068335695166</v>
      </c>
      <c r="Z595" s="4">
        <v>1.55356111898389</v>
      </c>
      <c r="AH595" s="4">
        <v>1.31002991654857</v>
      </c>
      <c r="AR595" s="5">
        <v>240</v>
      </c>
    </row>
    <row r="596" spans="8:44">
      <c r="H596" s="19">
        <v>82.77584393524</v>
      </c>
      <c r="I596" s="1">
        <v>37.7</v>
      </c>
      <c r="J596" s="1">
        <v>23.63</v>
      </c>
      <c r="K596" s="2">
        <v>14.07</v>
      </c>
      <c r="L596" s="1">
        <v>19.05</v>
      </c>
      <c r="S596" s="19">
        <v>1.68827726809378</v>
      </c>
      <c r="T596" s="19"/>
      <c r="Y596" s="23">
        <v>11.1248509278777</v>
      </c>
      <c r="Z596" s="4">
        <v>2.78121273196942</v>
      </c>
      <c r="AH596" s="4">
        <v>3.31809240491289</v>
      </c>
      <c r="AR596" s="5">
        <v>10560</v>
      </c>
    </row>
    <row r="597" spans="8:44">
      <c r="H597" s="19">
        <v>85.7290655436601</v>
      </c>
      <c r="I597" s="1">
        <v>37.7</v>
      </c>
      <c r="J597" s="1">
        <v>23.63</v>
      </c>
      <c r="K597" s="2">
        <v>14.07</v>
      </c>
      <c r="L597" s="1">
        <v>19.05</v>
      </c>
      <c r="S597" s="19">
        <v>1.68827726809378</v>
      </c>
      <c r="T597" s="19"/>
      <c r="Y597" s="23">
        <v>9.3614267288331</v>
      </c>
      <c r="Z597" s="4">
        <v>2.16032924511533</v>
      </c>
      <c r="AH597" s="4">
        <v>2.74917848239149</v>
      </c>
      <c r="AR597" s="5">
        <v>9610</v>
      </c>
    </row>
    <row r="598" spans="8:44">
      <c r="H598" s="19">
        <v>88.9008096113582</v>
      </c>
      <c r="I598" s="1">
        <v>37.7</v>
      </c>
      <c r="J598" s="1">
        <v>23.63</v>
      </c>
      <c r="K598" s="2">
        <v>14.07</v>
      </c>
      <c r="L598" s="1">
        <v>19.05</v>
      </c>
      <c r="S598" s="19">
        <v>1.68827726809378</v>
      </c>
      <c r="T598" s="19"/>
      <c r="Y598" s="23">
        <v>7.46751865698095</v>
      </c>
      <c r="Z598" s="4">
        <v>1.49350373139619</v>
      </c>
      <c r="AH598" s="4">
        <v>2.13816800026467</v>
      </c>
      <c r="AR598" s="5">
        <v>1323</v>
      </c>
    </row>
    <row r="599" spans="8:44">
      <c r="H599" s="19">
        <v>92.3162621776153</v>
      </c>
      <c r="I599" s="1">
        <v>37.7</v>
      </c>
      <c r="J599" s="1">
        <v>23.63</v>
      </c>
      <c r="K599" s="2">
        <v>14.07</v>
      </c>
      <c r="L599" s="1">
        <v>19.05</v>
      </c>
      <c r="S599" s="19">
        <v>1.68827726809378</v>
      </c>
      <c r="T599" s="19"/>
      <c r="Y599" s="23">
        <v>4.65264656082059</v>
      </c>
      <c r="Z599" s="4">
        <v>1.5508821869402</v>
      </c>
      <c r="AH599" s="4">
        <v>1.48020907462394</v>
      </c>
      <c r="AR599" s="5">
        <v>176</v>
      </c>
    </row>
    <row r="600" spans="8:44">
      <c r="H600" s="19">
        <v>96.004634379131</v>
      </c>
      <c r="I600" s="1">
        <v>37.7</v>
      </c>
      <c r="J600" s="1">
        <v>23.63</v>
      </c>
      <c r="K600" s="2">
        <v>14.07</v>
      </c>
      <c r="L600" s="1">
        <v>19.05</v>
      </c>
      <c r="S600" s="19">
        <v>1.68827726809378</v>
      </c>
      <c r="T600" s="19"/>
      <c r="Y600" s="23">
        <v>2.41926840098608</v>
      </c>
      <c r="Z600" s="4">
        <v>0.806422800328694</v>
      </c>
      <c r="AH600" s="4">
        <v>0.769674419554222</v>
      </c>
      <c r="AR600" s="5">
        <v>40</v>
      </c>
    </row>
    <row r="601" spans="8:44">
      <c r="H601" s="19">
        <v>81.2187606862594</v>
      </c>
      <c r="I601" s="1">
        <v>116</v>
      </c>
      <c r="J601" s="1">
        <v>27.54</v>
      </c>
      <c r="K601" s="2">
        <v>88.46</v>
      </c>
      <c r="L601" s="1">
        <v>23.89</v>
      </c>
      <c r="S601" s="19">
        <v>1.43853211009174</v>
      </c>
      <c r="T601" s="19"/>
      <c r="Y601" s="23">
        <v>16.3892890237831</v>
      </c>
      <c r="Z601" s="4">
        <v>0</v>
      </c>
      <c r="AH601" s="4">
        <v>2.39195028995753</v>
      </c>
      <c r="AR601" s="5">
        <v>5012</v>
      </c>
    </row>
    <row r="602" spans="8:44">
      <c r="H602" s="19">
        <v>78.2784288746621</v>
      </c>
      <c r="I602" s="1">
        <v>116</v>
      </c>
      <c r="J602" s="1">
        <v>27.54</v>
      </c>
      <c r="K602" s="2">
        <v>88.46</v>
      </c>
      <c r="L602" s="1">
        <v>23.89</v>
      </c>
      <c r="S602" s="19">
        <v>1.43853211009174</v>
      </c>
      <c r="T602" s="19"/>
      <c r="Y602" s="23">
        <v>18.955144614092</v>
      </c>
      <c r="Z602" s="4">
        <v>0</v>
      </c>
      <c r="AH602" s="4">
        <v>2.76642651124587</v>
      </c>
      <c r="AR602" s="5">
        <v>6644</v>
      </c>
    </row>
    <row r="603" spans="8:44">
      <c r="H603" s="19">
        <v>75.5435543916954</v>
      </c>
      <c r="I603" s="1">
        <v>116</v>
      </c>
      <c r="J603" s="1">
        <v>27.54</v>
      </c>
      <c r="K603" s="2">
        <v>88.46</v>
      </c>
      <c r="L603" s="1">
        <v>23.89</v>
      </c>
      <c r="S603" s="19">
        <v>1.43853211009174</v>
      </c>
      <c r="T603" s="19"/>
      <c r="Y603" s="23">
        <v>21.3417096110206</v>
      </c>
      <c r="Z603" s="4">
        <v>0</v>
      </c>
      <c r="AH603" s="4">
        <v>3.11473599728408</v>
      </c>
      <c r="AR603" s="5">
        <v>7278</v>
      </c>
    </row>
    <row r="604" spans="8:44">
      <c r="H604" s="19">
        <v>72.9933295434822</v>
      </c>
      <c r="I604" s="1">
        <v>116</v>
      </c>
      <c r="J604" s="1">
        <v>27.54</v>
      </c>
      <c r="K604" s="2">
        <v>88.46</v>
      </c>
      <c r="L604" s="1">
        <v>23.89</v>
      </c>
      <c r="S604" s="19">
        <v>1.43853211009174</v>
      </c>
      <c r="T604" s="19"/>
      <c r="Y604" s="23">
        <v>23.5671416719613</v>
      </c>
      <c r="Z604" s="4">
        <v>0</v>
      </c>
      <c r="AH604" s="4">
        <v>3.43952878455652</v>
      </c>
      <c r="AR604" s="5">
        <v>8696</v>
      </c>
    </row>
    <row r="605" spans="8:44">
      <c r="H605" s="19">
        <v>68.3767581105411</v>
      </c>
      <c r="I605" s="1">
        <v>116</v>
      </c>
      <c r="J605" s="1">
        <v>27.54</v>
      </c>
      <c r="K605" s="2">
        <v>88.46</v>
      </c>
      <c r="L605" s="1">
        <v>23.89</v>
      </c>
      <c r="S605" s="19">
        <v>1.43853211009174</v>
      </c>
      <c r="T605" s="19"/>
      <c r="Y605" s="23">
        <v>27.5957535356127</v>
      </c>
      <c r="Z605" s="4">
        <v>0</v>
      </c>
      <c r="AH605" s="4">
        <v>4.02748835384618</v>
      </c>
      <c r="AR605" s="5">
        <v>10350</v>
      </c>
    </row>
    <row r="606" spans="8:44">
      <c r="H606" s="19">
        <v>80.3644154118301</v>
      </c>
      <c r="I606" s="1">
        <v>116</v>
      </c>
      <c r="J606" s="1">
        <v>27.54</v>
      </c>
      <c r="K606" s="2">
        <v>88.46</v>
      </c>
      <c r="L606" s="1">
        <v>23.89</v>
      </c>
      <c r="S606" s="19">
        <v>1.43853211009174</v>
      </c>
      <c r="T606" s="19"/>
      <c r="Y606" s="23">
        <v>16.2168890571939</v>
      </c>
      <c r="Z606" s="4">
        <v>0</v>
      </c>
      <c r="AH606" s="4">
        <v>3.41869553097601</v>
      </c>
      <c r="AR606" s="5">
        <v>5423</v>
      </c>
    </row>
    <row r="607" spans="8:44">
      <c r="H607" s="19">
        <v>77.3276674994475</v>
      </c>
      <c r="I607" s="1">
        <v>116</v>
      </c>
      <c r="J607" s="1">
        <v>27.54</v>
      </c>
      <c r="K607" s="2">
        <v>88.46</v>
      </c>
      <c r="L607" s="1">
        <v>23.89</v>
      </c>
      <c r="S607" s="19">
        <v>1.43853211009174</v>
      </c>
      <c r="T607" s="19"/>
      <c r="Y607" s="23">
        <v>18.7249174669741</v>
      </c>
      <c r="Z607" s="4">
        <v>0</v>
      </c>
      <c r="AH607" s="4">
        <v>3.94741503357833</v>
      </c>
      <c r="AR607" s="5">
        <v>6251</v>
      </c>
    </row>
    <row r="608" spans="8:44">
      <c r="H608" s="19">
        <v>74.5120636938327</v>
      </c>
      <c r="I608" s="1">
        <v>116</v>
      </c>
      <c r="J608" s="1">
        <v>27.54</v>
      </c>
      <c r="K608" s="2">
        <v>88.46</v>
      </c>
      <c r="L608" s="1">
        <v>23.89</v>
      </c>
      <c r="S608" s="19">
        <v>1.43853211009174</v>
      </c>
      <c r="T608" s="19"/>
      <c r="Y608" s="23">
        <v>21.0503045385757</v>
      </c>
      <c r="Z608" s="4">
        <v>0</v>
      </c>
      <c r="AH608" s="4">
        <v>4.43763176759163</v>
      </c>
      <c r="AR608" s="5">
        <v>8130</v>
      </c>
    </row>
    <row r="609" spans="8:44">
      <c r="H609" s="19">
        <v>71.8942962046321</v>
      </c>
      <c r="I609" s="1">
        <v>116</v>
      </c>
      <c r="J609" s="1">
        <v>27.54</v>
      </c>
      <c r="K609" s="2">
        <v>88.46</v>
      </c>
      <c r="L609" s="1">
        <v>23.89</v>
      </c>
      <c r="S609" s="19">
        <v>1.43853211009174</v>
      </c>
      <c r="T609" s="19"/>
      <c r="Y609" s="23">
        <v>23.2123000095672</v>
      </c>
      <c r="Z609" s="4">
        <v>0</v>
      </c>
      <c r="AH609" s="4">
        <v>4.89340378580066</v>
      </c>
      <c r="AR609" s="5">
        <v>9384</v>
      </c>
    </row>
    <row r="610" spans="8:44">
      <c r="H610" s="19">
        <v>67.1743408856773</v>
      </c>
      <c r="I610" s="1">
        <v>116</v>
      </c>
      <c r="J610" s="1">
        <v>27.54</v>
      </c>
      <c r="K610" s="2">
        <v>88.46</v>
      </c>
      <c r="L610" s="1">
        <v>23.89</v>
      </c>
      <c r="S610" s="19">
        <v>1.43853211009174</v>
      </c>
      <c r="T610" s="19"/>
      <c r="Y610" s="23">
        <v>27.1104773935254</v>
      </c>
      <c r="Z610" s="4">
        <v>0</v>
      </c>
      <c r="AH610" s="4">
        <v>5.71518172079725</v>
      </c>
      <c r="AR610" s="5">
        <v>11180</v>
      </c>
    </row>
    <row r="611" spans="8:44">
      <c r="H611" s="19">
        <v>80.9634067250359</v>
      </c>
      <c r="I611" s="1">
        <v>116</v>
      </c>
      <c r="J611" s="1">
        <v>27.54</v>
      </c>
      <c r="K611" s="2">
        <v>88.46</v>
      </c>
      <c r="L611" s="1">
        <v>23.89</v>
      </c>
      <c r="S611" s="19">
        <v>1.43853211009174</v>
      </c>
      <c r="T611" s="19"/>
      <c r="Y611" s="23">
        <v>16.337760659665</v>
      </c>
      <c r="Z611" s="4">
        <v>0</v>
      </c>
      <c r="AH611" s="4">
        <v>2.69883261529909</v>
      </c>
      <c r="AR611" s="5">
        <v>3484</v>
      </c>
    </row>
    <row r="612" spans="8:44">
      <c r="H612" s="19">
        <v>77.9939293048504</v>
      </c>
      <c r="I612" s="1">
        <v>116</v>
      </c>
      <c r="J612" s="1">
        <v>27.54</v>
      </c>
      <c r="K612" s="2">
        <v>88.46</v>
      </c>
      <c r="L612" s="1">
        <v>23.89</v>
      </c>
      <c r="S612" s="19">
        <v>1.43853211009174</v>
      </c>
      <c r="T612" s="19"/>
      <c r="Y612" s="23">
        <v>18.886252959444</v>
      </c>
      <c r="Z612" s="4">
        <v>0</v>
      </c>
      <c r="AH612" s="4">
        <v>3.11981773570562</v>
      </c>
      <c r="AR612" s="5">
        <v>4605</v>
      </c>
    </row>
    <row r="613" spans="8:44">
      <c r="H613" s="19">
        <v>75.2345672938706</v>
      </c>
      <c r="I613" s="1">
        <v>116</v>
      </c>
      <c r="J613" s="1">
        <v>27.54</v>
      </c>
      <c r="K613" s="2">
        <v>88.46</v>
      </c>
      <c r="L613" s="1">
        <v>23.89</v>
      </c>
      <c r="S613" s="19">
        <v>1.43853211009174</v>
      </c>
      <c r="T613" s="19"/>
      <c r="Y613" s="23">
        <v>21.2544180747879</v>
      </c>
      <c r="Z613" s="4">
        <v>0</v>
      </c>
      <c r="AH613" s="4">
        <v>3.51101463134154</v>
      </c>
      <c r="AR613" s="5">
        <v>6519</v>
      </c>
    </row>
    <row r="614" spans="8:44">
      <c r="H614" s="19">
        <v>72.6637815894058</v>
      </c>
      <c r="I614" s="1">
        <v>116</v>
      </c>
      <c r="J614" s="1">
        <v>27.54</v>
      </c>
      <c r="K614" s="2">
        <v>88.46</v>
      </c>
      <c r="L614" s="1">
        <v>23.89</v>
      </c>
      <c r="S614" s="19">
        <v>1.43853211009174</v>
      </c>
      <c r="T614" s="19"/>
      <c r="Y614" s="23">
        <v>23.4607414930683</v>
      </c>
      <c r="Z614" s="4">
        <v>0</v>
      </c>
      <c r="AH614" s="4">
        <v>3.87547691752584</v>
      </c>
      <c r="AR614" s="5">
        <v>8700</v>
      </c>
    </row>
    <row r="615" spans="8:44">
      <c r="H615" s="19">
        <v>68.0155610115769</v>
      </c>
      <c r="I615" s="1">
        <v>116</v>
      </c>
      <c r="J615" s="1">
        <v>27.54</v>
      </c>
      <c r="K615" s="2">
        <v>88.46</v>
      </c>
      <c r="L615" s="1">
        <v>23.89</v>
      </c>
      <c r="S615" s="19">
        <v>1.43853211009174</v>
      </c>
      <c r="T615" s="19"/>
      <c r="Y615" s="23">
        <v>27.4499802290649</v>
      </c>
      <c r="Z615" s="4">
        <v>0</v>
      </c>
      <c r="AH615" s="4">
        <v>4.53445875935819</v>
      </c>
      <c r="AR615" s="5">
        <v>10350</v>
      </c>
    </row>
    <row r="616" spans="8:44">
      <c r="H616" s="19">
        <v>80.0037764967843</v>
      </c>
      <c r="I616" s="1">
        <v>116</v>
      </c>
      <c r="J616" s="1">
        <v>27.54</v>
      </c>
      <c r="K616" s="2">
        <v>88.46</v>
      </c>
      <c r="L616" s="1">
        <v>23.89</v>
      </c>
      <c r="S616" s="19">
        <v>1.43853211009174</v>
      </c>
      <c r="T616" s="19"/>
      <c r="Y616" s="23">
        <v>16.1441150409202</v>
      </c>
      <c r="Z616" s="4">
        <v>0</v>
      </c>
      <c r="AH616" s="4">
        <v>3.85210846229552</v>
      </c>
      <c r="AR616" s="5">
        <v>4951</v>
      </c>
    </row>
    <row r="617" spans="8:44">
      <c r="H617" s="19">
        <v>76.9272668537847</v>
      </c>
      <c r="I617" s="1">
        <v>116</v>
      </c>
      <c r="J617" s="1">
        <v>27.54</v>
      </c>
      <c r="K617" s="2">
        <v>88.46</v>
      </c>
      <c r="L617" s="1">
        <v>23.89</v>
      </c>
      <c r="S617" s="19">
        <v>1.43853211009174</v>
      </c>
      <c r="T617" s="19"/>
      <c r="Y617" s="23">
        <v>18.6279603326624</v>
      </c>
      <c r="Z617" s="4">
        <v>0</v>
      </c>
      <c r="AH617" s="4">
        <v>4.44477281355298</v>
      </c>
      <c r="AR617" s="5">
        <v>5471</v>
      </c>
    </row>
    <row r="618" spans="8:44">
      <c r="H618" s="19">
        <v>74.0786069696929</v>
      </c>
      <c r="I618" s="1">
        <v>116</v>
      </c>
      <c r="J618" s="1">
        <v>27.54</v>
      </c>
      <c r="K618" s="2">
        <v>88.46</v>
      </c>
      <c r="L618" s="1">
        <v>23.89</v>
      </c>
      <c r="S618" s="19">
        <v>1.43853211009174</v>
      </c>
      <c r="T618" s="19"/>
      <c r="Y618" s="23">
        <v>20.9278492528796</v>
      </c>
      <c r="Z618" s="4">
        <v>0</v>
      </c>
      <c r="AH618" s="4">
        <v>4.99354377742759</v>
      </c>
      <c r="AR618" s="5">
        <v>6285</v>
      </c>
    </row>
    <row r="619" spans="8:44">
      <c r="H619" s="19">
        <v>71.4333884862104</v>
      </c>
      <c r="I619" s="1">
        <v>116</v>
      </c>
      <c r="J619" s="1">
        <v>27.54</v>
      </c>
      <c r="K619" s="2">
        <v>88.46</v>
      </c>
      <c r="L619" s="1">
        <v>23.89</v>
      </c>
      <c r="S619" s="19">
        <v>1.43853211009174</v>
      </c>
      <c r="T619" s="19"/>
      <c r="Y619" s="23">
        <v>23.063488089825</v>
      </c>
      <c r="Z619" s="4">
        <v>0</v>
      </c>
      <c r="AH619" s="4">
        <v>5.50312342396457</v>
      </c>
      <c r="AR619" s="5">
        <v>7956</v>
      </c>
    </row>
    <row r="620" spans="8:44">
      <c r="H620" s="19">
        <v>66.6719119661631</v>
      </c>
      <c r="I620" s="1">
        <v>116</v>
      </c>
      <c r="J620" s="1">
        <v>27.54</v>
      </c>
      <c r="K620" s="2">
        <v>88.46</v>
      </c>
      <c r="L620" s="1">
        <v>23.89</v>
      </c>
      <c r="S620" s="19">
        <v>1.43853211009174</v>
      </c>
      <c r="T620" s="19"/>
      <c r="Y620" s="23">
        <v>26.9077052087186</v>
      </c>
      <c r="Z620" s="4">
        <v>0</v>
      </c>
      <c r="AH620" s="4">
        <v>6.42038282511831</v>
      </c>
      <c r="AR620" s="5">
        <v>10920</v>
      </c>
    </row>
    <row r="621" spans="8:44">
      <c r="H621" s="19">
        <v>80.6308495747923</v>
      </c>
      <c r="I621" s="1">
        <v>82.2</v>
      </c>
      <c r="J621" s="1">
        <v>25.74</v>
      </c>
      <c r="K621" s="2">
        <v>56.46</v>
      </c>
      <c r="L621" s="1">
        <v>19.26</v>
      </c>
      <c r="S621" s="19">
        <v>1.55840978593272</v>
      </c>
      <c r="T621" s="19"/>
      <c r="Y621" s="23">
        <v>16.9023246635067</v>
      </c>
      <c r="Z621" s="4">
        <v>0</v>
      </c>
      <c r="AH621" s="4">
        <v>2.46682576170098</v>
      </c>
      <c r="AR621" s="5">
        <v>6304</v>
      </c>
    </row>
    <row r="622" spans="8:44">
      <c r="H622" s="19">
        <v>77.6238341349114</v>
      </c>
      <c r="I622" s="1">
        <v>82.2</v>
      </c>
      <c r="J622" s="1">
        <v>25.74</v>
      </c>
      <c r="K622" s="2">
        <v>56.46</v>
      </c>
      <c r="L622" s="1">
        <v>19.26</v>
      </c>
      <c r="S622" s="19">
        <v>1.55840978593272</v>
      </c>
      <c r="T622" s="19"/>
      <c r="Y622" s="23">
        <v>19.5263711558556</v>
      </c>
      <c r="Z622" s="4">
        <v>0</v>
      </c>
      <c r="AH622" s="4">
        <v>2.84979470923298</v>
      </c>
      <c r="AR622" s="5">
        <v>11620</v>
      </c>
    </row>
    <row r="623" spans="8:44">
      <c r="H623" s="19">
        <v>74.8330399449176</v>
      </c>
      <c r="I623" s="1">
        <v>82.2</v>
      </c>
      <c r="J623" s="1">
        <v>25.74</v>
      </c>
      <c r="K623" s="2">
        <v>56.46</v>
      </c>
      <c r="L623" s="1">
        <v>19.26</v>
      </c>
      <c r="S623" s="19">
        <v>1.55840978593272</v>
      </c>
      <c r="T623" s="19"/>
      <c r="Y623" s="23">
        <v>21.9617340103313</v>
      </c>
      <c r="Z623" s="4">
        <v>0</v>
      </c>
      <c r="AH623" s="4">
        <v>3.20522604475106</v>
      </c>
      <c r="AR623" s="5">
        <v>13870</v>
      </c>
    </row>
    <row r="624" spans="8:44">
      <c r="H624" s="19">
        <v>72.235955092967</v>
      </c>
      <c r="I624" s="1">
        <v>82.2</v>
      </c>
      <c r="J624" s="1">
        <v>25.74</v>
      </c>
      <c r="K624" s="2">
        <v>56.46</v>
      </c>
      <c r="L624" s="1">
        <v>19.26</v>
      </c>
      <c r="S624" s="19">
        <v>1.55840978593272</v>
      </c>
      <c r="T624" s="19"/>
      <c r="Y624" s="23">
        <v>24.2280580556656</v>
      </c>
      <c r="Z624" s="4">
        <v>0</v>
      </c>
      <c r="AH624" s="4">
        <v>3.53598685136741</v>
      </c>
      <c r="AR624" s="5">
        <v>15550</v>
      </c>
    </row>
    <row r="625" spans="8:44">
      <c r="H625" s="19">
        <v>67.5474771225022</v>
      </c>
      <c r="I625" s="1">
        <v>82.2</v>
      </c>
      <c r="J625" s="1">
        <v>25.74</v>
      </c>
      <c r="K625" s="2">
        <v>56.46</v>
      </c>
      <c r="L625" s="1">
        <v>19.26</v>
      </c>
      <c r="S625" s="19">
        <v>1.55840978593272</v>
      </c>
      <c r="T625" s="19"/>
      <c r="Y625" s="23">
        <v>28.3194185487599</v>
      </c>
      <c r="Z625" s="4">
        <v>0</v>
      </c>
      <c r="AH625" s="4">
        <v>4.13310432873793</v>
      </c>
      <c r="AR625" s="5">
        <v>18530</v>
      </c>
    </row>
    <row r="626" spans="8:44">
      <c r="H626" s="19">
        <v>79.7564264308772</v>
      </c>
      <c r="I626" s="1">
        <v>82.2</v>
      </c>
      <c r="J626" s="1">
        <v>25.74</v>
      </c>
      <c r="K626" s="2">
        <v>56.46</v>
      </c>
      <c r="L626" s="1">
        <v>19.26</v>
      </c>
      <c r="S626" s="19">
        <v>1.55840978593272</v>
      </c>
      <c r="T626" s="19"/>
      <c r="Y626" s="23">
        <v>16.7190228137844</v>
      </c>
      <c r="Z626" s="4">
        <v>0</v>
      </c>
      <c r="AH626" s="4">
        <v>3.52455075533834</v>
      </c>
      <c r="AR626" s="5">
        <v>10690</v>
      </c>
    </row>
    <row r="627" spans="8:44">
      <c r="H627" s="19">
        <v>76.6529664977018</v>
      </c>
      <c r="I627" s="1">
        <v>82.2</v>
      </c>
      <c r="J627" s="1">
        <v>25.74</v>
      </c>
      <c r="K627" s="2">
        <v>56.46</v>
      </c>
      <c r="L627" s="1">
        <v>19.26</v>
      </c>
      <c r="S627" s="19">
        <v>1.55840978593272</v>
      </c>
      <c r="T627" s="19"/>
      <c r="Y627" s="23">
        <v>19.2821482050231</v>
      </c>
      <c r="Z627" s="4">
        <v>0</v>
      </c>
      <c r="AH627" s="4">
        <v>4.06488529727514</v>
      </c>
      <c r="AR627" s="5">
        <v>12350</v>
      </c>
    </row>
    <row r="628" spans="8:44">
      <c r="H628" s="19">
        <v>73.7819824700449</v>
      </c>
      <c r="I628" s="1">
        <v>82.2</v>
      </c>
      <c r="J628" s="1">
        <v>25.74</v>
      </c>
      <c r="K628" s="2">
        <v>56.46</v>
      </c>
      <c r="L628" s="1">
        <v>19.26</v>
      </c>
      <c r="S628" s="19">
        <v>1.55840978593272</v>
      </c>
      <c r="T628" s="19"/>
      <c r="Y628" s="23">
        <v>21.6532734064361</v>
      </c>
      <c r="Z628" s="4">
        <v>0</v>
      </c>
      <c r="AH628" s="4">
        <v>4.56474412351897</v>
      </c>
      <c r="AR628" s="5">
        <v>13260</v>
      </c>
    </row>
    <row r="629" spans="8:44">
      <c r="H629" s="19">
        <v>71.1182957215752</v>
      </c>
      <c r="I629" s="1">
        <v>82.2</v>
      </c>
      <c r="J629" s="1">
        <v>25.74</v>
      </c>
      <c r="K629" s="2">
        <v>56.46</v>
      </c>
      <c r="L629" s="1">
        <v>19.26</v>
      </c>
      <c r="S629" s="19">
        <v>1.55840978593272</v>
      </c>
      <c r="T629" s="19"/>
      <c r="Y629" s="23">
        <v>23.8531932656633</v>
      </c>
      <c r="Z629" s="4">
        <v>0</v>
      </c>
      <c r="AH629" s="4">
        <v>5.02851101276146</v>
      </c>
      <c r="AR629" s="5">
        <v>13660</v>
      </c>
    </row>
    <row r="630" spans="8:44">
      <c r="H630" s="19">
        <v>66.3290553195583</v>
      </c>
      <c r="I630" s="1">
        <v>82.2</v>
      </c>
      <c r="J630" s="1">
        <v>25.74</v>
      </c>
      <c r="K630" s="2">
        <v>56.46</v>
      </c>
      <c r="L630" s="1">
        <v>19.26</v>
      </c>
      <c r="S630" s="19">
        <v>1.55840978593272</v>
      </c>
      <c r="T630" s="19"/>
      <c r="Y630" s="23">
        <v>27.8085927048291</v>
      </c>
      <c r="Z630" s="4">
        <v>0</v>
      </c>
      <c r="AH630" s="4">
        <v>5.86235197561262</v>
      </c>
      <c r="AR630" s="5">
        <v>15690</v>
      </c>
    </row>
    <row r="631" spans="8:44">
      <c r="H631" s="19">
        <v>80.3694342387776</v>
      </c>
      <c r="I631" s="1">
        <v>82.2</v>
      </c>
      <c r="J631" s="1">
        <v>25.74</v>
      </c>
      <c r="K631" s="2">
        <v>56.46</v>
      </c>
      <c r="L631" s="1">
        <v>19.26</v>
      </c>
      <c r="S631" s="19">
        <v>1.55840978593272</v>
      </c>
      <c r="T631" s="19"/>
      <c r="Y631" s="23">
        <v>16.8475252051773</v>
      </c>
      <c r="Z631" s="4">
        <v>0</v>
      </c>
      <c r="AH631" s="4">
        <v>2.78304055604511</v>
      </c>
      <c r="AR631" s="5">
        <v>10080</v>
      </c>
    </row>
    <row r="632" spans="8:44">
      <c r="H632" s="19">
        <v>77.3332435910906</v>
      </c>
      <c r="I632" s="1">
        <v>82.2</v>
      </c>
      <c r="J632" s="1">
        <v>25.74</v>
      </c>
      <c r="K632" s="2">
        <v>56.46</v>
      </c>
      <c r="L632" s="1">
        <v>19.26</v>
      </c>
      <c r="S632" s="19">
        <v>1.55840978593272</v>
      </c>
      <c r="T632" s="19"/>
      <c r="Y632" s="23">
        <v>19.4532727463753</v>
      </c>
      <c r="Z632" s="4">
        <v>0</v>
      </c>
      <c r="AH632" s="4">
        <v>3.21348366253415</v>
      </c>
      <c r="AR632" s="5">
        <v>12590</v>
      </c>
    </row>
    <row r="633" spans="8:44">
      <c r="H633" s="19">
        <v>74.5181040694313</v>
      </c>
      <c r="I633" s="1">
        <v>82.2</v>
      </c>
      <c r="J633" s="1">
        <v>25.74</v>
      </c>
      <c r="K633" s="2">
        <v>56.46</v>
      </c>
      <c r="L633" s="1">
        <v>19.26</v>
      </c>
      <c r="S633" s="19">
        <v>1.55840978593272</v>
      </c>
      <c r="T633" s="19"/>
      <c r="Y633" s="23">
        <v>21.8693077513843</v>
      </c>
      <c r="Z633" s="4">
        <v>0</v>
      </c>
      <c r="AH633" s="4">
        <v>3.61258817918437</v>
      </c>
      <c r="AR633" s="5">
        <v>13450</v>
      </c>
    </row>
    <row r="634" spans="8:44">
      <c r="H634" s="19">
        <v>71.9007230107284</v>
      </c>
      <c r="I634" s="1">
        <v>82.2</v>
      </c>
      <c r="J634" s="1">
        <v>25.74</v>
      </c>
      <c r="K634" s="2">
        <v>56.46</v>
      </c>
      <c r="L634" s="1">
        <v>19.26</v>
      </c>
      <c r="S634" s="19">
        <v>1.55840978593272</v>
      </c>
      <c r="T634" s="19"/>
      <c r="Y634" s="23">
        <v>24.1156206643396</v>
      </c>
      <c r="Z634" s="4">
        <v>0</v>
      </c>
      <c r="AH634" s="4">
        <v>3.98365632493204</v>
      </c>
      <c r="AR634" s="5">
        <v>15120</v>
      </c>
    </row>
    <row r="635" spans="8:44">
      <c r="H635" s="19">
        <v>67.1813543030396</v>
      </c>
      <c r="I635" s="1">
        <v>82.2</v>
      </c>
      <c r="J635" s="1">
        <v>25.74</v>
      </c>
      <c r="K635" s="2">
        <v>56.46</v>
      </c>
      <c r="L635" s="1">
        <v>19.26</v>
      </c>
      <c r="S635" s="19">
        <v>1.55840978593272</v>
      </c>
      <c r="T635" s="19"/>
      <c r="Y635" s="23">
        <v>28.1659208045613</v>
      </c>
      <c r="Z635" s="4">
        <v>0</v>
      </c>
      <c r="AH635" s="4">
        <v>4.65272489239905</v>
      </c>
      <c r="AR635" s="5">
        <v>15360</v>
      </c>
    </row>
    <row r="636" spans="8:44">
      <c r="H636" s="19">
        <v>79.3874849487563</v>
      </c>
      <c r="I636" s="1">
        <v>82.2</v>
      </c>
      <c r="J636" s="1">
        <v>25.74</v>
      </c>
      <c r="K636" s="2">
        <v>56.46</v>
      </c>
      <c r="L636" s="1">
        <v>19.26</v>
      </c>
      <c r="S636" s="19">
        <v>1.55840978593272</v>
      </c>
      <c r="T636" s="19"/>
      <c r="Y636" s="23">
        <v>16.6416830766301</v>
      </c>
      <c r="Z636" s="4">
        <v>0</v>
      </c>
      <c r="AH636" s="4">
        <v>3.97083197461364</v>
      </c>
      <c r="AR636" s="5">
        <v>8791</v>
      </c>
    </row>
    <row r="637" spans="8:44">
      <c r="H637" s="19">
        <v>76.2443109353049</v>
      </c>
      <c r="I637" s="1">
        <v>82.2</v>
      </c>
      <c r="J637" s="1">
        <v>25.74</v>
      </c>
      <c r="K637" s="2">
        <v>56.46</v>
      </c>
      <c r="L637" s="1">
        <v>19.26</v>
      </c>
      <c r="S637" s="19">
        <v>1.55840978593272</v>
      </c>
      <c r="T637" s="19"/>
      <c r="Y637" s="23">
        <v>19.1793503945929</v>
      </c>
      <c r="Z637" s="4">
        <v>0</v>
      </c>
      <c r="AH637" s="4">
        <v>4.57633867010223</v>
      </c>
      <c r="AR637" s="5">
        <v>10950</v>
      </c>
    </row>
    <row r="638" spans="8:44">
      <c r="H638" s="19">
        <v>73.340552019299</v>
      </c>
      <c r="I638" s="1">
        <v>82.2</v>
      </c>
      <c r="J638" s="1">
        <v>25.74</v>
      </c>
      <c r="K638" s="2">
        <v>56.46</v>
      </c>
      <c r="L638" s="1">
        <v>19.26</v>
      </c>
      <c r="S638" s="19">
        <v>1.55840978593272</v>
      </c>
      <c r="T638" s="19"/>
      <c r="Y638" s="23">
        <v>21.5237239701112</v>
      </c>
      <c r="Z638" s="4">
        <v>0</v>
      </c>
      <c r="AH638" s="4">
        <v>5.13572401058983</v>
      </c>
      <c r="AR638" s="5">
        <v>12020</v>
      </c>
    </row>
    <row r="639" spans="8:44">
      <c r="H639" s="19">
        <v>70.6498574485923</v>
      </c>
      <c r="I639" s="1">
        <v>82.2</v>
      </c>
      <c r="J639" s="1">
        <v>25.74</v>
      </c>
      <c r="K639" s="2">
        <v>56.46</v>
      </c>
      <c r="L639" s="1">
        <v>19.26</v>
      </c>
      <c r="S639" s="19">
        <v>1.55840978593272</v>
      </c>
      <c r="T639" s="19"/>
      <c r="Y639" s="23">
        <v>23.6960782990415</v>
      </c>
      <c r="Z639" s="4">
        <v>0</v>
      </c>
      <c r="AH639" s="4">
        <v>5.65406425236623</v>
      </c>
      <c r="AR639" s="5">
        <v>14260</v>
      </c>
    </row>
    <row r="640" spans="8:44">
      <c r="H640" s="19">
        <v>65.8202715655398</v>
      </c>
      <c r="I640" s="1">
        <v>82.2</v>
      </c>
      <c r="J640" s="1">
        <v>25.74</v>
      </c>
      <c r="K640" s="2">
        <v>56.46</v>
      </c>
      <c r="L640" s="1">
        <v>19.26</v>
      </c>
      <c r="S640" s="19">
        <v>1.55840978593272</v>
      </c>
      <c r="T640" s="19"/>
      <c r="Y640" s="23">
        <v>27.5952840707445</v>
      </c>
      <c r="Z640" s="4">
        <v>0</v>
      </c>
      <c r="AH640" s="4">
        <v>6.58444436371563</v>
      </c>
      <c r="AR640" s="5">
        <v>17040</v>
      </c>
    </row>
    <row r="641" spans="8:44">
      <c r="H641" s="19">
        <v>80.6033102463929</v>
      </c>
      <c r="I641" s="1">
        <v>37.7</v>
      </c>
      <c r="J641" s="1">
        <v>23.63</v>
      </c>
      <c r="K641" s="2">
        <v>14.07</v>
      </c>
      <c r="L641" s="1">
        <v>19.05</v>
      </c>
      <c r="S641" s="19">
        <v>1.68827726809378</v>
      </c>
      <c r="T641" s="19"/>
      <c r="Y641" s="23">
        <v>16.92635662461</v>
      </c>
      <c r="Z641" s="4">
        <v>0</v>
      </c>
      <c r="AH641" s="4">
        <v>2.47033312899714</v>
      </c>
      <c r="AR641" s="5">
        <v>15860</v>
      </c>
    </row>
    <row r="642" spans="8:44">
      <c r="H642" s="19">
        <v>77.5932075006385</v>
      </c>
      <c r="I642" s="1">
        <v>37.7</v>
      </c>
      <c r="J642" s="1">
        <v>23.63</v>
      </c>
      <c r="K642" s="2">
        <v>14.07</v>
      </c>
      <c r="L642" s="1">
        <v>19.05</v>
      </c>
      <c r="S642" s="19">
        <v>1.68827726809378</v>
      </c>
      <c r="T642" s="19"/>
      <c r="Y642" s="23">
        <v>19.5530972282163</v>
      </c>
      <c r="Z642" s="4">
        <v>0</v>
      </c>
      <c r="AH642" s="4">
        <v>2.85369527114509</v>
      </c>
      <c r="AR642" s="5">
        <v>18920</v>
      </c>
    </row>
    <row r="643" spans="8:44">
      <c r="H643" s="19">
        <v>74.7998335838067</v>
      </c>
      <c r="I643" s="1">
        <v>37.7</v>
      </c>
      <c r="J643" s="1">
        <v>23.63</v>
      </c>
      <c r="K643" s="2">
        <v>14.07</v>
      </c>
      <c r="L643" s="1">
        <v>19.05</v>
      </c>
      <c r="S643" s="19">
        <v>1.68827726809378</v>
      </c>
      <c r="T643" s="19"/>
      <c r="Y643" s="23">
        <v>21.990711259414</v>
      </c>
      <c r="Z643" s="4">
        <v>0</v>
      </c>
      <c r="AH643" s="4">
        <v>3.20945515677934</v>
      </c>
      <c r="AR643" s="5">
        <v>19460</v>
      </c>
    </row>
    <row r="644" spans="8:44">
      <c r="H644" s="19">
        <v>72.2005949990575</v>
      </c>
      <c r="I644" s="1">
        <v>37.7</v>
      </c>
      <c r="J644" s="1">
        <v>23.63</v>
      </c>
      <c r="K644" s="2">
        <v>14.07</v>
      </c>
      <c r="L644" s="1">
        <v>19.05</v>
      </c>
      <c r="S644" s="19">
        <v>1.68827726809378</v>
      </c>
      <c r="T644" s="19"/>
      <c r="Y644" s="23">
        <v>24.2589147413885</v>
      </c>
      <c r="Z644" s="4">
        <v>0</v>
      </c>
      <c r="AH644" s="4">
        <v>3.540490259554</v>
      </c>
      <c r="AR644" s="5">
        <v>22030</v>
      </c>
    </row>
    <row r="645" spans="8:44">
      <c r="H645" s="19">
        <v>67.5088316206503</v>
      </c>
      <c r="I645" s="1">
        <v>37.7</v>
      </c>
      <c r="J645" s="1">
        <v>23.63</v>
      </c>
      <c r="K645" s="2">
        <v>14.07</v>
      </c>
      <c r="L645" s="1">
        <v>19.05</v>
      </c>
      <c r="S645" s="19">
        <v>1.68827726809378</v>
      </c>
      <c r="T645" s="19"/>
      <c r="Y645" s="23">
        <v>28.3531422178288</v>
      </c>
      <c r="Z645" s="4">
        <v>0</v>
      </c>
      <c r="AH645" s="4">
        <v>4.13802616152095</v>
      </c>
      <c r="AR645" s="5">
        <v>23480</v>
      </c>
    </row>
    <row r="646" spans="8:44">
      <c r="H646" s="19">
        <v>79.7279564151063</v>
      </c>
      <c r="I646" s="1">
        <v>37.7</v>
      </c>
      <c r="J646" s="1">
        <v>23.63</v>
      </c>
      <c r="K646" s="2">
        <v>14.07</v>
      </c>
      <c r="L646" s="1">
        <v>19.05</v>
      </c>
      <c r="S646" s="19">
        <v>1.68827726809378</v>
      </c>
      <c r="T646" s="19"/>
      <c r="Y646" s="23">
        <v>16.7425359964524</v>
      </c>
      <c r="Z646" s="4">
        <v>0</v>
      </c>
      <c r="AH646" s="4">
        <v>3.52950758844131</v>
      </c>
      <c r="AR646" s="5">
        <v>17250</v>
      </c>
    </row>
    <row r="647" spans="8:44">
      <c r="H647" s="19">
        <v>76.6214112387695</v>
      </c>
      <c r="I647" s="1">
        <v>37.7</v>
      </c>
      <c r="J647" s="1">
        <v>23.63</v>
      </c>
      <c r="K647" s="2">
        <v>14.07</v>
      </c>
      <c r="L647" s="1">
        <v>19.05</v>
      </c>
      <c r="S647" s="19">
        <v>1.68827726809378</v>
      </c>
      <c r="T647" s="19"/>
      <c r="Y647" s="23">
        <v>19.3082094679806</v>
      </c>
      <c r="Z647" s="4">
        <v>0</v>
      </c>
      <c r="AH647" s="4">
        <v>4.07037929324995</v>
      </c>
      <c r="AR647" s="5">
        <v>18980</v>
      </c>
    </row>
    <row r="648" spans="8:44">
      <c r="H648" s="19">
        <v>73.7478758046828</v>
      </c>
      <c r="I648" s="1">
        <v>37.7</v>
      </c>
      <c r="J648" s="1">
        <v>23.63</v>
      </c>
      <c r="K648" s="2">
        <v>14.07</v>
      </c>
      <c r="L648" s="1">
        <v>19.05</v>
      </c>
      <c r="S648" s="19">
        <v>1.68827726809378</v>
      </c>
      <c r="T648" s="19"/>
      <c r="Y648" s="23">
        <v>21.6814418577396</v>
      </c>
      <c r="Z648" s="4">
        <v>0</v>
      </c>
      <c r="AH648" s="4">
        <v>4.57068233757754</v>
      </c>
      <c r="AR648" s="5">
        <v>20720</v>
      </c>
    </row>
    <row r="649" spans="8:44">
      <c r="H649" s="19">
        <v>71.0820820255452</v>
      </c>
      <c r="I649" s="1">
        <v>37.7</v>
      </c>
      <c r="J649" s="1">
        <v>23.63</v>
      </c>
      <c r="K649" s="2">
        <v>14.07</v>
      </c>
      <c r="L649" s="1">
        <v>19.05</v>
      </c>
      <c r="S649" s="19">
        <v>1.68827726809378</v>
      </c>
      <c r="T649" s="19"/>
      <c r="Y649" s="23">
        <v>23.8831018985452</v>
      </c>
      <c r="Z649" s="4">
        <v>0</v>
      </c>
      <c r="AH649" s="4">
        <v>5.03481607590953</v>
      </c>
      <c r="AR649" s="5">
        <v>22380</v>
      </c>
    </row>
    <row r="650" spans="8:44">
      <c r="H650" s="19">
        <v>66.2896829875768</v>
      </c>
      <c r="I650" s="1">
        <v>37.7</v>
      </c>
      <c r="J650" s="1">
        <v>23.63</v>
      </c>
      <c r="K650" s="2">
        <v>14.07</v>
      </c>
      <c r="L650" s="1">
        <v>19.05</v>
      </c>
      <c r="S650" s="19">
        <v>1.68827726809378</v>
      </c>
      <c r="T650" s="19"/>
      <c r="Y650" s="23">
        <v>27.8411100325816</v>
      </c>
      <c r="Z650" s="4">
        <v>0</v>
      </c>
      <c r="AH650" s="4">
        <v>5.86920697984153</v>
      </c>
      <c r="AR650" s="5">
        <v>24260</v>
      </c>
    </row>
    <row r="651" spans="8:44">
      <c r="H651" s="19">
        <v>80.3416138456544</v>
      </c>
      <c r="I651" s="1">
        <v>37.7</v>
      </c>
      <c r="J651" s="1">
        <v>23.63</v>
      </c>
      <c r="K651" s="2">
        <v>14.07</v>
      </c>
      <c r="L651" s="1">
        <v>19.05</v>
      </c>
      <c r="S651" s="19">
        <v>1.68827726809378</v>
      </c>
      <c r="T651" s="19"/>
      <c r="Y651" s="23">
        <v>16.8714014795578</v>
      </c>
      <c r="Z651" s="4">
        <v>0</v>
      </c>
      <c r="AH651" s="4">
        <v>2.78698467478772</v>
      </c>
      <c r="AR651" s="5">
        <v>14000</v>
      </c>
    </row>
    <row r="652" spans="8:44">
      <c r="H652" s="19">
        <v>77.3023355210435</v>
      </c>
      <c r="I652" s="1">
        <v>37.7</v>
      </c>
      <c r="J652" s="1">
        <v>23.63</v>
      </c>
      <c r="K652" s="2">
        <v>14.07</v>
      </c>
      <c r="L652" s="1">
        <v>19.05</v>
      </c>
      <c r="S652" s="19">
        <v>1.68827726809378</v>
      </c>
      <c r="T652" s="19"/>
      <c r="Y652" s="23">
        <v>19.4797989553239</v>
      </c>
      <c r="Z652" s="4">
        <v>0</v>
      </c>
      <c r="AH652" s="4">
        <v>3.21786552363261</v>
      </c>
      <c r="AR652" s="5">
        <v>17140</v>
      </c>
    </row>
    <row r="653" spans="8:44">
      <c r="H653" s="19">
        <v>74.4846238526297</v>
      </c>
      <c r="I653" s="1">
        <v>37.7</v>
      </c>
      <c r="J653" s="1">
        <v>23.63</v>
      </c>
      <c r="K653" s="2">
        <v>14.07</v>
      </c>
      <c r="L653" s="1">
        <v>19.05</v>
      </c>
      <c r="S653" s="19">
        <v>1.68827726809378</v>
      </c>
      <c r="T653" s="19"/>
      <c r="Y653" s="23">
        <v>21.8980414518441</v>
      </c>
      <c r="Z653" s="4">
        <v>0</v>
      </c>
      <c r="AH653" s="4">
        <v>3.61733469552615</v>
      </c>
      <c r="AR653" s="5">
        <v>20410</v>
      </c>
    </row>
    <row r="654" spans="8:44">
      <c r="H654" s="19">
        <v>71.8651022583566</v>
      </c>
      <c r="I654" s="1">
        <v>37.7</v>
      </c>
      <c r="J654" s="1">
        <v>23.63</v>
      </c>
      <c r="K654" s="2">
        <v>14.07</v>
      </c>
      <c r="L654" s="1">
        <v>19.05</v>
      </c>
      <c r="S654" s="19">
        <v>1.68827726809378</v>
      </c>
      <c r="T654" s="19"/>
      <c r="Y654" s="23">
        <v>24.1461914349791</v>
      </c>
      <c r="Z654" s="4">
        <v>0</v>
      </c>
      <c r="AH654" s="4">
        <v>3.98870630666427</v>
      </c>
      <c r="AR654" s="5">
        <v>21890</v>
      </c>
    </row>
    <row r="655" spans="8:44">
      <c r="H655" s="19">
        <v>67.1424848919682</v>
      </c>
      <c r="I655" s="1">
        <v>37.7</v>
      </c>
      <c r="J655" s="1">
        <v>23.63</v>
      </c>
      <c r="K655" s="2">
        <v>14.07</v>
      </c>
      <c r="L655" s="1">
        <v>19.05</v>
      </c>
      <c r="S655" s="19">
        <v>1.68827726809378</v>
      </c>
      <c r="T655" s="19"/>
      <c r="Y655" s="23">
        <v>28.1992796690333</v>
      </c>
      <c r="Z655" s="4">
        <v>0</v>
      </c>
      <c r="AH655" s="4">
        <v>4.65823543899853</v>
      </c>
      <c r="AR655" s="5">
        <v>22710</v>
      </c>
    </row>
    <row r="656" spans="8:44">
      <c r="H656" s="19">
        <v>79.3586303496692</v>
      </c>
      <c r="I656" s="1">
        <v>37.7</v>
      </c>
      <c r="J656" s="1">
        <v>23.63</v>
      </c>
      <c r="K656" s="2">
        <v>14.07</v>
      </c>
      <c r="L656" s="1">
        <v>19.05</v>
      </c>
      <c r="S656" s="19">
        <v>1.68827726809378</v>
      </c>
      <c r="T656" s="19"/>
      <c r="Y656" s="23">
        <v>16.6649790738491</v>
      </c>
      <c r="Z656" s="4">
        <v>0</v>
      </c>
      <c r="AH656" s="4">
        <v>3.97639057648171</v>
      </c>
      <c r="AR656" s="5">
        <v>11460</v>
      </c>
    </row>
    <row r="657" spans="8:44">
      <c r="H657" s="19">
        <v>76.2123747513259</v>
      </c>
      <c r="I657" s="1">
        <v>37.7</v>
      </c>
      <c r="J657" s="1">
        <v>23.63</v>
      </c>
      <c r="K657" s="2">
        <v>14.07</v>
      </c>
      <c r="L657" s="1">
        <v>19.05</v>
      </c>
      <c r="S657" s="19">
        <v>1.68827726809378</v>
      </c>
      <c r="T657" s="19"/>
      <c r="Y657" s="23">
        <v>19.2051343346474</v>
      </c>
      <c r="Z657" s="4">
        <v>0</v>
      </c>
      <c r="AH657" s="4">
        <v>4.58249091402664</v>
      </c>
      <c r="AR657" s="5">
        <v>14330</v>
      </c>
    </row>
    <row r="658" spans="8:44">
      <c r="H658" s="19">
        <v>73.3060788638861</v>
      </c>
      <c r="I658" s="1">
        <v>37.7</v>
      </c>
      <c r="J658" s="1">
        <v>23.63</v>
      </c>
      <c r="K658" s="2">
        <v>14.07</v>
      </c>
      <c r="L658" s="1">
        <v>19.05</v>
      </c>
      <c r="S658" s="19">
        <v>1.68827726809378</v>
      </c>
      <c r="T658" s="19"/>
      <c r="Y658" s="23">
        <v>21.5515561548594</v>
      </c>
      <c r="Z658" s="4">
        <v>0</v>
      </c>
      <c r="AH658" s="4">
        <v>5.14236498125443</v>
      </c>
      <c r="AR658" s="5">
        <v>16580</v>
      </c>
    </row>
    <row r="659" spans="8:44">
      <c r="H659" s="19">
        <v>70.6132990964002</v>
      </c>
      <c r="I659" s="1">
        <v>37.7</v>
      </c>
      <c r="J659" s="1">
        <v>23.63</v>
      </c>
      <c r="K659" s="2">
        <v>14.07</v>
      </c>
      <c r="L659" s="1">
        <v>19.05</v>
      </c>
      <c r="S659" s="19">
        <v>1.68827726809378</v>
      </c>
      <c r="T659" s="19"/>
      <c r="Y659" s="23">
        <v>23.7255939845108</v>
      </c>
      <c r="Z659" s="4">
        <v>0</v>
      </c>
      <c r="AH659" s="4">
        <v>5.66110691908897</v>
      </c>
      <c r="AR659" s="5">
        <v>18080</v>
      </c>
    </row>
    <row r="660" spans="8:44">
      <c r="H660" s="19">
        <v>65.7806112278763</v>
      </c>
      <c r="I660" s="1">
        <v>37.7</v>
      </c>
      <c r="J660" s="1">
        <v>23.63</v>
      </c>
      <c r="K660" s="2">
        <v>14.07</v>
      </c>
      <c r="L660" s="1">
        <v>19.05</v>
      </c>
      <c r="S660" s="19">
        <v>1.68827726809378</v>
      </c>
      <c r="T660" s="19"/>
      <c r="Y660" s="23">
        <v>27.6273041696247</v>
      </c>
      <c r="Z660" s="4">
        <v>0</v>
      </c>
      <c r="AH660" s="4">
        <v>6.59208460249905</v>
      </c>
      <c r="AR660" s="5">
        <v>18640</v>
      </c>
    </row>
    <row r="661" spans="8:44">
      <c r="H661" s="19">
        <v>82.7269568670273</v>
      </c>
      <c r="I661" s="1">
        <v>37.7</v>
      </c>
      <c r="J661" s="1">
        <v>23.63</v>
      </c>
      <c r="K661" s="2">
        <v>14.07</v>
      </c>
      <c r="L661" s="1">
        <v>19.05</v>
      </c>
      <c r="S661" s="19">
        <v>1.68827726809378</v>
      </c>
      <c r="T661" s="19"/>
      <c r="Y661" s="23">
        <v>13.8978507966447</v>
      </c>
      <c r="Z661" s="4">
        <v>0</v>
      </c>
      <c r="AH661" s="4">
        <v>3.37519233632799</v>
      </c>
      <c r="AR661" s="5">
        <v>11580</v>
      </c>
    </row>
    <row r="662" spans="8:44">
      <c r="H662" s="19">
        <v>82.7269568670273</v>
      </c>
      <c r="I662" s="1">
        <v>37.7</v>
      </c>
      <c r="J662" s="1">
        <v>23.63</v>
      </c>
      <c r="K662" s="2">
        <v>14.07</v>
      </c>
      <c r="L662" s="1">
        <v>19.05</v>
      </c>
      <c r="S662" s="19">
        <v>1.68827726809378</v>
      </c>
      <c r="T662" s="19"/>
      <c r="Y662" s="23">
        <v>13.8978507966447</v>
      </c>
      <c r="Z662" s="4">
        <v>0</v>
      </c>
      <c r="AG662" s="4">
        <v>0.168759616816399</v>
      </c>
      <c r="AH662" s="4">
        <v>3.20643271951159</v>
      </c>
      <c r="AR662" s="5">
        <v>11610</v>
      </c>
    </row>
    <row r="663" spans="8:44">
      <c r="H663" s="19">
        <v>82.7269568670273</v>
      </c>
      <c r="I663" s="1">
        <v>37.7</v>
      </c>
      <c r="J663" s="1">
        <v>23.63</v>
      </c>
      <c r="K663" s="2">
        <v>14.07</v>
      </c>
      <c r="L663" s="1">
        <v>19.05</v>
      </c>
      <c r="S663" s="19">
        <v>1.68827726809378</v>
      </c>
      <c r="T663" s="19"/>
      <c r="Y663" s="23">
        <v>13.8978507966447</v>
      </c>
      <c r="Z663" s="4">
        <v>0</v>
      </c>
      <c r="AG663" s="4">
        <v>0.337519233632799</v>
      </c>
      <c r="AH663" s="4">
        <v>3.03767310269519</v>
      </c>
      <c r="AR663" s="5">
        <v>12160</v>
      </c>
    </row>
    <row r="664" spans="8:44">
      <c r="H664" s="19">
        <v>82.7269568670273</v>
      </c>
      <c r="I664" s="1">
        <v>37.7</v>
      </c>
      <c r="J664" s="1">
        <v>23.63</v>
      </c>
      <c r="K664" s="2">
        <v>14.07</v>
      </c>
      <c r="L664" s="1">
        <v>19.05</v>
      </c>
      <c r="S664" s="19">
        <v>1.68827726809378</v>
      </c>
      <c r="T664" s="19"/>
      <c r="Y664" s="23">
        <v>13.8978507966447</v>
      </c>
      <c r="Z664" s="4">
        <v>0</v>
      </c>
      <c r="AG664" s="4">
        <v>0.506278850449198</v>
      </c>
      <c r="AH664" s="4">
        <v>2.86891348587879</v>
      </c>
      <c r="AR664" s="5">
        <v>12000</v>
      </c>
    </row>
    <row r="665" spans="8:44">
      <c r="H665" s="19">
        <v>82.7269568670273</v>
      </c>
      <c r="I665" s="1">
        <v>37.7</v>
      </c>
      <c r="J665" s="1">
        <v>23.63</v>
      </c>
      <c r="K665" s="2">
        <v>14.07</v>
      </c>
      <c r="L665" s="1">
        <v>19.05</v>
      </c>
      <c r="S665" s="19">
        <v>1.68827726809378</v>
      </c>
      <c r="T665" s="19"/>
      <c r="Y665" s="23">
        <v>13.8978507966447</v>
      </c>
      <c r="Z665" s="4">
        <v>0</v>
      </c>
      <c r="AG665" s="4">
        <v>0.675038467265598</v>
      </c>
      <c r="AH665" s="4">
        <v>2.70015386906239</v>
      </c>
      <c r="AR665" s="5">
        <v>12470</v>
      </c>
    </row>
    <row r="666" spans="8:44">
      <c r="H666" s="19">
        <v>82.7269568670273</v>
      </c>
      <c r="I666" s="1">
        <v>37.7</v>
      </c>
      <c r="J666" s="1">
        <v>23.63</v>
      </c>
      <c r="K666" s="2">
        <v>14.07</v>
      </c>
      <c r="L666" s="1">
        <v>19.05</v>
      </c>
      <c r="S666" s="19">
        <v>1.68827726809378</v>
      </c>
      <c r="T666" s="19"/>
      <c r="Y666" s="23">
        <v>13.8978507966447</v>
      </c>
      <c r="Z666" s="4">
        <v>0</v>
      </c>
      <c r="AG666" s="4">
        <v>0.843798084081997</v>
      </c>
      <c r="AH666" s="4">
        <v>2.53139425224599</v>
      </c>
      <c r="AR666" s="5">
        <v>12620</v>
      </c>
    </row>
    <row r="667" spans="8:44">
      <c r="H667" s="19">
        <v>82.7269568670273</v>
      </c>
      <c r="I667" s="1">
        <v>37.7</v>
      </c>
      <c r="J667" s="1">
        <v>23.63</v>
      </c>
      <c r="K667" s="2">
        <v>14.07</v>
      </c>
      <c r="L667" s="1">
        <v>19.05</v>
      </c>
      <c r="S667" s="19">
        <v>1.68827726809378</v>
      </c>
      <c r="T667" s="19"/>
      <c r="Y667" s="23">
        <v>13.8978507966447</v>
      </c>
      <c r="Z667" s="4">
        <v>0</v>
      </c>
      <c r="AG667" s="4">
        <v>1.3500769345312</v>
      </c>
      <c r="AH667" s="4">
        <v>2.02511540179679</v>
      </c>
      <c r="AR667" s="5">
        <v>13050</v>
      </c>
    </row>
    <row r="668" spans="8:44">
      <c r="H668" s="19">
        <v>82.7269568670273</v>
      </c>
      <c r="I668" s="1">
        <v>37.7</v>
      </c>
      <c r="J668" s="1">
        <v>23.63</v>
      </c>
      <c r="K668" s="2">
        <v>14.07</v>
      </c>
      <c r="L668" s="1">
        <v>19.05</v>
      </c>
      <c r="S668" s="19">
        <v>1.68827726809378</v>
      </c>
      <c r="T668" s="19"/>
      <c r="Y668" s="23">
        <v>13.8978507966447</v>
      </c>
      <c r="Z668" s="4">
        <v>0</v>
      </c>
      <c r="AG668" s="4">
        <v>1.85635578498039</v>
      </c>
      <c r="AH668" s="4">
        <v>1.51883655134759</v>
      </c>
      <c r="AR668" s="5">
        <v>13370</v>
      </c>
    </row>
    <row r="669" spans="8:44">
      <c r="H669" s="19">
        <v>82.7269568670273</v>
      </c>
      <c r="I669" s="1">
        <v>37.7</v>
      </c>
      <c r="J669" s="1">
        <v>23.63</v>
      </c>
      <c r="K669" s="2">
        <v>14.07</v>
      </c>
      <c r="L669" s="1">
        <v>19.05</v>
      </c>
      <c r="S669" s="19">
        <v>1.68827726809378</v>
      </c>
      <c r="T669" s="19"/>
      <c r="Y669" s="23">
        <v>13.8978507966447</v>
      </c>
      <c r="Z669" s="4">
        <v>0</v>
      </c>
      <c r="AG669" s="4">
        <v>2.19387501861319</v>
      </c>
      <c r="AH669" s="4">
        <v>1.1813173177148</v>
      </c>
      <c r="AR669" s="5">
        <v>14320</v>
      </c>
    </row>
    <row r="670" spans="8:44">
      <c r="H670" s="19">
        <v>82.7269568670273</v>
      </c>
      <c r="I670" s="1">
        <v>37.7</v>
      </c>
      <c r="J670" s="1">
        <v>23.63</v>
      </c>
      <c r="K670" s="2">
        <v>14.07</v>
      </c>
      <c r="L670" s="1">
        <v>19.05</v>
      </c>
      <c r="S670" s="19">
        <v>1.68827726809378</v>
      </c>
      <c r="T670" s="19"/>
      <c r="Y670" s="23">
        <v>13.8978507966447</v>
      </c>
      <c r="Z670" s="4">
        <v>0</v>
      </c>
      <c r="AG670" s="4">
        <v>2.53139425224599</v>
      </c>
      <c r="AH670" s="4">
        <v>0.843798084081997</v>
      </c>
      <c r="AR670" s="5">
        <v>15570</v>
      </c>
    </row>
    <row r="671" spans="8:44">
      <c r="H671" s="19">
        <v>82.7269568670273</v>
      </c>
      <c r="I671" s="1">
        <v>37.7</v>
      </c>
      <c r="J671" s="1">
        <v>23.63</v>
      </c>
      <c r="K671" s="2">
        <v>14.07</v>
      </c>
      <c r="L671" s="1">
        <v>19.05</v>
      </c>
      <c r="S671" s="19">
        <v>1.68827726809378</v>
      </c>
      <c r="T671" s="19"/>
      <c r="Y671" s="23">
        <v>13.8978507966447</v>
      </c>
      <c r="Z671" s="4">
        <v>0</v>
      </c>
      <c r="AH671" s="4">
        <v>3.37519233632799</v>
      </c>
      <c r="AR671" s="5">
        <v>17550</v>
      </c>
    </row>
    <row r="672" spans="8:44">
      <c r="H672" s="19">
        <v>82.7269568670273</v>
      </c>
      <c r="I672" s="1">
        <v>37.7</v>
      </c>
      <c r="J672" s="1">
        <v>23.63</v>
      </c>
      <c r="K672" s="2">
        <v>14.07</v>
      </c>
      <c r="L672" s="1">
        <v>19.05</v>
      </c>
      <c r="S672" s="19">
        <v>1.68827726809378</v>
      </c>
      <c r="T672" s="19"/>
      <c r="Y672" s="23">
        <v>13.8978507966447</v>
      </c>
      <c r="Z672" s="4">
        <v>0</v>
      </c>
      <c r="AH672" s="4">
        <v>3.37519233632799</v>
      </c>
      <c r="AR672" s="5">
        <v>18330</v>
      </c>
    </row>
    <row r="673" spans="8:44">
      <c r="H673" s="19">
        <v>82.7269568670273</v>
      </c>
      <c r="I673" s="1">
        <v>37.7</v>
      </c>
      <c r="J673" s="1">
        <v>23.63</v>
      </c>
      <c r="K673" s="2">
        <v>14.07</v>
      </c>
      <c r="L673" s="1">
        <v>19.05</v>
      </c>
      <c r="S673" s="19">
        <v>1.68827726809378</v>
      </c>
      <c r="T673" s="19"/>
      <c r="Y673" s="23">
        <v>13.8978507966447</v>
      </c>
      <c r="Z673" s="4">
        <v>0</v>
      </c>
      <c r="AH673" s="4">
        <v>3.37519233632799</v>
      </c>
      <c r="AR673" s="5">
        <v>18310</v>
      </c>
    </row>
    <row r="674" spans="8:44">
      <c r="H674" s="19">
        <v>83.0970504730373</v>
      </c>
      <c r="I674" s="1">
        <v>37.7</v>
      </c>
      <c r="J674" s="1">
        <v>23.63</v>
      </c>
      <c r="K674" s="2">
        <v>14.07</v>
      </c>
      <c r="L674" s="1">
        <v>19.05</v>
      </c>
      <c r="S674" s="19">
        <v>1.68827726809378</v>
      </c>
      <c r="T674" s="19"/>
      <c r="Y674" s="23">
        <v>13.9600252789647</v>
      </c>
      <c r="Z674" s="4">
        <v>0</v>
      </c>
      <c r="AH674" s="4">
        <v>2.94292424799796</v>
      </c>
      <c r="AR674" s="5">
        <v>12350</v>
      </c>
    </row>
    <row r="675" spans="8:44">
      <c r="H675" s="19">
        <v>83.0970504730373</v>
      </c>
      <c r="I675" s="1">
        <v>37.7</v>
      </c>
      <c r="J675" s="1">
        <v>23.63</v>
      </c>
      <c r="K675" s="2">
        <v>14.07</v>
      </c>
      <c r="L675" s="1">
        <v>19.05</v>
      </c>
      <c r="S675" s="19">
        <v>1.68827726809378</v>
      </c>
      <c r="T675" s="19"/>
      <c r="Y675" s="23">
        <v>13.9600252789647</v>
      </c>
      <c r="Z675" s="4">
        <v>0</v>
      </c>
      <c r="AG675" s="4">
        <v>0.147146212399898</v>
      </c>
      <c r="AH675" s="4">
        <v>2.79577803559806</v>
      </c>
      <c r="AR675" s="5">
        <v>13030</v>
      </c>
    </row>
    <row r="676" spans="8:44">
      <c r="H676" s="19">
        <v>83.0970504730373</v>
      </c>
      <c r="I676" s="1">
        <v>37.7</v>
      </c>
      <c r="J676" s="1">
        <v>23.63</v>
      </c>
      <c r="K676" s="2">
        <v>14.07</v>
      </c>
      <c r="L676" s="1">
        <v>19.05</v>
      </c>
      <c r="S676" s="19">
        <v>1.68827726809378</v>
      </c>
      <c r="T676" s="19"/>
      <c r="Y676" s="23">
        <v>13.9600252789647</v>
      </c>
      <c r="Z676" s="4">
        <v>0</v>
      </c>
      <c r="AG676" s="4">
        <v>0.294292424799796</v>
      </c>
      <c r="AH676" s="4">
        <v>2.64863182319817</v>
      </c>
      <c r="AR676" s="5">
        <v>13600</v>
      </c>
    </row>
    <row r="677" spans="8:44">
      <c r="H677" s="19">
        <v>83.0970504730373</v>
      </c>
      <c r="I677" s="1">
        <v>37.7</v>
      </c>
      <c r="J677" s="1">
        <v>23.63</v>
      </c>
      <c r="K677" s="2">
        <v>14.07</v>
      </c>
      <c r="L677" s="1">
        <v>19.05</v>
      </c>
      <c r="S677" s="19">
        <v>1.68827726809378</v>
      </c>
      <c r="T677" s="19"/>
      <c r="Y677" s="23">
        <v>13.9600252789647</v>
      </c>
      <c r="Z677" s="4">
        <v>0</v>
      </c>
      <c r="AG677" s="4">
        <v>0.441438637199694</v>
      </c>
      <c r="AH677" s="4">
        <v>2.50148561079827</v>
      </c>
      <c r="AR677" s="5">
        <v>14240</v>
      </c>
    </row>
    <row r="678" spans="8:44">
      <c r="H678" s="19">
        <v>83.0970504730373</v>
      </c>
      <c r="I678" s="1">
        <v>37.7</v>
      </c>
      <c r="J678" s="1">
        <v>23.63</v>
      </c>
      <c r="K678" s="2">
        <v>14.07</v>
      </c>
      <c r="L678" s="1">
        <v>19.05</v>
      </c>
      <c r="S678" s="19">
        <v>1.68827726809378</v>
      </c>
      <c r="T678" s="19"/>
      <c r="Y678" s="23">
        <v>13.9600252789647</v>
      </c>
      <c r="Z678" s="4">
        <v>0</v>
      </c>
      <c r="AG678" s="4">
        <v>0.588584849599592</v>
      </c>
      <c r="AH678" s="4">
        <v>2.35433939839837</v>
      </c>
      <c r="AR678" s="5">
        <v>14700</v>
      </c>
    </row>
    <row r="679" spans="8:44">
      <c r="H679" s="19">
        <v>83.0970504730373</v>
      </c>
      <c r="I679" s="1">
        <v>37.7</v>
      </c>
      <c r="J679" s="1">
        <v>23.63</v>
      </c>
      <c r="K679" s="2">
        <v>14.07</v>
      </c>
      <c r="L679" s="1">
        <v>19.05</v>
      </c>
      <c r="S679" s="19">
        <v>1.68827726809378</v>
      </c>
      <c r="T679" s="19"/>
      <c r="Y679" s="23">
        <v>13.9600252789647</v>
      </c>
      <c r="Z679" s="4">
        <v>0</v>
      </c>
      <c r="AG679" s="4">
        <v>0.73573106199949</v>
      </c>
      <c r="AH679" s="4">
        <v>2.20719318599847</v>
      </c>
      <c r="AR679" s="5">
        <v>15010</v>
      </c>
    </row>
    <row r="680" spans="8:44">
      <c r="H680" s="19">
        <v>83.0970504730373</v>
      </c>
      <c r="I680" s="1">
        <v>37.7</v>
      </c>
      <c r="J680" s="1">
        <v>23.63</v>
      </c>
      <c r="K680" s="2">
        <v>14.07</v>
      </c>
      <c r="L680" s="1">
        <v>19.05</v>
      </c>
      <c r="S680" s="19">
        <v>1.68827726809378</v>
      </c>
      <c r="T680" s="19"/>
      <c r="Y680" s="23">
        <v>13.9600252789647</v>
      </c>
      <c r="Z680" s="4">
        <v>0</v>
      </c>
      <c r="AG680" s="4">
        <v>1.17716969919918</v>
      </c>
      <c r="AH680" s="4">
        <v>1.76575454879878</v>
      </c>
      <c r="AR680" s="5">
        <v>14930</v>
      </c>
    </row>
    <row r="681" spans="8:44">
      <c r="H681" s="19">
        <v>83.0970504730373</v>
      </c>
      <c r="I681" s="1">
        <v>37.7</v>
      </c>
      <c r="J681" s="1">
        <v>23.63</v>
      </c>
      <c r="K681" s="2">
        <v>14.07</v>
      </c>
      <c r="L681" s="1">
        <v>19.05</v>
      </c>
      <c r="S681" s="19">
        <v>1.68827726809378</v>
      </c>
      <c r="T681" s="19"/>
      <c r="Y681" s="23">
        <v>13.9600252789647</v>
      </c>
      <c r="Z681" s="4">
        <v>0</v>
      </c>
      <c r="AG681" s="4">
        <v>1.61860833639888</v>
      </c>
      <c r="AH681" s="4">
        <v>1.32431591159908</v>
      </c>
      <c r="AR681" s="5">
        <v>15270</v>
      </c>
    </row>
    <row r="682" spans="8:44">
      <c r="H682" s="19">
        <v>83.0970504730373</v>
      </c>
      <c r="I682" s="1">
        <v>37.7</v>
      </c>
      <c r="J682" s="1">
        <v>23.63</v>
      </c>
      <c r="K682" s="2">
        <v>14.07</v>
      </c>
      <c r="L682" s="1">
        <v>19.05</v>
      </c>
      <c r="S682" s="19">
        <v>1.68827726809378</v>
      </c>
      <c r="T682" s="19"/>
      <c r="Y682" s="23">
        <v>13.9600252789647</v>
      </c>
      <c r="Z682" s="4">
        <v>0</v>
      </c>
      <c r="AG682" s="4">
        <v>1.91290076119868</v>
      </c>
      <c r="AH682" s="4">
        <v>1.03002348679929</v>
      </c>
      <c r="AR682" s="5">
        <v>14720</v>
      </c>
    </row>
    <row r="683" spans="8:44">
      <c r="H683" s="19">
        <v>83.0970504730373</v>
      </c>
      <c r="I683" s="1">
        <v>37.7</v>
      </c>
      <c r="J683" s="1">
        <v>23.63</v>
      </c>
      <c r="K683" s="2">
        <v>14.07</v>
      </c>
      <c r="L683" s="1">
        <v>19.05</v>
      </c>
      <c r="S683" s="19">
        <v>1.68827726809378</v>
      </c>
      <c r="T683" s="19"/>
      <c r="Y683" s="23">
        <v>13.9600252789647</v>
      </c>
      <c r="Z683" s="4">
        <v>0</v>
      </c>
      <c r="AG683" s="4">
        <v>2.20719318599847</v>
      </c>
      <c r="AH683" s="4">
        <v>0.73573106199949</v>
      </c>
      <c r="AR683" s="5">
        <v>13380</v>
      </c>
    </row>
    <row r="684" spans="8:44">
      <c r="H684" s="19">
        <v>82.77584393524</v>
      </c>
      <c r="I684" s="1">
        <v>37.7</v>
      </c>
      <c r="J684" s="1">
        <v>23.63</v>
      </c>
      <c r="K684" s="2">
        <v>14.07</v>
      </c>
      <c r="L684" s="1">
        <v>19.05</v>
      </c>
      <c r="S684" s="19">
        <v>1.68827726809378</v>
      </c>
      <c r="T684" s="19"/>
      <c r="Y684" s="23">
        <v>13.9060636598471</v>
      </c>
      <c r="Z684" s="4">
        <v>0</v>
      </c>
      <c r="AG684" s="4">
        <v>0</v>
      </c>
      <c r="AH684" s="4">
        <v>3.31809240491289</v>
      </c>
      <c r="AR684" s="5">
        <v>12570</v>
      </c>
    </row>
    <row r="685" spans="8:44">
      <c r="H685" s="19">
        <v>82.77584393524</v>
      </c>
      <c r="I685" s="1">
        <v>37.7</v>
      </c>
      <c r="J685" s="1">
        <v>23.63</v>
      </c>
      <c r="K685" s="2">
        <v>14.07</v>
      </c>
      <c r="L685" s="1">
        <v>19.05</v>
      </c>
      <c r="S685" s="19">
        <v>1.68827726809378</v>
      </c>
      <c r="T685" s="19"/>
      <c r="Y685" s="23">
        <v>13.9060636598471</v>
      </c>
      <c r="Z685" s="4">
        <v>0</v>
      </c>
      <c r="AG685" s="4">
        <v>0.165904620245644</v>
      </c>
      <c r="AH685" s="4">
        <v>3.15218778466724</v>
      </c>
      <c r="AR685" s="5">
        <v>13540</v>
      </c>
    </row>
    <row r="686" spans="8:44">
      <c r="H686" s="19">
        <v>82.77584393524</v>
      </c>
      <c r="I686" s="1">
        <v>37.7</v>
      </c>
      <c r="J686" s="1">
        <v>23.63</v>
      </c>
      <c r="K686" s="2">
        <v>14.07</v>
      </c>
      <c r="L686" s="1">
        <v>19.05</v>
      </c>
      <c r="S686" s="19">
        <v>1.68827726809378</v>
      </c>
      <c r="T686" s="19"/>
      <c r="Y686" s="23">
        <v>13.9060636598471</v>
      </c>
      <c r="Z686" s="4">
        <v>0</v>
      </c>
      <c r="AG686" s="4">
        <v>0.331809240491289</v>
      </c>
      <c r="AH686" s="4">
        <v>2.9862831644216</v>
      </c>
      <c r="AR686" s="5">
        <v>13380</v>
      </c>
    </row>
    <row r="687" spans="8:44">
      <c r="H687" s="19">
        <v>82.77584393524</v>
      </c>
      <c r="I687" s="1">
        <v>37.7</v>
      </c>
      <c r="J687" s="1">
        <v>23.63</v>
      </c>
      <c r="K687" s="2">
        <v>14.07</v>
      </c>
      <c r="L687" s="1">
        <v>19.05</v>
      </c>
      <c r="S687" s="19">
        <v>1.68827726809378</v>
      </c>
      <c r="T687" s="19"/>
      <c r="Y687" s="23">
        <v>13.9060636598471</v>
      </c>
      <c r="Z687" s="4">
        <v>0</v>
      </c>
      <c r="AG687" s="4">
        <v>0.497713860736933</v>
      </c>
      <c r="AH687" s="4">
        <v>2.82037854417596</v>
      </c>
      <c r="AR687" s="5">
        <v>13730</v>
      </c>
    </row>
    <row r="688" spans="8:44">
      <c r="H688" s="19">
        <v>82.77584393524</v>
      </c>
      <c r="I688" s="1">
        <v>37.7</v>
      </c>
      <c r="J688" s="1">
        <v>23.63</v>
      </c>
      <c r="K688" s="2">
        <v>14.07</v>
      </c>
      <c r="L688" s="1">
        <v>19.05</v>
      </c>
      <c r="S688" s="19">
        <v>1.68827726809378</v>
      </c>
      <c r="T688" s="19"/>
      <c r="Y688" s="23">
        <v>13.9060636598471</v>
      </c>
      <c r="Z688" s="4">
        <v>0</v>
      </c>
      <c r="AG688" s="4">
        <v>0.663618480982578</v>
      </c>
      <c r="AH688" s="4">
        <v>2.65447392393031</v>
      </c>
      <c r="AR688" s="5">
        <v>13700</v>
      </c>
    </row>
    <row r="689" spans="8:44">
      <c r="H689" s="19">
        <v>82.77584393524</v>
      </c>
      <c r="I689" s="1">
        <v>37.7</v>
      </c>
      <c r="J689" s="1">
        <v>23.63</v>
      </c>
      <c r="K689" s="2">
        <v>14.07</v>
      </c>
      <c r="L689" s="1">
        <v>19.05</v>
      </c>
      <c r="S689" s="19">
        <v>1.68827726809378</v>
      </c>
      <c r="T689" s="19"/>
      <c r="Y689" s="23">
        <v>13.9060636598471</v>
      </c>
      <c r="Z689" s="4">
        <v>0</v>
      </c>
      <c r="AG689" s="4">
        <v>0.829523101228222</v>
      </c>
      <c r="AH689" s="4">
        <v>2.48856930368467</v>
      </c>
      <c r="AR689" s="5">
        <v>14010</v>
      </c>
    </row>
    <row r="690" spans="8:44">
      <c r="H690" s="19">
        <v>82.77584393524</v>
      </c>
      <c r="I690" s="1">
        <v>37.7</v>
      </c>
      <c r="J690" s="1">
        <v>23.63</v>
      </c>
      <c r="K690" s="2">
        <v>14.07</v>
      </c>
      <c r="L690" s="1">
        <v>19.05</v>
      </c>
      <c r="S690" s="19">
        <v>1.68827726809378</v>
      </c>
      <c r="T690" s="19"/>
      <c r="Y690" s="23">
        <v>13.9060636598471</v>
      </c>
      <c r="Z690" s="4">
        <v>0</v>
      </c>
      <c r="AG690" s="4">
        <v>1.32723696196516</v>
      </c>
      <c r="AH690" s="4">
        <v>1.99085544294773</v>
      </c>
      <c r="AR690" s="5">
        <v>14060</v>
      </c>
    </row>
    <row r="691" spans="8:44">
      <c r="H691" s="19">
        <v>82.77584393524</v>
      </c>
      <c r="I691" s="1">
        <v>37.7</v>
      </c>
      <c r="J691" s="1">
        <v>23.63</v>
      </c>
      <c r="K691" s="2">
        <v>14.07</v>
      </c>
      <c r="L691" s="1">
        <v>19.05</v>
      </c>
      <c r="S691" s="19">
        <v>1.68827726809378</v>
      </c>
      <c r="T691" s="19"/>
      <c r="Y691" s="23">
        <v>13.9060636598471</v>
      </c>
      <c r="Z691" s="4">
        <v>0</v>
      </c>
      <c r="AG691" s="4">
        <v>1.82495082270209</v>
      </c>
      <c r="AH691" s="4">
        <v>1.4931415822108</v>
      </c>
      <c r="AR691" s="5">
        <v>14030</v>
      </c>
    </row>
    <row r="692" spans="8:44">
      <c r="H692" s="19">
        <v>82.77584393524</v>
      </c>
      <c r="I692" s="1">
        <v>37.7</v>
      </c>
      <c r="J692" s="1">
        <v>23.63</v>
      </c>
      <c r="K692" s="2">
        <v>14.07</v>
      </c>
      <c r="L692" s="1">
        <v>19.05</v>
      </c>
      <c r="S692" s="19">
        <v>1.68827726809378</v>
      </c>
      <c r="T692" s="19"/>
      <c r="Y692" s="23">
        <v>13.9060636598471</v>
      </c>
      <c r="Z692" s="4">
        <v>0</v>
      </c>
      <c r="AG692" s="4">
        <v>2.15676006319338</v>
      </c>
      <c r="AH692" s="4">
        <v>1.16133234171951</v>
      </c>
      <c r="AR692" s="5">
        <v>14650</v>
      </c>
    </row>
    <row r="693" spans="8:44">
      <c r="H693" s="19">
        <v>82.77584393524</v>
      </c>
      <c r="I693" s="1">
        <v>37.7</v>
      </c>
      <c r="J693" s="1">
        <v>23.63</v>
      </c>
      <c r="K693" s="2">
        <v>14.07</v>
      </c>
      <c r="L693" s="1">
        <v>19.05</v>
      </c>
      <c r="S693" s="19">
        <v>1.68827726809378</v>
      </c>
      <c r="T693" s="19"/>
      <c r="Y693" s="23">
        <v>13.9060636598471</v>
      </c>
      <c r="Z693" s="4">
        <v>0</v>
      </c>
      <c r="AG693" s="4">
        <v>2.48856930368467</v>
      </c>
      <c r="AH693" s="4">
        <v>0.829523101228222</v>
      </c>
      <c r="AR693" s="5">
        <v>14820</v>
      </c>
    </row>
  </sheetData>
  <mergeCells count="3">
    <mergeCell ref="B158:B161"/>
    <mergeCell ref="B162:B165"/>
    <mergeCell ref="B166:B169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last</vt:lpstr>
      <vt:lpstr>original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李俊赞</dc:creator>
  <cp:lastModifiedBy>李俊赞</cp:lastModifiedBy>
  <dcterms:created xsi:type="dcterms:W3CDTF">2015-06-05T18:19:00Z</dcterms:created>
  <dcterms:modified xsi:type="dcterms:W3CDTF">2025-06-11T07:39:59Z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F22F57DAA07241A68AFF04A88EFB39CE_13</vt:lpwstr>
  </property>
</Properties>
</file>