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icesumar\Desktop\engenhariadesoftware\PesquisaOperacional\Aula07\"/>
    </mc:Choice>
  </mc:AlternateContent>
  <bookViews>
    <workbookView xWindow="0" yWindow="0" windowWidth="20490" windowHeight="7755"/>
  </bookViews>
  <sheets>
    <sheet name="Plan1" sheetId="1" r:id="rId1"/>
  </sheets>
  <definedNames>
    <definedName name="solver_adj" localSheetId="0" hidden="1">Plan1!$K$5:$Q$5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Plan1!$R$9:$R$12</definedName>
    <definedName name="solver_lhs2" localSheetId="0" hidden="1">Plan1!$F$9:$F$10</definedName>
    <definedName name="solver_lhs3" localSheetId="0" hidden="1">Plan1!$F$9:$F$10</definedName>
    <definedName name="solver_lhs4" localSheetId="0" hidden="1">Plan1!$F$9:$F$10</definedName>
    <definedName name="solver_lhs5" localSheetId="0" hidden="1">Plan1!$F$9:$F$10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Plan1!$O$13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hs1" localSheetId="0" hidden="1">Plan1!$T$9:$T$12</definedName>
    <definedName name="solver_rhs2" localSheetId="0" hidden="1">Plan1!$H$9:$H$10</definedName>
    <definedName name="solver_rhs3" localSheetId="0" hidden="1">Plan1!$H$9:$H$10</definedName>
    <definedName name="solver_rhs4" localSheetId="0" hidden="1">Plan1!$H$9:$H$10</definedName>
    <definedName name="solver_rhs5" localSheetId="0" hidden="1">Plan1!$H$9:$H$10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T9" i="1"/>
  <c r="R12" i="1"/>
  <c r="R11" i="1"/>
  <c r="R10" i="1"/>
  <c r="R9" i="1"/>
  <c r="O12" i="1"/>
  <c r="O11" i="1"/>
  <c r="O10" i="1"/>
  <c r="O9" i="1"/>
  <c r="N12" i="1"/>
  <c r="N11" i="1"/>
  <c r="N10" i="1"/>
  <c r="N9" i="1"/>
  <c r="M12" i="1"/>
  <c r="M11" i="1"/>
  <c r="M10" i="1"/>
  <c r="M9" i="1"/>
  <c r="L12" i="1"/>
  <c r="L11" i="1"/>
  <c r="L10" i="1"/>
  <c r="L9" i="1"/>
  <c r="F9" i="1"/>
  <c r="F15" i="1"/>
  <c r="F14" i="1"/>
  <c r="F13" i="1"/>
  <c r="F12" i="1"/>
  <c r="F11" i="1"/>
  <c r="F10" i="1"/>
  <c r="K12" i="1"/>
  <c r="K11" i="1"/>
  <c r="K10" i="1"/>
  <c r="K9" i="1"/>
  <c r="Q3" i="1"/>
  <c r="P3" i="1"/>
  <c r="O3" i="1"/>
  <c r="N3" i="1"/>
  <c r="M3" i="1"/>
  <c r="L3" i="1"/>
  <c r="K3" i="1"/>
  <c r="H15" i="1"/>
  <c r="F16" i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<sst xmlns="http://schemas.openxmlformats.org/spreadsheetml/2006/main" count="60" uniqueCount="32">
  <si>
    <t>Ingredientes</t>
  </si>
  <si>
    <t>Variaveis</t>
  </si>
  <si>
    <t>Restricoes</t>
  </si>
  <si>
    <t>Constante</t>
  </si>
  <si>
    <t>Função</t>
  </si>
  <si>
    <t>=</t>
  </si>
  <si>
    <t>&gt;=</t>
  </si>
  <si>
    <t>&lt;=</t>
  </si>
  <si>
    <t>Qtde</t>
  </si>
  <si>
    <t>Proteina</t>
  </si>
  <si>
    <t>Fibras</t>
  </si>
  <si>
    <t>Caloria min</t>
  </si>
  <si>
    <t>Caloria max</t>
  </si>
  <si>
    <t>Milho</t>
  </si>
  <si>
    <t>Soja</t>
  </si>
  <si>
    <t>Funcao objetivo</t>
  </si>
  <si>
    <t>Min</t>
  </si>
  <si>
    <t>Custo</t>
  </si>
  <si>
    <t>Cevada</t>
  </si>
  <si>
    <t>Aveia</t>
  </si>
  <si>
    <t>Igualdade</t>
  </si>
  <si>
    <t>Primal</t>
  </si>
  <si>
    <t>Max</t>
  </si>
  <si>
    <t>Dual</t>
  </si>
  <si>
    <t>y7</t>
  </si>
  <si>
    <t>y1</t>
  </si>
  <si>
    <t>y2</t>
  </si>
  <si>
    <t>y3</t>
  </si>
  <si>
    <t>y4</t>
  </si>
  <si>
    <t>y5</t>
  </si>
  <si>
    <t>y6</t>
  </si>
  <si>
    <t>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</si>
</sst>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9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" xfId="0" applyFont="1" applyFill="1" applyBorder="1"/>
    <xf numFmtId="0" fontId="0" fillId="3" borderId="1" xfId="0" applyFill="1" applyBorder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4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1" fillId="3" borderId="1" xfId="0" applyNumberFormat="1" applyFont="1" applyFill="1" applyBorder="1" applyAlignment="1">
      <alignment horizontal="right"/>
    </xf>
    <xf numFmtId="1" fontId="1" fillId="3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3" borderId="1" xfId="0" applyNumberFormat="1" applyFont="1" applyFill="1" applyBorder="1"/>
    <xf numFmtId="0" fontId="1" fillId="3" borderId="2" xfId="0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169" fontId="0" fillId="0" borderId="1" xfId="0" applyNumberFormat="1" applyBorder="1" applyAlignment="1">
      <alignment horizontal="right"/>
    </xf>
    <xf numFmtId="169" fontId="0" fillId="4" borderId="1" xfId="0" applyNumberFormat="1" applyFill="1" applyBorder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1" fontId="0" fillId="0" borderId="3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topLeftCell="G1" workbookViewId="0">
      <selection activeCell="Q9" sqref="Q9"/>
    </sheetView>
  </sheetViews>
  <sheetFormatPr defaultRowHeight="15" x14ac:dyDescent="0.25"/>
  <cols>
    <col min="1" max="1" width="12.28515625" bestFit="1" customWidth="1"/>
    <col min="2" max="5" width="12.5703125" bestFit="1" customWidth="1"/>
    <col min="6" max="6" width="16.7109375" bestFit="1" customWidth="1"/>
    <col min="7" max="7" width="10.85546875" customWidth="1"/>
    <col min="8" max="8" width="12.85546875" customWidth="1"/>
    <col min="10" max="10" width="21.5703125" customWidth="1"/>
    <col min="17" max="17" width="10" bestFit="1" customWidth="1"/>
    <col min="18" max="18" width="15.28515625" customWidth="1"/>
    <col min="19" max="19" width="18.140625" customWidth="1"/>
    <col min="20" max="20" width="15.5703125" customWidth="1"/>
  </cols>
  <sheetData>
    <row r="1" spans="1:20" x14ac:dyDescent="0.25">
      <c r="A1" s="18" t="s">
        <v>21</v>
      </c>
      <c r="B1" s="18"/>
      <c r="C1" s="18"/>
      <c r="D1" s="18"/>
      <c r="E1" s="18"/>
      <c r="F1" s="18"/>
      <c r="G1" s="18"/>
      <c r="H1" s="18"/>
      <c r="J1" s="27" t="s">
        <v>23</v>
      </c>
      <c r="K1" s="28"/>
      <c r="L1" s="28"/>
      <c r="M1" s="28"/>
      <c r="N1" s="28"/>
      <c r="O1" s="28"/>
      <c r="P1" s="28"/>
      <c r="Q1" s="28"/>
      <c r="R1" s="28"/>
      <c r="S1" s="28"/>
      <c r="T1" s="29"/>
    </row>
    <row r="2" spans="1:20" x14ac:dyDescent="0.25">
      <c r="A2" s="1" t="s">
        <v>0</v>
      </c>
      <c r="B2" s="4" t="s">
        <v>18</v>
      </c>
      <c r="C2" s="4" t="s">
        <v>19</v>
      </c>
      <c r="D2" s="4" t="s">
        <v>14</v>
      </c>
      <c r="E2" s="4" t="s">
        <v>13</v>
      </c>
      <c r="F2" s="2"/>
      <c r="G2" s="2"/>
      <c r="H2" s="2"/>
      <c r="J2" s="1" t="s">
        <v>0</v>
      </c>
      <c r="K2" s="4" t="s">
        <v>25</v>
      </c>
      <c r="L2" s="4" t="s">
        <v>26</v>
      </c>
      <c r="M2" s="4" t="s">
        <v>27</v>
      </c>
      <c r="N2" s="4" t="s">
        <v>28</v>
      </c>
      <c r="O2" s="4" t="s">
        <v>29</v>
      </c>
      <c r="P2" s="4" t="s">
        <v>30</v>
      </c>
      <c r="Q2" s="4" t="s">
        <v>24</v>
      </c>
      <c r="R2" s="4"/>
      <c r="S2" s="4"/>
      <c r="T2" s="4"/>
    </row>
    <row r="3" spans="1:20" x14ac:dyDescent="0.25">
      <c r="A3" s="3" t="s">
        <v>17</v>
      </c>
      <c r="B3" s="11">
        <v>30</v>
      </c>
      <c r="C3" s="11">
        <v>48</v>
      </c>
      <c r="D3" s="11">
        <v>44</v>
      </c>
      <c r="E3" s="11">
        <v>56</v>
      </c>
      <c r="F3" s="11"/>
      <c r="G3" s="11"/>
      <c r="H3" s="11"/>
      <c r="J3" s="3" t="s">
        <v>17</v>
      </c>
      <c r="K3" s="11">
        <f>H9</f>
        <v>10000</v>
      </c>
      <c r="L3" s="11">
        <f>H10</f>
        <v>1500</v>
      </c>
      <c r="M3" s="11">
        <f>H11</f>
        <v>800</v>
      </c>
      <c r="N3" s="11">
        <f>H12</f>
        <v>11000000</v>
      </c>
      <c r="O3" s="11">
        <f>H13</f>
        <v>22500000</v>
      </c>
      <c r="P3" s="11">
        <f>H14</f>
        <v>2000</v>
      </c>
      <c r="Q3" s="11">
        <f>H15</f>
        <v>1200</v>
      </c>
      <c r="R3" s="11"/>
      <c r="S3" s="11"/>
      <c r="T3" s="11"/>
    </row>
    <row r="4" spans="1:20" x14ac:dyDescent="0.25">
      <c r="A4" s="1"/>
      <c r="B4" s="12"/>
      <c r="C4" s="12"/>
      <c r="D4" s="12"/>
      <c r="E4" s="12"/>
      <c r="F4" s="12"/>
      <c r="G4" s="12"/>
      <c r="H4" s="12"/>
      <c r="J4" s="1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x14ac:dyDescent="0.25">
      <c r="A5" s="3" t="s">
        <v>1</v>
      </c>
      <c r="B5" s="11">
        <v>5990.0990099009896</v>
      </c>
      <c r="C5" s="11">
        <v>0</v>
      </c>
      <c r="D5" s="11">
        <v>0</v>
      </c>
      <c r="E5" s="11">
        <v>4009.9009900990104</v>
      </c>
      <c r="F5" s="11"/>
      <c r="G5" s="11"/>
      <c r="H5" s="11"/>
      <c r="J5" s="3" t="s">
        <v>1</v>
      </c>
      <c r="K5" s="11">
        <v>0</v>
      </c>
      <c r="L5" s="11">
        <v>148.70123041329268</v>
      </c>
      <c r="M5" s="11">
        <v>0</v>
      </c>
      <c r="N5" s="11">
        <v>0</v>
      </c>
      <c r="O5" s="11">
        <v>1.1215690398569783E-2</v>
      </c>
      <c r="P5" s="11">
        <v>0</v>
      </c>
      <c r="Q5" s="11">
        <v>18.773120201913954</v>
      </c>
      <c r="R5" s="11"/>
      <c r="S5" s="11"/>
      <c r="T5" s="11"/>
    </row>
    <row r="6" spans="1:20" x14ac:dyDescent="0.25">
      <c r="A6" s="1"/>
      <c r="B6" s="12" t="s">
        <v>6</v>
      </c>
      <c r="C6" s="12" t="s">
        <v>6</v>
      </c>
      <c r="D6" s="12" t="s">
        <v>6</v>
      </c>
      <c r="E6" s="12" t="s">
        <v>6</v>
      </c>
      <c r="F6" s="12"/>
      <c r="G6" s="12"/>
      <c r="H6" s="12"/>
      <c r="J6" s="1"/>
      <c r="K6" s="12" t="s">
        <v>31</v>
      </c>
      <c r="L6" s="12" t="s">
        <v>31</v>
      </c>
      <c r="M6" s="12" t="s">
        <v>6</v>
      </c>
      <c r="N6" s="12" t="s">
        <v>6</v>
      </c>
      <c r="O6" s="12" t="s">
        <v>7</v>
      </c>
      <c r="P6" s="12" t="s">
        <v>6</v>
      </c>
      <c r="Q6" s="12" t="s">
        <v>7</v>
      </c>
      <c r="R6" s="12"/>
      <c r="S6" s="12"/>
      <c r="T6" s="12"/>
    </row>
    <row r="7" spans="1:20" x14ac:dyDescent="0.25">
      <c r="A7" s="3"/>
      <c r="B7" s="11"/>
      <c r="C7" s="11"/>
      <c r="D7" s="11"/>
      <c r="E7" s="11"/>
      <c r="F7" s="11"/>
      <c r="G7" s="11"/>
      <c r="H7" s="11"/>
      <c r="J7" s="3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x14ac:dyDescent="0.25">
      <c r="A8" s="1" t="s">
        <v>2</v>
      </c>
      <c r="B8" s="13"/>
      <c r="C8" s="13"/>
      <c r="D8" s="13"/>
      <c r="E8" s="13"/>
      <c r="F8" s="14" t="s">
        <v>4</v>
      </c>
      <c r="G8" s="14" t="s">
        <v>20</v>
      </c>
      <c r="H8" s="14" t="s">
        <v>3</v>
      </c>
      <c r="J8" s="1" t="s">
        <v>2</v>
      </c>
      <c r="K8" s="13"/>
      <c r="L8" s="13"/>
      <c r="M8" s="13"/>
      <c r="N8" s="13"/>
      <c r="O8" s="14"/>
      <c r="P8" s="14"/>
      <c r="Q8" s="14"/>
      <c r="R8" s="14" t="s">
        <v>4</v>
      </c>
      <c r="S8" s="14" t="s">
        <v>20</v>
      </c>
      <c r="T8" s="14" t="s">
        <v>3</v>
      </c>
    </row>
    <row r="9" spans="1:20" x14ac:dyDescent="0.25">
      <c r="A9" s="3" t="s">
        <v>8</v>
      </c>
      <c r="B9" s="11">
        <v>1</v>
      </c>
      <c r="C9" s="11">
        <v>1</v>
      </c>
      <c r="D9" s="11">
        <v>1</v>
      </c>
      <c r="E9" s="11">
        <v>1</v>
      </c>
      <c r="F9" s="11">
        <f>SUMPRODUCT(B9:E9,$B$5:$E$5)</f>
        <v>10000</v>
      </c>
      <c r="G9" s="15" t="s">
        <v>5</v>
      </c>
      <c r="H9" s="11">
        <v>10000</v>
      </c>
      <c r="J9" s="3"/>
      <c r="K9" s="11">
        <f>B9</f>
        <v>1</v>
      </c>
      <c r="L9" s="5">
        <f>B10</f>
        <v>6.9000000000000006E-2</v>
      </c>
      <c r="M9" s="11">
        <f>B12</f>
        <v>1760</v>
      </c>
      <c r="N9" s="5">
        <f>B12</f>
        <v>1760</v>
      </c>
      <c r="O9" s="5">
        <f>B13</f>
        <v>1760</v>
      </c>
      <c r="P9" s="7"/>
      <c r="Q9" s="5"/>
      <c r="R9" s="15">
        <f>SUMPRODUCT(K9:Q9,$K$5:$Q$5)</f>
        <v>30.000000000000014</v>
      </c>
      <c r="S9" s="15" t="s">
        <v>7</v>
      </c>
      <c r="T9" s="11">
        <f>B3</f>
        <v>30</v>
      </c>
    </row>
    <row r="10" spans="1:20" x14ac:dyDescent="0.25">
      <c r="A10" s="1" t="s">
        <v>9</v>
      </c>
      <c r="B10" s="6">
        <v>6.9000000000000006E-2</v>
      </c>
      <c r="C10" s="6">
        <v>8.5000000000000006E-2</v>
      </c>
      <c r="D10" s="10">
        <v>0.09</v>
      </c>
      <c r="E10" s="6">
        <v>0.27100000000000002</v>
      </c>
      <c r="F10" s="11">
        <f>SUMPRODUCT(B10:E10,$B$5:$E$5)</f>
        <v>1500</v>
      </c>
      <c r="G10" s="16" t="s">
        <v>5</v>
      </c>
      <c r="H10" s="12">
        <f>10000*0.15</f>
        <v>1500</v>
      </c>
      <c r="J10" s="1"/>
      <c r="K10" s="12">
        <f>C9</f>
        <v>1</v>
      </c>
      <c r="L10" s="6">
        <f>C10</f>
        <v>8.5000000000000006E-2</v>
      </c>
      <c r="M10" s="12">
        <f>C12</f>
        <v>1700</v>
      </c>
      <c r="N10" s="6">
        <f>C12</f>
        <v>1700</v>
      </c>
      <c r="O10" s="6">
        <f>C13</f>
        <v>1700</v>
      </c>
      <c r="P10" s="8"/>
      <c r="Q10" s="6"/>
      <c r="R10" s="16">
        <f>SUMPRODUCT(K10:Q10,$K$5:$Q$5)</f>
        <v>31.706278262698511</v>
      </c>
      <c r="S10" s="16" t="s">
        <v>7</v>
      </c>
      <c r="T10" s="12">
        <v>48</v>
      </c>
    </row>
    <row r="11" spans="1:20" x14ac:dyDescent="0.25">
      <c r="A11" s="3" t="s">
        <v>10</v>
      </c>
      <c r="B11" s="9">
        <v>0.06</v>
      </c>
      <c r="C11" s="9">
        <v>0.11</v>
      </c>
      <c r="D11" s="9">
        <v>0.11</v>
      </c>
      <c r="E11" s="9">
        <v>0.14000000000000001</v>
      </c>
      <c r="F11" s="11">
        <f>SUMPRODUCT(B11:E11,$B$5:$E$5)</f>
        <v>920.79207920792078</v>
      </c>
      <c r="G11" s="15" t="s">
        <v>6</v>
      </c>
      <c r="H11" s="11">
        <f>10000*0.08</f>
        <v>800</v>
      </c>
      <c r="J11" s="3"/>
      <c r="K11" s="11">
        <f>D9</f>
        <v>1</v>
      </c>
      <c r="L11" s="9">
        <f>D10</f>
        <v>0.09</v>
      </c>
      <c r="M11" s="11">
        <f>D12</f>
        <v>1056</v>
      </c>
      <c r="N11" s="5">
        <f>D12</f>
        <v>1056</v>
      </c>
      <c r="O11" s="5">
        <f>D13</f>
        <v>1056</v>
      </c>
      <c r="P11" s="7"/>
      <c r="Q11" s="11">
        <v>1</v>
      </c>
      <c r="R11" s="15">
        <f>SUMPRODUCT(K11:Q11,$K$5:$Q$5)</f>
        <v>43.999999999999986</v>
      </c>
      <c r="S11" s="15" t="s">
        <v>7</v>
      </c>
      <c r="T11" s="11">
        <v>44</v>
      </c>
    </row>
    <row r="12" spans="1:20" x14ac:dyDescent="0.25">
      <c r="A12" s="1" t="s">
        <v>11</v>
      </c>
      <c r="B12" s="12">
        <v>1760</v>
      </c>
      <c r="C12" s="12">
        <v>1700</v>
      </c>
      <c r="D12" s="12">
        <v>1056</v>
      </c>
      <c r="E12" s="12">
        <v>1400</v>
      </c>
      <c r="F12" s="11">
        <f>SUMPRODUCT(B12:E12,$B$5:$E$5)</f>
        <v>16156435.643564356</v>
      </c>
      <c r="G12" s="16" t="s">
        <v>6</v>
      </c>
      <c r="H12" s="12">
        <f>10000*1100</f>
        <v>11000000</v>
      </c>
      <c r="J12" s="1"/>
      <c r="K12" s="12">
        <f>E9</f>
        <v>1</v>
      </c>
      <c r="L12" s="6">
        <f>E10</f>
        <v>0.27100000000000002</v>
      </c>
      <c r="M12" s="12">
        <f>E12</f>
        <v>1400</v>
      </c>
      <c r="N12" s="6">
        <f>E12</f>
        <v>1400</v>
      </c>
      <c r="O12" s="6">
        <f>E13</f>
        <v>1400</v>
      </c>
      <c r="P12" s="16">
        <v>1</v>
      </c>
      <c r="Q12" s="6"/>
      <c r="R12" s="16">
        <f>SUMPRODUCT(K12:Q12,$K$5:$Q$5)</f>
        <v>56.000000000000014</v>
      </c>
      <c r="S12" s="16" t="s">
        <v>7</v>
      </c>
      <c r="T12" s="12">
        <v>56</v>
      </c>
    </row>
    <row r="13" spans="1:20" x14ac:dyDescent="0.25">
      <c r="A13" s="3" t="s">
        <v>12</v>
      </c>
      <c r="B13" s="11">
        <v>1760</v>
      </c>
      <c r="C13" s="11">
        <v>1700</v>
      </c>
      <c r="D13" s="11">
        <v>1056</v>
      </c>
      <c r="E13" s="11">
        <v>1400</v>
      </c>
      <c r="F13" s="11">
        <f>SUMPRODUCT(B13:E13,$B$5:$E$5)</f>
        <v>16156435.643564356</v>
      </c>
      <c r="G13" s="15" t="s">
        <v>7</v>
      </c>
      <c r="H13" s="11">
        <f>10000*2250</f>
        <v>22500000</v>
      </c>
      <c r="J13" s="30" t="s">
        <v>15</v>
      </c>
      <c r="K13" s="31"/>
      <c r="L13" s="31"/>
      <c r="M13" s="32"/>
      <c r="N13" s="17" t="s">
        <v>22</v>
      </c>
      <c r="O13" s="33">
        <f>SUMPRODUCT(K3:Q3*K5:Q5)</f>
        <v>497932.62383005588</v>
      </c>
      <c r="P13" s="34"/>
      <c r="Q13" s="34"/>
      <c r="R13" s="34"/>
      <c r="S13" s="34"/>
      <c r="T13" s="35"/>
    </row>
    <row r="14" spans="1:20" x14ac:dyDescent="0.25">
      <c r="A14" s="1" t="s">
        <v>13</v>
      </c>
      <c r="B14" s="25"/>
      <c r="C14" s="25"/>
      <c r="D14" s="25"/>
      <c r="E14" s="12">
        <v>1</v>
      </c>
      <c r="F14" s="11">
        <f>SUMPRODUCT(B14:E14,$B$5:$E$5)</f>
        <v>4009.9009900990104</v>
      </c>
      <c r="G14" s="16" t="s">
        <v>6</v>
      </c>
      <c r="H14" s="12">
        <f>10000*0.2</f>
        <v>2000</v>
      </c>
    </row>
    <row r="15" spans="1:20" x14ac:dyDescent="0.25">
      <c r="A15" s="3" t="s">
        <v>14</v>
      </c>
      <c r="B15" s="26"/>
      <c r="C15" s="26"/>
      <c r="D15" s="11">
        <v>1</v>
      </c>
      <c r="E15" s="26"/>
      <c r="F15" s="11">
        <f>SUMPRODUCT(B15:E15,$B$5:$E$5)</f>
        <v>0</v>
      </c>
      <c r="G15" s="15" t="s">
        <v>7</v>
      </c>
      <c r="H15" s="11">
        <f>10000*0.12</f>
        <v>1200</v>
      </c>
    </row>
    <row r="16" spans="1:20" x14ac:dyDescent="0.25">
      <c r="A16" s="22" t="s">
        <v>15</v>
      </c>
      <c r="B16" s="23"/>
      <c r="C16" s="23"/>
      <c r="D16" s="24"/>
      <c r="E16" s="17" t="s">
        <v>16</v>
      </c>
      <c r="F16" s="19">
        <f>SUMPRODUCT(B3:E3,B5:E5)</f>
        <v>404257.42574257427</v>
      </c>
      <c r="G16" s="20"/>
      <c r="H16" s="21"/>
    </row>
  </sheetData>
  <mergeCells count="5">
    <mergeCell ref="F16:H16"/>
    <mergeCell ref="O13:T13"/>
    <mergeCell ref="J1:T1"/>
    <mergeCell ref="A1:H1"/>
    <mergeCell ref="A16:D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2019-03-29T22:46:27Z</dcterms:created>
  <dcterms:modified xsi:type="dcterms:W3CDTF">2019-03-29T23:44:40Z</dcterms:modified>
</cp:coreProperties>
</file>