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cesumar\Desktop\engenhariadesoftware\PesquisaOperacional\Aula14\"/>
    </mc:Choice>
  </mc:AlternateContent>
  <bookViews>
    <workbookView xWindow="0" yWindow="0" windowWidth="20490" windowHeight="7755"/>
  </bookViews>
  <sheets>
    <sheet name="Sheet1" sheetId="1" r:id="rId1"/>
    <sheet name="__Solver__" sheetId="2" state="hidden" r:id="rId2"/>
    <sheet name="__Solver___conflict473114200" sheetId="3" state="hidden" r:id="rId3"/>
  </sheets>
  <definedNames>
    <definedName name="solver_adj" localSheetId="0" hidden="1">Sheet1!$B$37:$K$37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Sheet1!$L$40:$L$43</definedName>
    <definedName name="solver_lhs2" localSheetId="0" hidden="1">Sheet1!$L$44:$L$47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Sheet1!$L$48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Sheet1!$M$40:$M$43</definedName>
    <definedName name="solver_rhs2" localSheetId="0" hidden="1">Sheet1!$M$44:$M$47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48" i="1"/>
  <c r="J36" i="1"/>
  <c r="I36" i="1"/>
  <c r="H36" i="1"/>
  <c r="G36" i="1"/>
  <c r="F36" i="1"/>
  <c r="E36" i="1"/>
  <c r="D36" i="1"/>
  <c r="C36" i="1"/>
  <c r="A8" i="2"/>
  <c r="A7" i="2"/>
  <c r="A3" i="2"/>
  <c r="D10" i="1"/>
  <c r="C11" i="1" s="1"/>
  <c r="F10" i="1" l="1"/>
  <c r="D11" i="1"/>
  <c r="C12" i="1" s="1"/>
  <c r="D12" i="1" l="1"/>
  <c r="C13" i="1" s="1"/>
  <c r="F11" i="1"/>
  <c r="D13" i="1" l="1"/>
  <c r="F13" i="1" s="1"/>
  <c r="F12" i="1"/>
  <c r="C15" i="1"/>
  <c r="A2" i="2" s="1"/>
</calcChain>
</file>

<file path=xl/sharedStrings.xml><?xml version="1.0" encoding="utf-8"?>
<sst xmlns="http://schemas.openxmlformats.org/spreadsheetml/2006/main" count="57" uniqueCount="44">
  <si>
    <t>2019511559428649904</t>
  </si>
  <si>
    <t>lFCccfDmlEGagXN</t>
  </si>
  <si>
    <t>IBY=</t>
  </si>
  <si>
    <t>XGhzU1NWdFxAdGtRS2liXGhzU1NXaF1AdHdRS2hiXGhzVFZKd11AdGtQ</t>
  </si>
  <si>
    <t>XXQ=</t>
  </si>
  <si>
    <t>Custo</t>
  </si>
  <si>
    <t>Fabricado</t>
  </si>
  <si>
    <t>Produzido</t>
  </si>
  <si>
    <t>Armazenado</t>
  </si>
  <si>
    <t>Mes1</t>
  </si>
  <si>
    <t>Mes2</t>
  </si>
  <si>
    <t>Mes3</t>
  </si>
  <si>
    <t>Mes4</t>
  </si>
  <si>
    <t>Estoque</t>
  </si>
  <si>
    <t>Produção maxima</t>
  </si>
  <si>
    <t>Ofertado</t>
  </si>
  <si>
    <t>Demanda</t>
  </si>
  <si>
    <t>Mes 1</t>
  </si>
  <si>
    <t xml:space="preserve">Mes 2 </t>
  </si>
  <si>
    <t>Mes 3</t>
  </si>
  <si>
    <t>Mes 4</t>
  </si>
  <si>
    <t>Função Objetivo</t>
  </si>
  <si>
    <t>Min</t>
  </si>
  <si>
    <t>Milhões de dolares</t>
  </si>
  <si>
    <t>x11</t>
  </si>
  <si>
    <t>x12</t>
  </si>
  <si>
    <t>x13</t>
  </si>
  <si>
    <t>x14</t>
  </si>
  <si>
    <t>x22</t>
  </si>
  <si>
    <t>x23</t>
  </si>
  <si>
    <t>x24</t>
  </si>
  <si>
    <t>x33</t>
  </si>
  <si>
    <t>x34</t>
  </si>
  <si>
    <t>x44</t>
  </si>
  <si>
    <t>P1</t>
  </si>
  <si>
    <t>P2</t>
  </si>
  <si>
    <t>P3</t>
  </si>
  <si>
    <t>P4</t>
  </si>
  <si>
    <t>D1</t>
  </si>
  <si>
    <t>D2</t>
  </si>
  <si>
    <t>D3</t>
  </si>
  <si>
    <t>D4</t>
  </si>
  <si>
    <t>Variaveis</t>
  </si>
  <si>
    <t>Função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</si>
</sst>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quotePrefix="1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3" borderId="1" xfId="0" applyFont="1" applyFill="1" applyBorder="1"/>
    <xf numFmtId="0" fontId="3" fillId="2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2" xfId="0" applyFont="1" applyBorder="1" applyAlignment="1"/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4" borderId="8" xfId="0" applyFont="1" applyFill="1" applyBorder="1" applyAlignment="1"/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8"/>
  <sheetViews>
    <sheetView tabSelected="1" topLeftCell="A23" zoomScale="85" zoomScaleNormal="85" workbookViewId="0">
      <selection activeCell="K47" sqref="K47"/>
    </sheetView>
  </sheetViews>
  <sheetFormatPr defaultColWidth="14.42578125" defaultRowHeight="15.75" customHeight="1" x14ac:dyDescent="0.2"/>
  <cols>
    <col min="1" max="1" width="16.28515625" customWidth="1"/>
    <col min="5" max="5" width="16.140625" customWidth="1"/>
  </cols>
  <sheetData>
    <row r="1" spans="1:7" ht="15.75" customHeight="1" x14ac:dyDescent="0.2">
      <c r="A1" s="1"/>
      <c r="B1" s="14" t="s">
        <v>5</v>
      </c>
      <c r="C1" s="12"/>
    </row>
    <row r="2" spans="1:7" ht="15.75" customHeight="1" x14ac:dyDescent="0.2">
      <c r="A2" s="5" t="s">
        <v>6</v>
      </c>
      <c r="B2" s="5" t="s">
        <v>7</v>
      </c>
      <c r="C2" s="5" t="s">
        <v>8</v>
      </c>
    </row>
    <row r="3" spans="1:7" ht="15.75" customHeight="1" x14ac:dyDescent="0.2">
      <c r="A3" s="5" t="s">
        <v>9</v>
      </c>
      <c r="B3" s="6">
        <v>1.08</v>
      </c>
      <c r="C3" s="6">
        <v>1.4999999999999999E-2</v>
      </c>
    </row>
    <row r="4" spans="1:7" ht="15.75" customHeight="1" x14ac:dyDescent="0.2">
      <c r="A4" s="5" t="s">
        <v>10</v>
      </c>
      <c r="B4" s="7">
        <v>1.1100000000000001</v>
      </c>
      <c r="C4" s="7">
        <v>1.4999999999999999E-2</v>
      </c>
    </row>
    <row r="5" spans="1:7" ht="15.75" customHeight="1" x14ac:dyDescent="0.2">
      <c r="A5" s="5" t="s">
        <v>11</v>
      </c>
      <c r="B5" s="6">
        <v>1.1000000000000001</v>
      </c>
      <c r="C5" s="6">
        <v>1.4999999999999999E-2</v>
      </c>
    </row>
    <row r="6" spans="1:7" ht="15.75" customHeight="1" x14ac:dyDescent="0.2">
      <c r="A6" s="5" t="s">
        <v>12</v>
      </c>
      <c r="B6" s="7">
        <v>1.1299999999999999</v>
      </c>
      <c r="C6" s="7">
        <v>1.4999999999999999E-2</v>
      </c>
    </row>
    <row r="9" spans="1:7" ht="15.75" customHeight="1" x14ac:dyDescent="0.2">
      <c r="A9" s="5" t="s">
        <v>6</v>
      </c>
      <c r="B9" s="5" t="s">
        <v>7</v>
      </c>
      <c r="C9" s="5" t="s">
        <v>8</v>
      </c>
      <c r="D9" s="5" t="s">
        <v>13</v>
      </c>
      <c r="E9" s="5" t="s">
        <v>14</v>
      </c>
      <c r="F9" s="5" t="s">
        <v>15</v>
      </c>
      <c r="G9" s="5" t="s">
        <v>16</v>
      </c>
    </row>
    <row r="10" spans="1:7" ht="15.75" customHeight="1" x14ac:dyDescent="0.2">
      <c r="A10" s="5" t="s">
        <v>17</v>
      </c>
      <c r="B10" s="6">
        <v>25</v>
      </c>
      <c r="C10" s="6">
        <v>0</v>
      </c>
      <c r="D10" s="8">
        <f t="shared" ref="D10:D13" si="0">SUM(B10,C10)</f>
        <v>25</v>
      </c>
      <c r="E10" s="6">
        <v>25</v>
      </c>
      <c r="F10" s="8">
        <f t="shared" ref="F10:F12" si="1">SUM(D10,-C11)</f>
        <v>10</v>
      </c>
      <c r="G10" s="6">
        <v>10</v>
      </c>
    </row>
    <row r="11" spans="1:7" ht="15.75" customHeight="1" x14ac:dyDescent="0.2">
      <c r="A11" s="5" t="s">
        <v>18</v>
      </c>
      <c r="B11" s="7">
        <v>5</v>
      </c>
      <c r="C11" s="7">
        <f t="shared" ref="C11:C13" si="2">SUM(D10,-G10)</f>
        <v>15</v>
      </c>
      <c r="D11" s="7">
        <f t="shared" si="0"/>
        <v>20</v>
      </c>
      <c r="E11" s="7">
        <v>35</v>
      </c>
      <c r="F11" s="7">
        <f t="shared" si="1"/>
        <v>15</v>
      </c>
      <c r="G11" s="7">
        <v>15</v>
      </c>
    </row>
    <row r="12" spans="1:7" ht="15.75" customHeight="1" x14ac:dyDescent="0.2">
      <c r="A12" s="5" t="s">
        <v>19</v>
      </c>
      <c r="B12" s="6">
        <v>30</v>
      </c>
      <c r="C12" s="6">
        <f t="shared" si="2"/>
        <v>5</v>
      </c>
      <c r="D12" s="8">
        <f t="shared" si="0"/>
        <v>35</v>
      </c>
      <c r="E12" s="6">
        <v>30</v>
      </c>
      <c r="F12" s="8">
        <f t="shared" si="1"/>
        <v>25</v>
      </c>
      <c r="G12" s="6">
        <v>25</v>
      </c>
    </row>
    <row r="13" spans="1:7" ht="15.75" customHeight="1" x14ac:dyDescent="0.2">
      <c r="A13" s="5" t="s">
        <v>20</v>
      </c>
      <c r="B13" s="7">
        <v>10</v>
      </c>
      <c r="C13" s="7">
        <f t="shared" si="2"/>
        <v>10</v>
      </c>
      <c r="D13" s="7">
        <f t="shared" si="0"/>
        <v>20</v>
      </c>
      <c r="E13" s="7">
        <v>10</v>
      </c>
      <c r="F13" s="7">
        <f>D13</f>
        <v>20</v>
      </c>
      <c r="G13" s="7">
        <v>20</v>
      </c>
    </row>
    <row r="14" spans="1:7" ht="15.75" customHeight="1" x14ac:dyDescent="0.2">
      <c r="A14" s="5"/>
      <c r="B14" s="6"/>
      <c r="C14" s="6"/>
      <c r="D14" s="8"/>
      <c r="E14" s="6"/>
      <c r="F14" s="8"/>
      <c r="G14" s="6"/>
    </row>
    <row r="15" spans="1:7" ht="15.75" customHeight="1" x14ac:dyDescent="0.2">
      <c r="A15" s="5" t="s">
        <v>21</v>
      </c>
      <c r="B15" s="9" t="s">
        <v>22</v>
      </c>
      <c r="C15" s="10">
        <f>SUMPRODUCT(B3:C6,B10:C13)</f>
        <v>77.300000000000011</v>
      </c>
      <c r="D15" s="11"/>
      <c r="E15" s="12"/>
      <c r="F15" s="13" t="s">
        <v>23</v>
      </c>
      <c r="G15" s="12"/>
    </row>
    <row r="35" spans="1:13" ht="15.75" customHeight="1" x14ac:dyDescent="0.2">
      <c r="A35" s="5"/>
      <c r="B35" s="5" t="s">
        <v>24</v>
      </c>
      <c r="C35" s="5" t="s">
        <v>25</v>
      </c>
      <c r="D35" s="5" t="s">
        <v>26</v>
      </c>
      <c r="E35" s="5" t="s">
        <v>27</v>
      </c>
      <c r="F35" s="5" t="s">
        <v>28</v>
      </c>
      <c r="G35" s="5" t="s">
        <v>29</v>
      </c>
      <c r="H35" s="5" t="s">
        <v>30</v>
      </c>
      <c r="I35" s="5" t="s">
        <v>31</v>
      </c>
      <c r="J35" s="5" t="s">
        <v>32</v>
      </c>
      <c r="K35" s="5" t="s">
        <v>33</v>
      </c>
    </row>
    <row r="36" spans="1:13" ht="15.75" customHeight="1" x14ac:dyDescent="0.2">
      <c r="A36" s="5"/>
      <c r="B36" s="6">
        <v>1.08</v>
      </c>
      <c r="C36" s="6">
        <f>1.08+0.015</f>
        <v>1.095</v>
      </c>
      <c r="D36" s="6">
        <f>1.08+0.015+0.15</f>
        <v>1.2449999999999999</v>
      </c>
      <c r="E36" s="6">
        <f>1.08+0.015+0.15+0.015</f>
        <v>1.2599999999999998</v>
      </c>
      <c r="F36" s="6">
        <f>1.11</f>
        <v>1.1100000000000001</v>
      </c>
      <c r="G36" s="6">
        <f>1.11+0.015</f>
        <v>1.125</v>
      </c>
      <c r="H36" s="6">
        <f>1.11+0.015+0.015</f>
        <v>1.1399999999999999</v>
      </c>
      <c r="I36" s="6">
        <f>1.1</f>
        <v>1.1000000000000001</v>
      </c>
      <c r="J36" s="6">
        <f>1.1+0.015</f>
        <v>1.115</v>
      </c>
      <c r="K36" s="6">
        <v>1.1299999999999999</v>
      </c>
    </row>
    <row r="37" spans="1:13" ht="15.75" customHeight="1" x14ac:dyDescent="0.2">
      <c r="A37" s="5" t="s">
        <v>42</v>
      </c>
      <c r="B37" s="7">
        <v>10</v>
      </c>
      <c r="C37" s="7">
        <v>15</v>
      </c>
      <c r="D37" s="7">
        <v>0</v>
      </c>
      <c r="E37" s="7">
        <v>0</v>
      </c>
      <c r="F37" s="7">
        <v>0</v>
      </c>
      <c r="G37" s="7">
        <v>0</v>
      </c>
      <c r="H37" s="7">
        <v>5</v>
      </c>
      <c r="I37" s="7">
        <v>25</v>
      </c>
      <c r="J37" s="7">
        <v>5</v>
      </c>
      <c r="K37" s="7">
        <v>10</v>
      </c>
    </row>
    <row r="38" spans="1:13" ht="15.75" customHeight="1" x14ac:dyDescent="0.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3" ht="15.75" customHeight="1" x14ac:dyDescent="0.2">
      <c r="A39" s="5"/>
      <c r="B39" s="5" t="s">
        <v>24</v>
      </c>
      <c r="C39" s="5" t="s">
        <v>25</v>
      </c>
      <c r="D39" s="5" t="s">
        <v>26</v>
      </c>
      <c r="E39" s="5" t="s">
        <v>27</v>
      </c>
      <c r="F39" s="5" t="s">
        <v>28</v>
      </c>
      <c r="G39" s="5" t="s">
        <v>29</v>
      </c>
      <c r="H39" s="5" t="s">
        <v>30</v>
      </c>
      <c r="I39" s="5" t="s">
        <v>31</v>
      </c>
      <c r="J39" s="5" t="s">
        <v>32</v>
      </c>
      <c r="K39" s="5" t="s">
        <v>33</v>
      </c>
    </row>
    <row r="40" spans="1:13" ht="15.75" customHeight="1" x14ac:dyDescent="0.2">
      <c r="A40" s="5" t="s">
        <v>34</v>
      </c>
      <c r="B40" s="6">
        <v>1</v>
      </c>
      <c r="C40" s="6">
        <v>1</v>
      </c>
      <c r="D40" s="6">
        <v>1</v>
      </c>
      <c r="E40" s="6">
        <v>1</v>
      </c>
      <c r="F40" s="6"/>
      <c r="G40" s="6"/>
      <c r="H40" s="6"/>
      <c r="I40" s="6"/>
      <c r="J40" s="6"/>
      <c r="K40" s="6"/>
      <c r="L40" s="6">
        <f>SUMPRODUCT($B$37:$K$37,B40:K40)</f>
        <v>25</v>
      </c>
      <c r="M40" s="6">
        <v>25</v>
      </c>
    </row>
    <row r="41" spans="1:13" ht="15.75" customHeight="1" x14ac:dyDescent="0.2">
      <c r="A41" s="5" t="s">
        <v>35</v>
      </c>
      <c r="B41" s="7"/>
      <c r="C41" s="7"/>
      <c r="D41" s="7"/>
      <c r="E41" s="7"/>
      <c r="F41" s="7">
        <v>1</v>
      </c>
      <c r="G41" s="7">
        <v>1</v>
      </c>
      <c r="H41" s="7">
        <v>1</v>
      </c>
      <c r="I41" s="7"/>
      <c r="J41" s="7"/>
      <c r="K41" s="7"/>
      <c r="L41" s="7">
        <f>SUMPRODUCT($B$37:$K$37,B41:K41)</f>
        <v>5</v>
      </c>
      <c r="M41" s="7">
        <v>35</v>
      </c>
    </row>
    <row r="42" spans="1:13" ht="15.75" customHeight="1" x14ac:dyDescent="0.2">
      <c r="A42" s="5" t="s">
        <v>36</v>
      </c>
      <c r="B42" s="6"/>
      <c r="C42" s="6"/>
      <c r="D42" s="6"/>
      <c r="E42" s="6"/>
      <c r="F42" s="6"/>
      <c r="G42" s="6"/>
      <c r="H42" s="6"/>
      <c r="I42" s="6">
        <v>1</v>
      </c>
      <c r="J42" s="6">
        <v>1</v>
      </c>
      <c r="K42" s="6"/>
      <c r="L42" s="6">
        <f>SUMPRODUCT($B$37:$K$37,B42:K42)</f>
        <v>30</v>
      </c>
      <c r="M42" s="6">
        <v>30</v>
      </c>
    </row>
    <row r="43" spans="1:13" ht="15.75" customHeight="1" x14ac:dyDescent="0.2">
      <c r="A43" s="5" t="s">
        <v>37</v>
      </c>
      <c r="B43" s="7"/>
      <c r="C43" s="7"/>
      <c r="D43" s="7"/>
      <c r="E43" s="7"/>
      <c r="F43" s="7"/>
      <c r="G43" s="7"/>
      <c r="H43" s="7"/>
      <c r="I43" s="7"/>
      <c r="J43" s="7"/>
      <c r="K43" s="7">
        <v>1</v>
      </c>
      <c r="L43" s="7">
        <f>SUMPRODUCT($B$37:$K$37,B43:K43)</f>
        <v>10</v>
      </c>
      <c r="M43" s="7">
        <v>10</v>
      </c>
    </row>
    <row r="44" spans="1:13" ht="15.75" customHeight="1" x14ac:dyDescent="0.2">
      <c r="A44" s="5" t="s">
        <v>38</v>
      </c>
      <c r="B44" s="6">
        <v>1</v>
      </c>
      <c r="C44" s="6"/>
      <c r="D44" s="6"/>
      <c r="E44" s="6"/>
      <c r="F44" s="6"/>
      <c r="G44" s="6"/>
      <c r="H44" s="6"/>
      <c r="I44" s="6"/>
      <c r="J44" s="6"/>
      <c r="K44" s="6"/>
      <c r="L44" s="6">
        <f>SUMPRODUCT($B$37:$K$37,B44:K44)</f>
        <v>10</v>
      </c>
      <c r="M44" s="6">
        <v>10</v>
      </c>
    </row>
    <row r="45" spans="1:13" ht="15.75" customHeight="1" x14ac:dyDescent="0.2">
      <c r="A45" s="5" t="s">
        <v>39</v>
      </c>
      <c r="B45" s="7"/>
      <c r="C45" s="7">
        <v>1</v>
      </c>
      <c r="D45" s="7"/>
      <c r="E45" s="7"/>
      <c r="F45" s="7">
        <v>1</v>
      </c>
      <c r="G45" s="7"/>
      <c r="H45" s="7"/>
      <c r="I45" s="7"/>
      <c r="J45" s="7"/>
      <c r="K45" s="7"/>
      <c r="L45" s="7">
        <f>SUMPRODUCT($B$37:$K$37,B45:K45)</f>
        <v>15</v>
      </c>
      <c r="M45" s="7">
        <v>15</v>
      </c>
    </row>
    <row r="46" spans="1:13" ht="15.75" customHeight="1" x14ac:dyDescent="0.2">
      <c r="A46" s="5" t="s">
        <v>40</v>
      </c>
      <c r="B46" s="6"/>
      <c r="C46" s="6"/>
      <c r="D46" s="6">
        <v>1</v>
      </c>
      <c r="E46" s="6"/>
      <c r="F46" s="6"/>
      <c r="G46" s="6">
        <v>1</v>
      </c>
      <c r="H46" s="6"/>
      <c r="I46" s="6">
        <v>1</v>
      </c>
      <c r="J46" s="6"/>
      <c r="K46" s="6"/>
      <c r="L46" s="6">
        <f>SUMPRODUCT($B$37:$K$37,B46:K46)</f>
        <v>25</v>
      </c>
      <c r="M46" s="6">
        <v>25</v>
      </c>
    </row>
    <row r="47" spans="1:13" ht="15.75" customHeight="1" x14ac:dyDescent="0.2">
      <c r="A47" s="5" t="s">
        <v>41</v>
      </c>
      <c r="B47" s="7"/>
      <c r="C47" s="7"/>
      <c r="D47" s="7"/>
      <c r="E47" s="7">
        <v>1</v>
      </c>
      <c r="F47" s="7"/>
      <c r="G47" s="7"/>
      <c r="H47" s="7">
        <v>1</v>
      </c>
      <c r="I47" s="7"/>
      <c r="J47" s="7">
        <v>1</v>
      </c>
      <c r="K47" s="7">
        <v>1</v>
      </c>
      <c r="L47" s="7">
        <f>SUMPRODUCT($B$37:$K$37,B47:K47)</f>
        <v>20</v>
      </c>
      <c r="M47" s="17">
        <v>20</v>
      </c>
    </row>
    <row r="48" spans="1:13" ht="15.75" customHeight="1" x14ac:dyDescent="0.2">
      <c r="A48" s="15" t="s">
        <v>43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8">
        <f>SUMPRODUCT(B36:K36,B37:K37)</f>
        <v>77.3</v>
      </c>
      <c r="M48" s="18"/>
    </row>
  </sheetData>
  <mergeCells count="5">
    <mergeCell ref="A48:K48"/>
    <mergeCell ref="L48:M48"/>
    <mergeCell ref="C15:E15"/>
    <mergeCell ref="F15:G15"/>
    <mergeCell ref="B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workbookViewId="0"/>
  </sheetViews>
  <sheetFormatPr defaultColWidth="14.42578125" defaultRowHeight="15.75" customHeight="1" x14ac:dyDescent="0.2"/>
  <sheetData>
    <row r="1" spans="1:10" ht="15.75" customHeight="1" x14ac:dyDescent="0.2">
      <c r="A1" s="2" t="s">
        <v>0</v>
      </c>
      <c r="D1" s="2" t="s">
        <v>1</v>
      </c>
      <c r="J1" s="3">
        <v>1</v>
      </c>
    </row>
    <row r="2" spans="1:10" ht="15.75" customHeight="1" x14ac:dyDescent="0.2">
      <c r="A2">
        <f>MIN(Sheet1!C15)</f>
        <v>77.300000000000011</v>
      </c>
    </row>
    <row r="3" spans="1:10" ht="15.75" customHeight="1" x14ac:dyDescent="0.2">
      <c r="A3" t="e">
        <f>Sheet1!B10:B13</f>
        <v>#VALUE!</v>
      </c>
    </row>
    <row r="4" spans="1:10" ht="15.75" customHeight="1" x14ac:dyDescent="0.2">
      <c r="A4" s="2" t="s">
        <v>2</v>
      </c>
    </row>
    <row r="5" spans="1:10" ht="15.75" customHeight="1" x14ac:dyDescent="0.2">
      <c r="A5" s="4" t="s">
        <v>3</v>
      </c>
    </row>
    <row r="6" spans="1:10" ht="15.75" customHeight="1" x14ac:dyDescent="0.2">
      <c r="A6" s="2" t="s">
        <v>4</v>
      </c>
    </row>
    <row r="7" spans="1:10" ht="15.75" customHeight="1" x14ac:dyDescent="0.2">
      <c r="A7" t="e">
        <f>Sheet1!B10:B13 &lt;= Sheet1!E10:E13</f>
        <v>#VALUE!</v>
      </c>
    </row>
    <row r="8" spans="1:10" ht="15.75" customHeight="1" x14ac:dyDescent="0.2">
      <c r="A8" t="e">
        <f>Sheet1!F10:F13 &lt;= Sheet1!G10:G13</f>
        <v>#VALUE!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__Solver__</vt:lpstr>
      <vt:lpstr>__Solver___conflict473114200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2019-06-26T01:59:14Z</dcterms:created>
  <dcterms:modified xsi:type="dcterms:W3CDTF">2019-06-26T01:59:14Z</dcterms:modified>
</cp:coreProperties>
</file>