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28980" windowHeight="1589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1" l="1"/>
  <c r="E18" i="11" s="1"/>
  <c r="E19" i="11" s="1"/>
  <c r="F27" i="11"/>
  <c r="E27" i="11"/>
  <c r="F24" i="11"/>
  <c r="E25" i="11" s="1"/>
  <c r="E26" i="11" s="1"/>
  <c r="E20" i="11"/>
  <c r="F20" i="11"/>
  <c r="E21" i="11" s="1"/>
  <c r="E22" i="11" s="1"/>
  <c r="F22" i="11" s="1"/>
  <c r="E16" i="11"/>
  <c r="F16" i="11" s="1"/>
  <c r="F14" i="11"/>
  <c r="F11" i="11" s="1"/>
  <c r="F13" i="11"/>
  <c r="E23" i="11" l="1"/>
  <c r="F23" i="11" s="1"/>
  <c r="E3" i="11"/>
  <c r="E24" i="11" l="1"/>
  <c r="H7" i="11"/>
  <c r="E9" i="11" l="1"/>
  <c r="F9" i="11" s="1"/>
  <c r="E17" i="11" l="1"/>
  <c r="E10" i="11"/>
  <c r="F10" i="11" s="1"/>
  <c r="E11" i="11" s="1"/>
  <c r="E12" i="11" s="1"/>
  <c r="F12" i="11" s="1"/>
  <c r="H22" i="11"/>
  <c r="H21" i="11"/>
  <c r="H20" i="11"/>
  <c r="H18" i="11"/>
  <c r="H16" i="11"/>
  <c r="H15" i="11"/>
  <c r="H11" i="11"/>
  <c r="H8" i="11"/>
  <c r="H17" i="11" l="1"/>
  <c r="H9" i="11"/>
  <c r="H19" i="11" l="1"/>
  <c r="H10" i="11"/>
  <c r="H12" i="11"/>
  <c r="H13" i="11" l="1"/>
  <c r="H14" i="11" l="1"/>
</calcChain>
</file>

<file path=xl/sharedStrings.xml><?xml version="1.0" encoding="utf-8"?>
<sst xmlns="http://schemas.openxmlformats.org/spreadsheetml/2006/main" count="60" uniqueCount="59">
  <si>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</si>
  <si>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</si>
  <si>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</si>
  <si>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</si>
  <si>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</si>
  <si>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</si>
  <si>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</si>
  <si>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</si>
  <si>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</si>
  <si>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</si>
  <si>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</si>
  <si>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</si>
  <si>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</si>
  <si>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JOURS</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</si>
  <si>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</si>
  <si>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</si>
  <si>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</si>
  <si>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</si>
  <si>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</si>
  <si>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</si>
  <si>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</si>
  <si>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</si>
  <si>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</si>
  <si>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</si>
  <si>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</si>
  <si>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</si>
  <si>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</si>
  <si>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</si>
  <si>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</si>
  <si>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ASIC project</t>
  </si>
  <si>
    <t>INFORMATION</t>
  </si>
  <si>
    <t>TASK</t>
  </si>
  <si>
    <t>ADVANCEMENT</t>
  </si>
  <si>
    <t>START</t>
  </si>
  <si>
    <t>END</t>
  </si>
  <si>
    <t xml:space="preserve">FPGA flow </t>
  </si>
  <si>
    <t>ASIC flow</t>
  </si>
  <si>
    <t>Develop comptences on analog ASIC flow</t>
  </si>
  <si>
    <t>Read and study the book on analog ASIC design</t>
  </si>
  <si>
    <t>Follow the courses given at Bordeaux university</t>
  </si>
  <si>
    <t>Practice analog design with Bordeaux university</t>
  </si>
  <si>
    <t>Develop and clarify the projects given by THALES</t>
  </si>
  <si>
    <t>Clarify the two subjects on power supplies and measurements chains</t>
  </si>
  <si>
    <t>Choose one of the two projects and write a first specification</t>
  </si>
  <si>
    <t>Choose the good technology for the project</t>
  </si>
  <si>
    <t>Identify if we'll use design house/project agregator or founder directly</t>
  </si>
  <si>
    <t>Choose the technology size and the founder depending on the performance</t>
  </si>
  <si>
    <t>Implementation and creation of a protoype</t>
  </si>
  <si>
    <t>Schematic creation and placement &amp; routing</t>
  </si>
  <si>
    <t>Implementation</t>
  </si>
  <si>
    <t>Test and conclusions</t>
  </si>
  <si>
    <t>Corrections and validation</t>
  </si>
  <si>
    <t xml:space="preserve">Make imporvements or correction </t>
  </si>
  <si>
    <t>Develop basic comptences on Numeric flows</t>
  </si>
  <si>
    <t>IN PROGRESS</t>
  </si>
  <si>
    <t>Marvyn Pannetier</t>
  </si>
  <si>
    <t>THALES / IMS</t>
  </si>
  <si>
    <t>PROJECT START</t>
  </si>
  <si>
    <t>Complete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</si>
</sst>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FFC000"/>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6" fillId="0" borderId="0"/>
    <xf numFmtId="165" fontId="7" fillId="0" borderId="3" applyFont="0" applyFill="0" applyAlignment="0" applyProtection="0"/>
    <xf numFmtId="0" fontId="9"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8"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19" fillId="0" borderId="0" applyNumberFormat="0" applyFill="0" applyBorder="0" applyAlignment="0" applyProtection="0"/>
    <xf numFmtId="0" fontId="20" fillId="11" borderId="0" applyNumberFormat="0" applyBorder="0" applyAlignment="0" applyProtection="0"/>
    <xf numFmtId="0" fontId="21" fillId="12" borderId="0" applyNumberFormat="0" applyBorder="0" applyAlignment="0" applyProtection="0"/>
    <xf numFmtId="0" fontId="22" fillId="13" borderId="0" applyNumberFormat="0" applyBorder="0" applyAlignment="0" applyProtection="0"/>
    <xf numFmtId="0" fontId="23" fillId="14" borderId="6" applyNumberFormat="0" applyAlignment="0" applyProtection="0"/>
    <xf numFmtId="0" fontId="24" fillId="15" borderId="7" applyNumberFormat="0" applyAlignment="0" applyProtection="0"/>
    <xf numFmtId="0" fontId="25" fillId="15" borderId="6" applyNumberFormat="0" applyAlignment="0" applyProtection="0"/>
    <xf numFmtId="0" fontId="26" fillId="0" borderId="8" applyNumberFormat="0" applyFill="0" applyAlignment="0" applyProtection="0"/>
    <xf numFmtId="0" fontId="27" fillId="16" borderId="9" applyNumberFormat="0" applyAlignment="0" applyProtection="0"/>
    <xf numFmtId="0" fontId="28" fillId="0" borderId="0" applyNumberFormat="0" applyFill="0" applyBorder="0" applyAlignment="0" applyProtection="0"/>
    <xf numFmtId="0" fontId="7" fillId="17" borderId="10" applyNumberFormat="0" applyFont="0" applyAlignment="0" applyProtection="0"/>
    <xf numFmtId="0" fontId="29" fillId="0" borderId="0" applyNumberFormat="0" applyFill="0" applyBorder="0" applyAlignment="0" applyProtection="0"/>
    <xf numFmtId="0" fontId="5" fillId="0" borderId="11" applyNumberFormat="0" applyFill="0" applyAlignment="0" applyProtection="0"/>
    <xf numFmtId="0" fontId="16"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6"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6"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6"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6"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6"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4" fillId="0" borderId="2" xfId="0" applyFont="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9"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2" fillId="0" borderId="0" xfId="0" applyFont="1" applyAlignment="1">
      <alignment horizontal="left" vertical="top"/>
    </xf>
    <xf numFmtId="0" fontId="12"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6" fillId="0" borderId="0" xfId="3"/>
    <xf numFmtId="0" fontId="16" fillId="0" borderId="0" xfId="3" applyAlignment="1">
      <alignment wrapText="1"/>
    </xf>
    <xf numFmtId="0" fontId="0" fillId="0" borderId="0" xfId="0" applyAlignment="1">
      <alignment wrapText="1"/>
    </xf>
    <xf numFmtId="0" fontId="9" fillId="0" borderId="0" xfId="5" applyAlignment="1">
      <alignment horizontal="left"/>
    </xf>
    <xf numFmtId="0" fontId="8" fillId="0" borderId="0" xfId="6"/>
    <xf numFmtId="0" fontId="8" fillId="0" borderId="0" xfId="7">
      <alignment vertical="top"/>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9"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0" fillId="0" borderId="5" xfId="0" applyBorder="1"/>
    <xf numFmtId="0" fontId="4" fillId="0" borderId="0" xfId="0" applyFont="1" applyAlignment="1">
      <alignment vertical="top"/>
    </xf>
    <xf numFmtId="167" fontId="7" fillId="2" borderId="2" xfId="10" applyNumberFormat="1"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NumberFormat="1" applyFill="1">
      <alignment horizontal="center" vertical="center"/>
    </xf>
    <xf numFmtId="167" fontId="0" fillId="5" borderId="2" xfId="0" applyNumberFormat="1" applyFill="1" applyBorder="1" applyAlignment="1">
      <alignment horizontal="center" vertical="center"/>
    </xf>
    <xf numFmtId="167" fontId="4" fillId="5" borderId="2" xfId="0" applyNumberFormat="1" applyFont="1" applyFill="1" applyBorder="1" applyAlignment="1">
      <alignment horizontal="center" vertical="center"/>
    </xf>
    <xf numFmtId="167" fontId="7" fillId="9" borderId="2" xfId="10" applyNumberFormat="1"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NumberFormat="1" applyFill="1">
      <alignment horizontal="center" vertical="center"/>
    </xf>
    <xf numFmtId="0" fontId="0" fillId="0" borderId="0" xfId="0" applyBorder="1"/>
    <xf numFmtId="0" fontId="0" fillId="0" borderId="0" xfId="0" applyBorder="1" applyAlignment="1">
      <alignment vertical="center"/>
    </xf>
    <xf numFmtId="0" fontId="0" fillId="0" borderId="0" xfId="0" applyBorder="1" applyAlignment="1">
      <alignment horizontal="right" vertical="center"/>
    </xf>
    <xf numFmtId="0" fontId="0" fillId="42" borderId="0" xfId="0" applyFill="1" applyBorder="1"/>
    <xf numFmtId="0" fontId="6" fillId="10" borderId="0" xfId="0" applyFont="1" applyFill="1" applyBorder="1" applyAlignment="1">
      <alignment horizontal="center" vertical="center" wrapText="1"/>
    </xf>
    <xf numFmtId="0" fontId="4" fillId="0" borderId="0" xfId="0" applyFont="1" applyBorder="1" applyAlignment="1">
      <alignment horizontal="center" vertical="center"/>
    </xf>
    <xf numFmtId="0" fontId="0" fillId="0" borderId="1" xfId="0" applyBorder="1" applyAlignment="1">
      <alignment horizontal="center" vertical="center"/>
    </xf>
    <xf numFmtId="0" fontId="16" fillId="0" borderId="0" xfId="3" applyBorder="1" applyAlignment="1">
      <alignment wrapText="1"/>
    </xf>
    <xf numFmtId="0" fontId="5" fillId="6" borderId="12" xfId="0" applyFont="1" applyFill="1" applyBorder="1" applyAlignment="1">
      <alignment horizontal="left" vertical="center" indent="1"/>
    </xf>
    <xf numFmtId="0" fontId="7" fillId="6" borderId="12" xfId="11" applyFill="1" applyBorder="1">
      <alignment horizontal="center" vertical="center"/>
    </xf>
    <xf numFmtId="9" fontId="4" fillId="6" borderId="12" xfId="2" applyFont="1" applyFill="1" applyBorder="1" applyAlignment="1">
      <alignment horizontal="center" vertical="center"/>
    </xf>
    <xf numFmtId="167" fontId="0" fillId="6" borderId="12" xfId="0" applyNumberFormat="1" applyFill="1" applyBorder="1" applyAlignment="1">
      <alignment horizontal="center" vertical="center"/>
    </xf>
    <xf numFmtId="167" fontId="4" fillId="6" borderId="12" xfId="0" applyNumberFormat="1" applyFont="1" applyFill="1" applyBorder="1" applyAlignment="1">
      <alignment horizontal="center" vertical="center"/>
    </xf>
    <xf numFmtId="0" fontId="4" fillId="42" borderId="0" xfId="0" applyFont="1" applyFill="1" applyBorder="1" applyAlignment="1">
      <alignment horizontal="center" vertical="center"/>
    </xf>
    <xf numFmtId="0" fontId="4" fillId="42" borderId="2" xfId="0" applyFont="1" applyFill="1" applyBorder="1" applyAlignment="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0" fillId="9" borderId="2" xfId="12" applyFont="1" applyFill="1">
      <alignment horizontal="left" vertical="center" indent="2"/>
    </xf>
    <xf numFmtId="0" fontId="0" fillId="8" borderId="2" xfId="12" applyFont="1" applyFill="1">
      <alignment horizontal="left" vertical="center" indent="2"/>
    </xf>
    <xf numFmtId="0" fontId="7" fillId="43" borderId="2" xfId="11" applyFill="1">
      <alignment horizontal="center" vertical="center"/>
    </xf>
    <xf numFmtId="9" fontId="4" fillId="43" borderId="2" xfId="2" applyFont="1" applyFill="1" applyBorder="1" applyAlignment="1">
      <alignment horizontal="center" vertical="center"/>
    </xf>
    <xf numFmtId="0" fontId="0" fillId="43" borderId="2" xfId="12" applyFont="1" applyFill="1">
      <alignment horizontal="left" vertical="center" indent="2"/>
    </xf>
    <xf numFmtId="167" fontId="7" fillId="43" borderId="2" xfId="10" applyNumberFormat="1" applyFill="1">
      <alignment horizontal="center" vertical="center"/>
    </xf>
    <xf numFmtId="0" fontId="5" fillId="44" borderId="2" xfId="0" applyFont="1" applyFill="1" applyBorder="1" applyAlignment="1">
      <alignment horizontal="left" vertical="center" indent="1"/>
    </xf>
    <xf numFmtId="0" fontId="7" fillId="44" borderId="2" xfId="11" applyFill="1">
      <alignment horizontal="center" vertical="center"/>
    </xf>
    <xf numFmtId="9" fontId="4" fillId="44" borderId="2" xfId="2" applyFont="1" applyFill="1" applyBorder="1" applyAlignment="1">
      <alignment horizontal="center" vertical="center"/>
    </xf>
    <xf numFmtId="167" fontId="0" fillId="44" borderId="2" xfId="0" applyNumberFormat="1" applyFill="1" applyBorder="1" applyAlignment="1">
      <alignment horizontal="center" vertical="center"/>
    </xf>
    <xf numFmtId="167" fontId="4" fillId="44" borderId="2" xfId="0" applyNumberFormat="1" applyFont="1" applyFill="1" applyBorder="1" applyAlignment="1">
      <alignment horizontal="center" vertical="center"/>
    </xf>
    <xf numFmtId="9" fontId="4" fillId="45" borderId="2" xfId="2" applyFont="1" applyFill="1" applyBorder="1" applyAlignment="1">
      <alignment horizontal="center" vertical="center"/>
    </xf>
    <xf numFmtId="167" fontId="4" fillId="45" borderId="2" xfId="0" applyNumberFormat="1" applyFont="1" applyFill="1" applyBorder="1" applyAlignment="1">
      <alignment horizontal="center" vertical="center"/>
    </xf>
    <xf numFmtId="9" fontId="4" fillId="46" borderId="2" xfId="2" applyFont="1" applyFill="1" applyBorder="1" applyAlignment="1">
      <alignment horizontal="center" vertical="center"/>
    </xf>
    <xf numFmtId="167" fontId="4" fillId="46" borderId="2" xfId="0" applyNumberFormat="1" applyFont="1" applyFill="1" applyBorder="1" applyAlignment="1">
      <alignment horizontal="center" vertical="center"/>
    </xf>
    <xf numFmtId="0" fontId="17" fillId="46" borderId="2" xfId="0" applyFont="1" applyFill="1" applyBorder="1" applyAlignment="1">
      <alignment horizontal="left" vertical="center" indent="1"/>
    </xf>
    <xf numFmtId="0" fontId="4" fillId="46" borderId="2" xfId="11" applyFont="1" applyFill="1">
      <alignment horizontal="center" vertical="center"/>
    </xf>
    <xf numFmtId="0" fontId="4" fillId="45" borderId="2" xfId="12" applyFont="1" applyFill="1">
      <alignment horizontal="left" vertical="center" indent="2"/>
    </xf>
    <xf numFmtId="0" fontId="4" fillId="45" borderId="2" xfId="11" applyFont="1" applyFill="1">
      <alignment horizontal="center" vertical="center"/>
    </xf>
    <xf numFmtId="167" fontId="4" fillId="45" borderId="2" xfId="10" applyNumberFormat="1" applyFont="1" applyFill="1">
      <alignment horizontal="center" vertical="center"/>
    </xf>
    <xf numFmtId="0" fontId="4" fillId="47" borderId="0" xfId="0" applyFont="1" applyFill="1" applyBorder="1" applyAlignment="1">
      <alignment horizontal="center" vertical="center"/>
    </xf>
    <xf numFmtId="0" fontId="4" fillId="48" borderId="0" xfId="0" applyFont="1" applyFill="1" applyBorder="1" applyAlignment="1">
      <alignment horizontal="center" vertical="center"/>
    </xf>
    <xf numFmtId="166" fontId="7" fillId="0" borderId="3" xfId="9">
      <alignment horizontal="center" vertical="center"/>
    </xf>
    <xf numFmtId="0" fontId="7" fillId="0" borderId="0" xfId="8">
      <alignment horizontal="right" indent="1"/>
    </xf>
    <xf numFmtId="0" fontId="7" fillId="0" borderId="4" xfId="8" applyBorder="1">
      <alignment horizontal="right" indent="1"/>
    </xf>
    <xf numFmtId="0" fontId="7" fillId="0" borderId="0" xfId="8" applyBorder="1">
      <alignment horizontal="right" indent="1"/>
    </xf>
    <xf numFmtId="0" fontId="0" fillId="0" borderId="0" xfId="8" applyFont="1">
      <alignment horizontal="right" indent="1"/>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cellStyle name="Début du projet" xfId="9"/>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V27"/>
  <sheetViews>
    <sheetView showGridLines="0" tabSelected="1" showRuler="0" zoomScale="115" zoomScaleNormal="115" zoomScalePageLayoutView="70" workbookViewId="0">
      <pane ySplit="6" topLeftCell="A19" activePane="bottomLeft" state="frozen"/>
      <selection pane="bottomLeft" activeCell="B28" sqref="B28"/>
    </sheetView>
  </sheetViews>
  <sheetFormatPr baseColWidth="10" defaultColWidth="9.1796875" defaultRowHeight="30" customHeight="1" x14ac:dyDescent="0.35"/>
  <cols>
    <col min="1" max="1" width="2.7265625" style="30" customWidth="1"/>
    <col min="2" max="2" width="19.81640625" customWidth="1"/>
    <col min="3" max="3" width="46.81640625" customWidth="1"/>
    <col min="4" max="4" width="12.7265625" customWidth="1"/>
    <col min="5" max="5" width="10.453125" style="5" customWidth="1"/>
    <col min="6" max="6" width="10.453125" customWidth="1"/>
    <col min="7" max="7" width="10.90625" customWidth="1"/>
    <col min="8" max="8" width="9.54296875" hidden="1" customWidth="1"/>
    <col min="9" max="64" width="2.54296875" customWidth="1"/>
    <col min="69" max="70" width="10.26953125"/>
  </cols>
  <sheetData>
    <row r="1" spans="1:126" ht="30" customHeight="1" x14ac:dyDescent="0.65">
      <c r="A1" s="31"/>
      <c r="B1" s="33" t="s">
        <v>29</v>
      </c>
      <c r="C1" s="1"/>
      <c r="D1" s="2"/>
      <c r="E1" s="4"/>
      <c r="F1" s="19"/>
      <c r="H1" s="2"/>
      <c r="I1" s="58"/>
      <c r="J1" s="58"/>
      <c r="K1" s="58"/>
      <c r="L1" s="58"/>
      <c r="M1" s="58"/>
      <c r="N1" s="58"/>
      <c r="O1" s="58"/>
      <c r="P1" s="58"/>
      <c r="Q1" s="58"/>
      <c r="R1" s="58"/>
      <c r="S1" s="58"/>
      <c r="T1" s="58"/>
      <c r="U1" s="58"/>
      <c r="V1" s="58"/>
      <c r="W1" s="58"/>
      <c r="X1" s="58"/>
      <c r="Y1" s="58"/>
      <c r="Z1" s="58"/>
      <c r="AA1" s="58"/>
      <c r="AB1" s="58"/>
      <c r="AC1" s="58"/>
      <c r="AD1" s="58"/>
      <c r="AE1" s="58"/>
      <c r="AF1" s="58"/>
      <c r="AG1" s="58"/>
      <c r="AH1" s="58"/>
      <c r="AI1" s="58"/>
      <c r="AJ1" s="58"/>
      <c r="AK1" s="58"/>
      <c r="AL1" s="58"/>
      <c r="AM1" s="58"/>
      <c r="AN1" s="58"/>
      <c r="AO1" s="58"/>
      <c r="AP1" s="58"/>
      <c r="AQ1" s="58"/>
      <c r="AR1" s="58"/>
      <c r="AS1" s="58"/>
      <c r="AT1" s="58"/>
      <c r="AU1" s="58"/>
      <c r="AV1" s="58"/>
      <c r="AW1" s="58"/>
      <c r="AX1" s="58"/>
      <c r="AY1" s="58"/>
      <c r="AZ1" s="58"/>
      <c r="BA1" s="58"/>
      <c r="BB1" s="58"/>
      <c r="BC1" s="58"/>
      <c r="BD1" s="58"/>
      <c r="BE1" s="58"/>
      <c r="BF1" s="58"/>
      <c r="BG1" s="58"/>
      <c r="BH1" s="58"/>
      <c r="BI1" s="58"/>
      <c r="BJ1" s="58"/>
      <c r="BK1" s="58"/>
      <c r="BL1" s="58"/>
    </row>
    <row r="2" spans="1:126" ht="30" customHeight="1" x14ac:dyDescent="0.45">
      <c r="A2" s="30" t="s">
        <v>0</v>
      </c>
      <c r="B2" s="34" t="s">
        <v>56</v>
      </c>
      <c r="I2" s="58"/>
      <c r="J2" s="58"/>
      <c r="K2" s="58"/>
      <c r="L2" s="58"/>
      <c r="M2" s="58"/>
      <c r="N2" s="58"/>
      <c r="O2" s="58"/>
      <c r="P2" s="58"/>
      <c r="Q2" s="58"/>
      <c r="R2" s="58"/>
      <c r="S2" s="58"/>
      <c r="T2" s="58"/>
      <c r="U2" s="58"/>
      <c r="V2" s="58"/>
      <c r="W2" s="58"/>
      <c r="X2" s="58"/>
      <c r="Y2" s="58"/>
      <c r="Z2" s="58"/>
      <c r="AA2" s="58"/>
      <c r="AB2" s="58"/>
      <c r="AC2" s="58"/>
      <c r="AD2" s="58"/>
      <c r="AE2" s="58"/>
      <c r="AF2" s="58"/>
      <c r="AG2" s="58"/>
      <c r="AH2" s="58"/>
      <c r="AI2" s="58"/>
      <c r="AJ2" s="58"/>
      <c r="AK2" s="58"/>
      <c r="AL2" s="58"/>
      <c r="AM2" s="58"/>
      <c r="AN2" s="58"/>
      <c r="AO2" s="58"/>
      <c r="AP2" s="58"/>
      <c r="AQ2" s="58"/>
      <c r="AR2" s="58"/>
      <c r="AS2" s="58"/>
      <c r="AT2" s="58"/>
      <c r="AU2" s="58"/>
      <c r="AV2" s="58"/>
      <c r="AW2" s="58"/>
      <c r="AX2" s="58"/>
      <c r="AY2" s="58"/>
      <c r="AZ2" s="58"/>
      <c r="BA2" s="58"/>
      <c r="BB2" s="58"/>
      <c r="BC2" s="58"/>
      <c r="BD2" s="58"/>
      <c r="BE2" s="58"/>
      <c r="BF2" s="58"/>
      <c r="BG2" s="58"/>
      <c r="BH2" s="58"/>
      <c r="BI2" s="58"/>
      <c r="BJ2" s="58"/>
      <c r="BK2" s="58"/>
      <c r="BL2" s="58"/>
    </row>
    <row r="3" spans="1:126" ht="30" customHeight="1" x14ac:dyDescent="0.35">
      <c r="A3" s="30" t="s">
        <v>1</v>
      </c>
      <c r="B3" s="35" t="s">
        <v>55</v>
      </c>
      <c r="C3" s="98" t="s">
        <v>57</v>
      </c>
      <c r="D3" s="96"/>
      <c r="E3" s="94">
        <f>DATE(2022,9,1)</f>
        <v>44805</v>
      </c>
      <c r="F3" s="94"/>
      <c r="I3" s="58"/>
      <c r="J3" s="58"/>
      <c r="K3" s="58"/>
      <c r="L3" s="58"/>
      <c r="M3" s="58"/>
      <c r="N3" s="58"/>
      <c r="O3" s="58"/>
      <c r="P3" s="58"/>
      <c r="Q3" s="58"/>
      <c r="R3" s="58"/>
      <c r="S3" s="58"/>
      <c r="T3" s="58"/>
      <c r="U3" s="58"/>
      <c r="V3" s="58"/>
      <c r="W3" s="58"/>
      <c r="X3" s="58"/>
      <c r="Y3" s="58"/>
      <c r="Z3" s="58"/>
      <c r="AA3" s="58"/>
      <c r="AB3" s="58"/>
      <c r="AC3" s="58"/>
      <c r="AD3" s="58"/>
      <c r="AE3" s="58"/>
      <c r="AF3" s="58"/>
      <c r="AG3" s="58"/>
      <c r="AH3" s="58"/>
      <c r="AI3" s="58"/>
      <c r="AJ3" s="58"/>
      <c r="AK3" s="58"/>
      <c r="AL3" s="58"/>
      <c r="AM3" s="58"/>
      <c r="AN3" s="58"/>
      <c r="AO3" s="58"/>
      <c r="AP3" s="58"/>
      <c r="AQ3" s="58"/>
      <c r="AR3" s="58"/>
      <c r="AS3" s="58"/>
      <c r="AT3" s="58"/>
      <c r="AU3" s="58"/>
      <c r="AV3" s="58"/>
      <c r="AW3" s="58"/>
      <c r="AX3" s="58"/>
      <c r="AY3" s="58"/>
      <c r="AZ3" s="58"/>
      <c r="BA3" s="58"/>
      <c r="BB3" s="58"/>
      <c r="BC3" s="58"/>
      <c r="BD3" s="58"/>
      <c r="BE3" s="58"/>
      <c r="BF3" s="58"/>
      <c r="BG3" s="58"/>
      <c r="BH3" s="58"/>
      <c r="BI3" s="58"/>
      <c r="BJ3" s="58"/>
      <c r="BK3" s="58"/>
      <c r="BL3" s="58"/>
    </row>
    <row r="4" spans="1:126" ht="30" customHeight="1" x14ac:dyDescent="0.35">
      <c r="A4" s="31" t="s">
        <v>2</v>
      </c>
      <c r="C4" s="95"/>
      <c r="D4" s="97"/>
      <c r="E4" s="61"/>
      <c r="G4" s="55"/>
      <c r="H4" s="55"/>
      <c r="I4" s="58"/>
      <c r="J4" s="58"/>
      <c r="K4" s="58"/>
      <c r="L4" s="58"/>
      <c r="M4" s="58"/>
      <c r="N4" s="58"/>
      <c r="O4" s="58"/>
      <c r="P4" s="58"/>
      <c r="Q4" s="58"/>
      <c r="R4" s="58"/>
      <c r="S4" s="58"/>
      <c r="T4" s="58"/>
      <c r="U4" s="58"/>
      <c r="V4" s="58"/>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O4" s="55"/>
      <c r="BP4" s="55"/>
      <c r="BQ4" s="55"/>
      <c r="BR4" s="55"/>
      <c r="BS4" s="55"/>
      <c r="BT4" s="55"/>
      <c r="BU4" s="55"/>
      <c r="BV4" s="55"/>
      <c r="BW4" s="55"/>
      <c r="BX4" s="55"/>
      <c r="BY4" s="55"/>
      <c r="BZ4" s="55"/>
      <c r="CA4" s="55"/>
      <c r="CB4" s="55"/>
      <c r="CC4" s="55"/>
      <c r="CD4" s="55"/>
      <c r="CE4" s="55"/>
      <c r="CF4" s="55"/>
      <c r="CG4" s="55"/>
      <c r="CH4" s="55"/>
      <c r="CI4" s="55"/>
      <c r="CJ4" s="55"/>
      <c r="CK4" s="55"/>
      <c r="CL4" s="55"/>
      <c r="CM4" s="55"/>
      <c r="CN4" s="55"/>
      <c r="CO4" s="55"/>
      <c r="CP4" s="55"/>
      <c r="CQ4" s="55"/>
      <c r="CR4" s="55"/>
      <c r="CS4" s="55"/>
      <c r="CT4" s="55"/>
      <c r="CU4" s="55"/>
      <c r="CV4" s="55"/>
      <c r="CW4" s="55"/>
      <c r="CX4" s="55"/>
      <c r="CY4" s="55"/>
      <c r="CZ4" s="55"/>
      <c r="DA4" s="55"/>
      <c r="DB4" s="55"/>
      <c r="DC4" s="55"/>
      <c r="DD4" s="55"/>
      <c r="DE4" s="55"/>
      <c r="DF4" s="55"/>
      <c r="DG4" s="55"/>
      <c r="DH4" s="55"/>
      <c r="DI4" s="55"/>
      <c r="DJ4" s="55"/>
      <c r="DK4" s="55"/>
      <c r="DL4" s="55"/>
      <c r="DM4" s="55"/>
      <c r="DN4" s="55"/>
      <c r="DO4" s="55"/>
      <c r="DP4" s="55"/>
      <c r="DQ4" s="55"/>
      <c r="DR4" s="55"/>
      <c r="DS4" s="55"/>
      <c r="DT4" s="55"/>
      <c r="DU4" s="55"/>
      <c r="DV4" s="55"/>
    </row>
    <row r="5" spans="1:126" ht="15" customHeight="1" x14ac:dyDescent="0.35">
      <c r="A5" s="31" t="s">
        <v>3</v>
      </c>
      <c r="B5" s="43"/>
      <c r="C5" s="43"/>
      <c r="D5" s="43"/>
      <c r="E5" s="43"/>
      <c r="F5" s="43"/>
      <c r="G5" s="55"/>
      <c r="H5" s="55"/>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O5" s="55"/>
      <c r="BP5" s="55"/>
      <c r="BQ5" s="55"/>
      <c r="BR5" s="55"/>
      <c r="BS5" s="55"/>
      <c r="BT5" s="55"/>
      <c r="BU5" s="55"/>
      <c r="BV5" s="55"/>
      <c r="BW5" s="55"/>
      <c r="BX5" s="55"/>
      <c r="BY5" s="55"/>
      <c r="BZ5" s="55"/>
      <c r="CA5" s="55"/>
      <c r="CB5" s="55"/>
      <c r="CC5" s="55"/>
      <c r="CD5" s="55"/>
      <c r="CE5" s="55"/>
      <c r="CF5" s="55"/>
      <c r="CG5" s="55"/>
      <c r="CH5" s="55"/>
      <c r="CI5" s="55"/>
      <c r="CJ5" s="55"/>
      <c r="CK5" s="55"/>
      <c r="CL5" s="55"/>
      <c r="CM5" s="55"/>
      <c r="CN5" s="55"/>
      <c r="CO5" s="55"/>
      <c r="CP5" s="55"/>
      <c r="CQ5" s="55"/>
      <c r="CR5" s="55"/>
      <c r="CS5" s="55"/>
      <c r="CT5" s="55"/>
      <c r="CU5" s="55"/>
      <c r="CV5" s="55"/>
      <c r="CW5" s="55"/>
      <c r="CX5" s="55"/>
      <c r="CY5" s="55"/>
      <c r="CZ5" s="55"/>
      <c r="DA5" s="55"/>
      <c r="DB5" s="55"/>
      <c r="DC5" s="55"/>
      <c r="DD5" s="55"/>
      <c r="DE5" s="55"/>
      <c r="DF5" s="55"/>
      <c r="DG5" s="55"/>
      <c r="DH5" s="55"/>
      <c r="DI5" s="55"/>
      <c r="DJ5" s="55"/>
      <c r="DK5" s="55"/>
      <c r="DL5" s="55"/>
      <c r="DM5" s="55"/>
      <c r="DN5" s="55"/>
      <c r="DO5" s="55"/>
      <c r="DP5" s="55"/>
      <c r="DQ5" s="55"/>
      <c r="DR5" s="55"/>
      <c r="DS5" s="55"/>
      <c r="DT5" s="55"/>
      <c r="DU5" s="55"/>
      <c r="DV5" s="55"/>
    </row>
    <row r="6" spans="1:126" ht="30" customHeight="1" x14ac:dyDescent="0.35">
      <c r="A6" s="31" t="s">
        <v>4</v>
      </c>
      <c r="B6" s="6" t="s">
        <v>31</v>
      </c>
      <c r="C6" s="7" t="s">
        <v>30</v>
      </c>
      <c r="D6" s="7" t="s">
        <v>32</v>
      </c>
      <c r="E6" s="7" t="s">
        <v>33</v>
      </c>
      <c r="F6" s="7" t="s">
        <v>34</v>
      </c>
      <c r="G6" s="7" t="s">
        <v>54</v>
      </c>
      <c r="H6" s="59" t="s">
        <v>13</v>
      </c>
      <c r="I6" s="58"/>
      <c r="J6" s="58"/>
      <c r="K6" s="58"/>
      <c r="L6" s="58"/>
      <c r="M6" s="58"/>
      <c r="N6" s="58"/>
      <c r="O6" s="58"/>
      <c r="P6" s="58"/>
      <c r="Q6" s="58"/>
      <c r="R6" s="58"/>
      <c r="S6" s="58"/>
      <c r="T6" s="58"/>
      <c r="U6" s="58"/>
      <c r="V6" s="58"/>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O6" s="55"/>
      <c r="BP6" s="55"/>
      <c r="BQ6" s="55"/>
      <c r="BR6" s="55"/>
      <c r="BS6" s="55"/>
      <c r="BT6" s="55"/>
      <c r="BU6" s="55"/>
      <c r="BV6" s="55"/>
      <c r="BW6" s="55"/>
      <c r="BX6" s="55"/>
      <c r="BY6" s="55"/>
      <c r="BZ6" s="55"/>
      <c r="CA6" s="55"/>
      <c r="CB6" s="55"/>
      <c r="CC6" s="55"/>
      <c r="CD6" s="55"/>
      <c r="CE6" s="55"/>
      <c r="CF6" s="55"/>
      <c r="CG6" s="55"/>
      <c r="CH6" s="55"/>
      <c r="CI6" s="55"/>
      <c r="CJ6" s="55"/>
      <c r="CK6" s="55"/>
      <c r="CL6" s="55"/>
      <c r="CM6" s="55"/>
      <c r="CN6" s="55"/>
      <c r="CO6" s="55"/>
      <c r="CP6" s="55"/>
      <c r="CQ6" s="55"/>
      <c r="CR6" s="55"/>
      <c r="CS6" s="55"/>
      <c r="CT6" s="55"/>
      <c r="CU6" s="55"/>
      <c r="CV6" s="55"/>
      <c r="CW6" s="55"/>
      <c r="CX6" s="55"/>
      <c r="CY6" s="55"/>
      <c r="CZ6" s="55"/>
      <c r="DA6" s="55"/>
      <c r="DB6" s="55"/>
      <c r="DC6" s="55"/>
      <c r="DD6" s="55"/>
      <c r="DE6" s="55"/>
      <c r="DF6" s="55"/>
      <c r="DG6" s="55"/>
      <c r="DH6" s="55"/>
      <c r="DI6" s="55"/>
      <c r="DJ6" s="55"/>
      <c r="DK6" s="55"/>
      <c r="DL6" s="55"/>
      <c r="DM6" s="55"/>
      <c r="DN6" s="55"/>
      <c r="DO6" s="55"/>
      <c r="DP6" s="55"/>
      <c r="DQ6" s="55"/>
      <c r="DR6" s="55"/>
      <c r="DS6" s="55"/>
      <c r="DT6" s="55"/>
      <c r="DU6" s="55"/>
      <c r="DV6" s="55"/>
    </row>
    <row r="7" spans="1:126" ht="15" hidden="1" customHeight="1" thickBot="1" x14ac:dyDescent="0.35">
      <c r="A7" s="30" t="s">
        <v>5</v>
      </c>
      <c r="C7" s="32"/>
      <c r="E7"/>
      <c r="G7" s="55"/>
      <c r="H7" s="55" t="str">
        <f>IF(OR(ISBLANK(début_tâche),ISBLANK(fin_tâche)),"",fin_tâche-début_tâche+1)</f>
        <v/>
      </c>
      <c r="BO7" s="55"/>
      <c r="BP7" s="55"/>
      <c r="BQ7" s="55"/>
      <c r="BR7" s="55"/>
      <c r="BS7" s="55"/>
      <c r="BT7" s="55"/>
      <c r="BU7" s="55"/>
      <c r="BV7" s="55"/>
      <c r="BW7" s="55"/>
      <c r="BX7" s="55"/>
      <c r="BY7" s="55"/>
      <c r="BZ7" s="55"/>
      <c r="CA7" s="55"/>
      <c r="CB7" s="55"/>
      <c r="CC7" s="55"/>
      <c r="CD7" s="55"/>
      <c r="CE7" s="55"/>
      <c r="CF7" s="55"/>
      <c r="CG7" s="55"/>
      <c r="CH7" s="55"/>
      <c r="CI7" s="55"/>
      <c r="CJ7" s="55"/>
      <c r="CK7" s="55"/>
      <c r="CL7" s="55"/>
      <c r="CM7" s="55"/>
      <c r="CN7" s="55"/>
      <c r="CO7" s="55"/>
      <c r="CP7" s="55"/>
      <c r="CQ7" s="55"/>
      <c r="CR7" s="55"/>
      <c r="CS7" s="55"/>
      <c r="CT7" s="55"/>
      <c r="CU7" s="55"/>
      <c r="CV7" s="55"/>
      <c r="CW7" s="55"/>
      <c r="CX7" s="55"/>
      <c r="CY7" s="55"/>
      <c r="CZ7" s="55"/>
      <c r="DA7" s="55"/>
      <c r="DB7" s="55"/>
      <c r="DC7" s="55"/>
      <c r="DD7" s="55"/>
      <c r="DE7" s="55"/>
      <c r="DF7" s="55"/>
      <c r="DG7" s="55"/>
      <c r="DH7" s="55"/>
      <c r="DI7" s="55"/>
      <c r="DJ7" s="55"/>
      <c r="DK7" s="55"/>
      <c r="DL7" s="55"/>
      <c r="DM7" s="55"/>
      <c r="DN7" s="55"/>
      <c r="DO7" s="55"/>
      <c r="DP7" s="55"/>
      <c r="DQ7" s="55"/>
      <c r="DR7" s="55"/>
      <c r="DS7" s="55"/>
      <c r="DT7" s="55"/>
      <c r="DU7" s="55"/>
      <c r="DV7" s="55"/>
    </row>
    <row r="8" spans="1:126" s="56" customFormat="1" ht="30" customHeight="1" thickBot="1" x14ac:dyDescent="0.4">
      <c r="A8" s="62" t="s">
        <v>6</v>
      </c>
      <c r="B8" s="63" t="s">
        <v>53</v>
      </c>
      <c r="C8" s="64"/>
      <c r="D8" s="65">
        <v>1</v>
      </c>
      <c r="E8" s="66">
        <v>44805</v>
      </c>
      <c r="F8" s="67">
        <v>44863</v>
      </c>
      <c r="G8" s="60"/>
      <c r="H8" s="60">
        <f t="shared" ref="H8:H22" si="0">IF(OR(ISBLANK(début_tâche),ISBLANK(fin_tâche)),"",fin_tâche-début_tâche+1)</f>
        <v>59</v>
      </c>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row>
    <row r="9" spans="1:126" s="3" customFormat="1" ht="30" customHeight="1" thickBot="1" x14ac:dyDescent="0.4">
      <c r="A9" s="31" t="s">
        <v>7</v>
      </c>
      <c r="B9" s="70" t="s">
        <v>35</v>
      </c>
      <c r="C9" s="36"/>
      <c r="D9" s="9">
        <v>1</v>
      </c>
      <c r="E9" s="45">
        <f>Début_Projet</f>
        <v>44805</v>
      </c>
      <c r="F9" s="45">
        <f>E9+30</f>
        <v>44835</v>
      </c>
      <c r="G9" s="60"/>
      <c r="H9" s="60">
        <f t="shared" si="0"/>
        <v>31</v>
      </c>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s="56"/>
      <c r="BP9" s="56"/>
      <c r="BQ9" s="56"/>
      <c r="BR9" s="56"/>
      <c r="BS9" s="56"/>
      <c r="BT9" s="56"/>
      <c r="BU9" s="56"/>
      <c r="BV9" s="56"/>
      <c r="BW9" s="56"/>
      <c r="BX9" s="56"/>
      <c r="BY9" s="56"/>
      <c r="BZ9" s="56"/>
      <c r="CA9" s="56"/>
      <c r="CB9" s="56"/>
      <c r="CC9" s="56"/>
      <c r="CD9" s="56"/>
      <c r="CE9" s="56"/>
      <c r="CF9" s="56"/>
      <c r="CG9" s="56"/>
      <c r="CH9" s="56"/>
      <c r="CI9" s="56"/>
      <c r="CJ9" s="56"/>
      <c r="CK9" s="56"/>
      <c r="CL9" s="56"/>
      <c r="CM9" s="56"/>
      <c r="CN9" s="56"/>
      <c r="CO9" s="56"/>
      <c r="CP9" s="56"/>
      <c r="CQ9" s="56"/>
      <c r="CR9" s="56"/>
      <c r="CS9" s="56"/>
      <c r="CT9" s="56"/>
      <c r="CU9" s="56"/>
      <c r="CV9" s="56"/>
      <c r="CW9" s="56"/>
      <c r="CX9" s="56"/>
      <c r="CY9" s="56"/>
      <c r="CZ9" s="56"/>
      <c r="DA9" s="56"/>
      <c r="DB9" s="56"/>
      <c r="DC9" s="56"/>
      <c r="DD9" s="56"/>
      <c r="DE9" s="56"/>
      <c r="DF9" s="56"/>
      <c r="DG9" s="56"/>
      <c r="DH9" s="56"/>
      <c r="DI9" s="56"/>
      <c r="DJ9" s="56"/>
      <c r="DK9" s="56"/>
      <c r="DL9" s="56"/>
      <c r="DM9" s="56"/>
      <c r="DN9" s="56"/>
      <c r="DO9" s="56"/>
      <c r="DP9" s="56"/>
      <c r="DQ9" s="56"/>
      <c r="DR9" s="56"/>
      <c r="DS9" s="56"/>
      <c r="DT9" s="56"/>
      <c r="DU9" s="56"/>
      <c r="DV9" s="56"/>
    </row>
    <row r="10" spans="1:126" s="3" customFormat="1" ht="30" customHeight="1" thickBot="1" x14ac:dyDescent="0.4">
      <c r="A10" s="31" t="s">
        <v>8</v>
      </c>
      <c r="B10" s="70" t="s">
        <v>36</v>
      </c>
      <c r="C10" s="36"/>
      <c r="D10" s="9">
        <v>1</v>
      </c>
      <c r="E10" s="45">
        <f>F9</f>
        <v>44835</v>
      </c>
      <c r="F10" s="45">
        <f>E10+37</f>
        <v>44872</v>
      </c>
      <c r="G10" s="60"/>
      <c r="H10" s="60">
        <f t="shared" si="0"/>
        <v>38</v>
      </c>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s="56"/>
      <c r="BP10" s="56"/>
      <c r="BQ10" s="56"/>
      <c r="BR10" s="56"/>
      <c r="BS10" s="56"/>
      <c r="BT10" s="56"/>
      <c r="BU10" s="56"/>
      <c r="BV10" s="56"/>
      <c r="BW10" s="56"/>
      <c r="BX10" s="56"/>
      <c r="BY10" s="56"/>
      <c r="BZ10" s="56"/>
      <c r="CA10" s="56"/>
      <c r="CB10" s="56"/>
      <c r="CC10" s="56"/>
      <c r="CD10" s="56"/>
      <c r="CE10" s="56"/>
      <c r="CF10" s="56"/>
      <c r="CG10" s="56"/>
      <c r="CH10" s="56"/>
      <c r="CI10" s="56"/>
      <c r="CJ10" s="56"/>
      <c r="CK10" s="56"/>
      <c r="CL10" s="56"/>
      <c r="CM10" s="56"/>
      <c r="CN10" s="56"/>
      <c r="CO10" s="56"/>
      <c r="CP10" s="56"/>
      <c r="CQ10" s="56"/>
      <c r="CR10" s="56"/>
      <c r="CS10" s="56"/>
      <c r="CT10" s="56"/>
      <c r="CU10" s="56"/>
      <c r="CV10" s="56"/>
      <c r="CW10" s="56"/>
      <c r="CX10" s="56"/>
      <c r="CY10" s="56"/>
      <c r="CZ10" s="56"/>
      <c r="DA10" s="56"/>
      <c r="DB10" s="56"/>
      <c r="DC10" s="56"/>
      <c r="DD10" s="56"/>
      <c r="DE10" s="56"/>
      <c r="DF10" s="56"/>
      <c r="DG10" s="56"/>
      <c r="DH10" s="56"/>
      <c r="DI10" s="56"/>
      <c r="DJ10" s="56"/>
      <c r="DK10" s="56"/>
      <c r="DL10" s="56"/>
      <c r="DM10" s="56"/>
      <c r="DN10" s="56"/>
      <c r="DO10" s="56"/>
      <c r="DP10" s="56"/>
      <c r="DQ10" s="56"/>
      <c r="DR10" s="56"/>
      <c r="DS10" s="56"/>
      <c r="DT10" s="56"/>
      <c r="DU10" s="56"/>
      <c r="DV10" s="56"/>
    </row>
    <row r="11" spans="1:126" s="3" customFormat="1" ht="30" customHeight="1" thickBot="1" x14ac:dyDescent="0.4">
      <c r="A11" s="31" t="s">
        <v>9</v>
      </c>
      <c r="B11" s="10" t="s">
        <v>37</v>
      </c>
      <c r="C11" s="37"/>
      <c r="D11" s="11">
        <v>0.02</v>
      </c>
      <c r="E11" s="46">
        <f>F10+1</f>
        <v>44873</v>
      </c>
      <c r="F11" s="47">
        <f>F14</f>
        <v>45077</v>
      </c>
      <c r="G11" s="93"/>
      <c r="H11" s="60">
        <f t="shared" si="0"/>
        <v>205</v>
      </c>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s="56"/>
      <c r="BP11" s="56"/>
      <c r="BQ11" s="56"/>
      <c r="BR11" s="56"/>
      <c r="BS11" s="56"/>
      <c r="BT11" s="56"/>
      <c r="BU11" s="56"/>
      <c r="BV11" s="56"/>
      <c r="BW11" s="56"/>
      <c r="BX11" s="56"/>
      <c r="BY11" s="56"/>
      <c r="BZ11" s="56"/>
      <c r="CA11" s="56"/>
      <c r="CB11" s="56"/>
      <c r="CC11" s="56"/>
      <c r="CD11" s="56"/>
      <c r="CE11" s="56"/>
      <c r="CF11" s="56"/>
      <c r="CG11" s="56"/>
      <c r="CH11" s="56"/>
      <c r="CI11" s="56"/>
      <c r="CJ11" s="56"/>
      <c r="CK11" s="56"/>
      <c r="CL11" s="56"/>
      <c r="CM11" s="56"/>
      <c r="CN11" s="56"/>
      <c r="CO11" s="56"/>
      <c r="CP11" s="56"/>
      <c r="CQ11" s="56"/>
      <c r="CR11" s="56"/>
      <c r="CS11" s="56"/>
      <c r="CT11" s="56"/>
      <c r="CU11" s="56"/>
      <c r="CV11" s="56"/>
      <c r="CW11" s="56"/>
      <c r="CX11" s="56"/>
      <c r="CY11" s="56"/>
      <c r="CZ11" s="56"/>
      <c r="DA11" s="56"/>
      <c r="DB11" s="56"/>
      <c r="DC11" s="56"/>
      <c r="DD11" s="56"/>
      <c r="DE11" s="56"/>
      <c r="DF11" s="56"/>
      <c r="DG11" s="56"/>
      <c r="DH11" s="56"/>
      <c r="DI11" s="56"/>
      <c r="DJ11" s="56"/>
      <c r="DK11" s="56"/>
      <c r="DL11" s="56"/>
      <c r="DM11" s="56"/>
      <c r="DN11" s="56"/>
      <c r="DO11" s="56"/>
      <c r="DP11" s="56"/>
      <c r="DQ11" s="56"/>
      <c r="DR11" s="56"/>
      <c r="DS11" s="56"/>
      <c r="DT11" s="56"/>
      <c r="DU11" s="56"/>
      <c r="DV11" s="56"/>
    </row>
    <row r="12" spans="1:126" s="3" customFormat="1" ht="30" customHeight="1" thickBot="1" x14ac:dyDescent="0.4">
      <c r="A12" s="31"/>
      <c r="B12" s="71" t="s">
        <v>38</v>
      </c>
      <c r="C12" s="38"/>
      <c r="D12" s="12">
        <v>0.05</v>
      </c>
      <c r="E12" s="48">
        <f>E11</f>
        <v>44873</v>
      </c>
      <c r="F12" s="48">
        <f>E12+84</f>
        <v>44957</v>
      </c>
      <c r="G12" s="92"/>
      <c r="H12" s="60">
        <f t="shared" si="0"/>
        <v>85</v>
      </c>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s="56"/>
      <c r="BP12" s="56"/>
      <c r="BQ12" s="56"/>
      <c r="BR12" s="56"/>
      <c r="BS12" s="56"/>
      <c r="BT12" s="56"/>
      <c r="BU12" s="56"/>
      <c r="BV12" s="56"/>
      <c r="BW12" s="56"/>
      <c r="BX12" s="56"/>
      <c r="BY12" s="56"/>
      <c r="BZ12" s="56"/>
      <c r="CA12" s="56"/>
      <c r="CB12" s="56"/>
      <c r="CC12" s="56"/>
      <c r="CD12" s="56"/>
      <c r="CE12" s="56"/>
      <c r="CF12" s="56"/>
      <c r="CG12" s="56"/>
      <c r="CH12" s="56"/>
      <c r="CI12" s="56"/>
      <c r="CJ12" s="56"/>
      <c r="CK12" s="56"/>
      <c r="CL12" s="56"/>
      <c r="CM12" s="56"/>
      <c r="CN12" s="56"/>
      <c r="CO12" s="56"/>
      <c r="CP12" s="56"/>
      <c r="CQ12" s="56"/>
      <c r="CR12" s="56"/>
      <c r="CS12" s="56"/>
      <c r="CT12" s="56"/>
      <c r="CU12" s="56"/>
      <c r="CV12" s="56"/>
      <c r="CW12" s="56"/>
      <c r="CX12" s="56"/>
      <c r="CY12" s="56"/>
      <c r="CZ12" s="56"/>
      <c r="DA12" s="56"/>
      <c r="DB12" s="56"/>
      <c r="DC12" s="56"/>
      <c r="DD12" s="56"/>
      <c r="DE12" s="56"/>
      <c r="DF12" s="56"/>
      <c r="DG12" s="56"/>
      <c r="DH12" s="56"/>
      <c r="DI12" s="56"/>
      <c r="DJ12" s="56"/>
      <c r="DK12" s="56"/>
      <c r="DL12" s="56"/>
      <c r="DM12" s="56"/>
      <c r="DN12" s="56"/>
      <c r="DO12" s="56"/>
      <c r="DP12" s="56"/>
      <c r="DQ12" s="56"/>
      <c r="DR12" s="56"/>
      <c r="DS12" s="56"/>
      <c r="DT12" s="56"/>
      <c r="DU12" s="56"/>
      <c r="DV12" s="56"/>
    </row>
    <row r="13" spans="1:126" s="3" customFormat="1" ht="30" customHeight="1" thickBot="1" x14ac:dyDescent="0.4">
      <c r="A13" s="30"/>
      <c r="B13" s="71" t="s">
        <v>39</v>
      </c>
      <c r="C13" s="38"/>
      <c r="D13" s="12">
        <v>0</v>
      </c>
      <c r="E13" s="48">
        <v>45017</v>
      </c>
      <c r="F13" s="48">
        <f>E13+60</f>
        <v>45077</v>
      </c>
      <c r="G13" s="60"/>
      <c r="H13" s="60">
        <f t="shared" si="0"/>
        <v>61</v>
      </c>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s="56"/>
      <c r="BP13" s="56"/>
      <c r="BQ13" s="56"/>
      <c r="BR13" s="56"/>
      <c r="BS13" s="56"/>
      <c r="BT13" s="56"/>
      <c r="BU13" s="56"/>
      <c r="BV13" s="56"/>
      <c r="BW13" s="56"/>
      <c r="BX13" s="56"/>
      <c r="BY13" s="56"/>
      <c r="BZ13" s="56"/>
      <c r="CA13" s="56"/>
      <c r="CB13" s="56"/>
      <c r="CC13" s="56"/>
      <c r="CD13" s="56"/>
      <c r="CE13" s="56"/>
      <c r="CF13" s="56"/>
      <c r="CG13" s="56"/>
      <c r="CH13" s="56"/>
      <c r="CI13" s="56"/>
      <c r="CJ13" s="56"/>
      <c r="CK13" s="56"/>
      <c r="CL13" s="56"/>
      <c r="CM13" s="56"/>
      <c r="CN13" s="56"/>
      <c r="CO13" s="56"/>
      <c r="CP13" s="56"/>
      <c r="CQ13" s="56"/>
      <c r="CR13" s="56"/>
      <c r="CS13" s="56"/>
      <c r="CT13" s="56"/>
      <c r="CU13" s="56"/>
      <c r="CV13" s="56"/>
      <c r="CW13" s="56"/>
      <c r="CX13" s="56"/>
      <c r="CY13" s="56"/>
      <c r="CZ13" s="56"/>
      <c r="DA13" s="56"/>
      <c r="DB13" s="56"/>
      <c r="DC13" s="56"/>
      <c r="DD13" s="56"/>
      <c r="DE13" s="56"/>
      <c r="DF13" s="56"/>
      <c r="DG13" s="56"/>
      <c r="DH13" s="56"/>
      <c r="DI13" s="56"/>
      <c r="DJ13" s="56"/>
      <c r="DK13" s="56"/>
      <c r="DL13" s="56"/>
      <c r="DM13" s="56"/>
      <c r="DN13" s="56"/>
      <c r="DO13" s="56"/>
      <c r="DP13" s="56"/>
      <c r="DQ13" s="56"/>
      <c r="DR13" s="56"/>
      <c r="DS13" s="56"/>
      <c r="DT13" s="56"/>
      <c r="DU13" s="56"/>
      <c r="DV13" s="56"/>
    </row>
    <row r="14" spans="1:126" s="3" customFormat="1" ht="30" customHeight="1" thickBot="1" x14ac:dyDescent="0.4">
      <c r="A14" s="30"/>
      <c r="B14" s="71" t="s">
        <v>40</v>
      </c>
      <c r="C14" s="38"/>
      <c r="D14" s="12">
        <v>0</v>
      </c>
      <c r="E14" s="48">
        <v>45047</v>
      </c>
      <c r="F14" s="48">
        <f>E14+30</f>
        <v>45077</v>
      </c>
      <c r="G14" s="60"/>
      <c r="H14" s="60">
        <f t="shared" si="0"/>
        <v>31</v>
      </c>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s="56"/>
      <c r="BP14" s="56"/>
      <c r="BQ14" s="56"/>
      <c r="BR14" s="56"/>
      <c r="BS14" s="56"/>
      <c r="BT14" s="56"/>
      <c r="BU14" s="56"/>
      <c r="BV14" s="56"/>
      <c r="BW14" s="56"/>
      <c r="BX14" s="56"/>
      <c r="BY14" s="56"/>
      <c r="BZ14" s="56"/>
      <c r="CA14" s="56"/>
      <c r="CB14" s="56"/>
      <c r="CC14" s="56"/>
      <c r="CD14" s="56"/>
      <c r="CE14" s="56"/>
      <c r="CF14" s="56"/>
      <c r="CG14" s="56"/>
      <c r="CH14" s="56"/>
      <c r="CI14" s="56"/>
      <c r="CJ14" s="56"/>
      <c r="CK14" s="56"/>
      <c r="CL14" s="56"/>
      <c r="CM14" s="56"/>
      <c r="CN14" s="56"/>
      <c r="CO14" s="56"/>
      <c r="CP14" s="56"/>
      <c r="CQ14" s="56"/>
      <c r="CR14" s="56"/>
      <c r="CS14" s="56"/>
      <c r="CT14" s="56"/>
      <c r="CU14" s="56"/>
      <c r="CV14" s="56"/>
      <c r="CW14" s="56"/>
      <c r="CX14" s="56"/>
      <c r="CY14" s="56"/>
      <c r="CZ14" s="56"/>
      <c r="DA14" s="56"/>
      <c r="DB14" s="56"/>
      <c r="DC14" s="56"/>
      <c r="DD14" s="56"/>
      <c r="DE14" s="56"/>
      <c r="DF14" s="56"/>
      <c r="DG14" s="56"/>
      <c r="DH14" s="56"/>
      <c r="DI14" s="56"/>
      <c r="DJ14" s="56"/>
      <c r="DK14" s="56"/>
      <c r="DL14" s="56"/>
      <c r="DM14" s="56"/>
      <c r="DN14" s="56"/>
      <c r="DO14" s="56"/>
      <c r="DP14" s="56"/>
      <c r="DQ14" s="56"/>
      <c r="DR14" s="56"/>
      <c r="DS14" s="56"/>
      <c r="DT14" s="56"/>
      <c r="DU14" s="56"/>
      <c r="DV14" s="56"/>
    </row>
    <row r="15" spans="1:126" s="3" customFormat="1" ht="30" customHeight="1" thickBot="1" x14ac:dyDescent="0.4">
      <c r="A15" s="30" t="s">
        <v>10</v>
      </c>
      <c r="B15" s="13" t="s">
        <v>41</v>
      </c>
      <c r="C15" s="39"/>
      <c r="D15" s="14"/>
      <c r="E15" s="49">
        <v>44873</v>
      </c>
      <c r="F15" s="50">
        <v>45047</v>
      </c>
      <c r="G15" s="93"/>
      <c r="H15" s="60">
        <f t="shared" si="0"/>
        <v>175</v>
      </c>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s="56"/>
      <c r="BP15" s="56"/>
      <c r="BQ15" s="56"/>
      <c r="BR15" s="56"/>
      <c r="BS15" s="56"/>
      <c r="BT15" s="56"/>
      <c r="BU15" s="56"/>
      <c r="BV15" s="56"/>
      <c r="BW15" s="56"/>
      <c r="BX15" s="56"/>
      <c r="BY15" s="56"/>
      <c r="BZ15" s="56"/>
      <c r="CA15" s="56"/>
      <c r="CB15" s="56"/>
      <c r="CC15" s="56"/>
      <c r="CD15" s="56"/>
      <c r="CE15" s="56"/>
      <c r="CF15" s="56"/>
      <c r="CG15" s="56"/>
      <c r="CH15" s="56"/>
      <c r="CI15" s="56"/>
      <c r="CJ15" s="56"/>
      <c r="CK15" s="56"/>
      <c r="CL15" s="56"/>
      <c r="CM15" s="56"/>
      <c r="CN15" s="56"/>
      <c r="CO15" s="56"/>
      <c r="CP15" s="56"/>
      <c r="CQ15" s="56"/>
      <c r="CR15" s="56"/>
      <c r="CS15" s="56"/>
      <c r="CT15" s="56"/>
      <c r="CU15" s="56"/>
      <c r="CV15" s="56"/>
      <c r="CW15" s="56"/>
      <c r="CX15" s="56"/>
      <c r="CY15" s="56"/>
      <c r="CZ15" s="56"/>
      <c r="DA15" s="56"/>
      <c r="DB15" s="56"/>
      <c r="DC15" s="56"/>
      <c r="DD15" s="56"/>
      <c r="DE15" s="56"/>
      <c r="DF15" s="56"/>
      <c r="DG15" s="56"/>
      <c r="DH15" s="56"/>
      <c r="DI15" s="56"/>
      <c r="DJ15" s="56"/>
      <c r="DK15" s="56"/>
      <c r="DL15" s="56"/>
      <c r="DM15" s="56"/>
      <c r="DN15" s="56"/>
      <c r="DO15" s="56"/>
      <c r="DP15" s="56"/>
      <c r="DQ15" s="56"/>
      <c r="DR15" s="56"/>
      <c r="DS15" s="56"/>
      <c r="DT15" s="56"/>
      <c r="DU15" s="56"/>
      <c r="DV15" s="56"/>
    </row>
    <row r="16" spans="1:126" s="3" customFormat="1" ht="30" customHeight="1" thickBot="1" x14ac:dyDescent="0.4">
      <c r="A16" s="30"/>
      <c r="B16" s="72" t="s">
        <v>42</v>
      </c>
      <c r="C16" s="40"/>
      <c r="D16" s="15">
        <v>0.6</v>
      </c>
      <c r="E16" s="51">
        <f>E15</f>
        <v>44873</v>
      </c>
      <c r="F16" s="51">
        <f>E16+84</f>
        <v>44957</v>
      </c>
      <c r="G16" s="92"/>
      <c r="H16" s="60">
        <f t="shared" si="0"/>
        <v>85</v>
      </c>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s="56"/>
      <c r="BP16" s="56"/>
      <c r="BQ16" s="56"/>
      <c r="BR16" s="56"/>
      <c r="BS16" s="56"/>
      <c r="BT16" s="56"/>
      <c r="BU16" s="56"/>
      <c r="BV16" s="56"/>
      <c r="BW16" s="56"/>
      <c r="BX16" s="56"/>
      <c r="BY16" s="56"/>
      <c r="BZ16" s="56"/>
      <c r="CA16" s="56"/>
      <c r="CB16" s="56"/>
      <c r="CC16" s="56"/>
      <c r="CD16" s="56"/>
      <c r="CE16" s="56"/>
      <c r="CF16" s="56"/>
      <c r="CG16" s="56"/>
      <c r="CH16" s="56"/>
      <c r="CI16" s="56"/>
      <c r="CJ16" s="56"/>
      <c r="CK16" s="56"/>
      <c r="CL16" s="56"/>
      <c r="CM16" s="56"/>
      <c r="CN16" s="56"/>
      <c r="CO16" s="56"/>
      <c r="CP16" s="56"/>
      <c r="CQ16" s="56"/>
      <c r="CR16" s="56"/>
      <c r="CS16" s="56"/>
      <c r="CT16" s="56"/>
      <c r="CU16" s="56"/>
      <c r="CV16" s="56"/>
      <c r="CW16" s="56"/>
      <c r="CX16" s="56"/>
      <c r="CY16" s="56"/>
      <c r="CZ16" s="56"/>
      <c r="DA16" s="56"/>
      <c r="DB16" s="56"/>
      <c r="DC16" s="56"/>
      <c r="DD16" s="56"/>
      <c r="DE16" s="56"/>
      <c r="DF16" s="56"/>
      <c r="DG16" s="56"/>
      <c r="DH16" s="56"/>
      <c r="DI16" s="56"/>
      <c r="DJ16" s="56"/>
      <c r="DK16" s="56"/>
      <c r="DL16" s="56"/>
      <c r="DM16" s="56"/>
      <c r="DN16" s="56"/>
      <c r="DO16" s="56"/>
      <c r="DP16" s="56"/>
      <c r="DQ16" s="56"/>
      <c r="DR16" s="56"/>
      <c r="DS16" s="56"/>
      <c r="DT16" s="56"/>
      <c r="DU16" s="56"/>
      <c r="DV16" s="56"/>
    </row>
    <row r="17" spans="1:126" s="3" customFormat="1" ht="30" customHeight="1" thickBot="1" x14ac:dyDescent="0.4">
      <c r="A17" s="30"/>
      <c r="B17" s="72" t="s">
        <v>43</v>
      </c>
      <c r="C17" s="40"/>
      <c r="D17" s="15">
        <v>0.2</v>
      </c>
      <c r="E17" s="51">
        <f>F16+1</f>
        <v>44958</v>
      </c>
      <c r="F17" s="51">
        <f>F15</f>
        <v>45047</v>
      </c>
      <c r="G17" s="60"/>
      <c r="H17" s="60">
        <f t="shared" si="0"/>
        <v>90</v>
      </c>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s="56"/>
      <c r="BP17" s="56"/>
      <c r="BQ17" s="56"/>
      <c r="BR17" s="56"/>
      <c r="BS17" s="56"/>
      <c r="BT17" s="56"/>
      <c r="BU17" s="56"/>
      <c r="BV17" s="56"/>
      <c r="BW17" s="56"/>
      <c r="BX17" s="56"/>
      <c r="BY17" s="56"/>
      <c r="BZ17" s="56"/>
      <c r="CA17" s="56"/>
      <c r="CB17" s="56"/>
      <c r="CC17" s="56"/>
      <c r="CD17" s="56"/>
      <c r="CE17" s="56"/>
      <c r="CF17" s="56"/>
      <c r="CG17" s="56"/>
      <c r="CH17" s="56"/>
      <c r="CI17" s="56"/>
      <c r="CJ17" s="56"/>
      <c r="CK17" s="56"/>
      <c r="CL17" s="56"/>
      <c r="CM17" s="56"/>
      <c r="CN17" s="56"/>
      <c r="CO17" s="56"/>
      <c r="CP17" s="56"/>
      <c r="CQ17" s="56"/>
      <c r="CR17" s="56"/>
      <c r="CS17" s="56"/>
      <c r="CT17" s="56"/>
      <c r="CU17" s="56"/>
      <c r="CV17" s="56"/>
      <c r="CW17" s="56"/>
      <c r="CX17" s="56"/>
      <c r="CY17" s="56"/>
      <c r="CZ17" s="56"/>
      <c r="DA17" s="56"/>
      <c r="DB17" s="56"/>
      <c r="DC17" s="56"/>
      <c r="DD17" s="56"/>
      <c r="DE17" s="56"/>
      <c r="DF17" s="56"/>
      <c r="DG17" s="56"/>
      <c r="DH17" s="56"/>
      <c r="DI17" s="56"/>
      <c r="DJ17" s="56"/>
      <c r="DK17" s="56"/>
      <c r="DL17" s="56"/>
      <c r="DM17" s="56"/>
      <c r="DN17" s="56"/>
      <c r="DO17" s="56"/>
      <c r="DP17" s="56"/>
      <c r="DQ17" s="56"/>
      <c r="DR17" s="56"/>
      <c r="DS17" s="56"/>
      <c r="DT17" s="56"/>
      <c r="DU17" s="56"/>
      <c r="DV17" s="56"/>
    </row>
    <row r="18" spans="1:126" s="3" customFormat="1" ht="30" customHeight="1" thickBot="1" x14ac:dyDescent="0.4">
      <c r="A18" s="30" t="s">
        <v>10</v>
      </c>
      <c r="B18" s="16" t="s">
        <v>44</v>
      </c>
      <c r="C18" s="41"/>
      <c r="D18" s="17"/>
      <c r="E18" s="52">
        <f>F17+1</f>
        <v>45048</v>
      </c>
      <c r="F18" s="53">
        <v>45169</v>
      </c>
      <c r="G18" s="60"/>
      <c r="H18" s="8">
        <f t="shared" si="0"/>
        <v>122</v>
      </c>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row>
    <row r="19" spans="1:126" s="3" customFormat="1" ht="30" customHeight="1" thickBot="1" x14ac:dyDescent="0.4">
      <c r="A19" s="30"/>
      <c r="B19" s="73" t="s">
        <v>45</v>
      </c>
      <c r="C19" s="42"/>
      <c r="D19" s="18">
        <v>0</v>
      </c>
      <c r="E19" s="54">
        <f>E18</f>
        <v>45048</v>
      </c>
      <c r="F19" s="54">
        <v>45078</v>
      </c>
      <c r="G19" s="60"/>
      <c r="H19" s="8">
        <f t="shared" si="0"/>
        <v>31</v>
      </c>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row>
    <row r="20" spans="1:126" s="3" customFormat="1" ht="30" customHeight="1" thickBot="1" x14ac:dyDescent="0.4">
      <c r="A20" s="30"/>
      <c r="B20" s="73" t="s">
        <v>46</v>
      </c>
      <c r="C20" s="42"/>
      <c r="D20" s="18">
        <v>0</v>
      </c>
      <c r="E20" s="54">
        <f>F19+1</f>
        <v>45079</v>
      </c>
      <c r="F20" s="54">
        <f>F18</f>
        <v>45169</v>
      </c>
      <c r="G20" s="60"/>
      <c r="H20" s="8">
        <f t="shared" si="0"/>
        <v>91</v>
      </c>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row>
    <row r="21" spans="1:126" s="3" customFormat="1" ht="30" customHeight="1" thickBot="1" x14ac:dyDescent="0.4">
      <c r="A21" s="30" t="s">
        <v>11</v>
      </c>
      <c r="B21" s="78" t="s">
        <v>47</v>
      </c>
      <c r="C21" s="79"/>
      <c r="D21" s="80"/>
      <c r="E21" s="81">
        <f>F20+1</f>
        <v>45170</v>
      </c>
      <c r="F21" s="82">
        <v>45413</v>
      </c>
      <c r="G21" s="60"/>
      <c r="H21" s="8">
        <f t="shared" si="0"/>
        <v>244</v>
      </c>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row>
    <row r="22" spans="1:126" s="3" customFormat="1" ht="30" customHeight="1" thickBot="1" x14ac:dyDescent="0.4">
      <c r="A22" s="31" t="s">
        <v>12</v>
      </c>
      <c r="B22" s="76" t="s">
        <v>48</v>
      </c>
      <c r="C22" s="74"/>
      <c r="D22" s="75">
        <v>0</v>
      </c>
      <c r="E22" s="77">
        <f>E21</f>
        <v>45170</v>
      </c>
      <c r="F22" s="77">
        <f>E22+30</f>
        <v>45200</v>
      </c>
      <c r="G22" s="68"/>
      <c r="H22" s="69">
        <f t="shared" si="0"/>
        <v>31</v>
      </c>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row>
    <row r="23" spans="1:126" ht="30" customHeight="1" thickBot="1" x14ac:dyDescent="0.4">
      <c r="B23" s="76" t="s">
        <v>49</v>
      </c>
      <c r="C23" s="74"/>
      <c r="D23" s="75">
        <v>0</v>
      </c>
      <c r="E23" s="77">
        <f>F22+1</f>
        <v>45201</v>
      </c>
      <c r="F23" s="77">
        <f>E23+60</f>
        <v>45261</v>
      </c>
      <c r="G23" s="57"/>
    </row>
    <row r="24" spans="1:126" ht="30" customHeight="1" thickBot="1" x14ac:dyDescent="0.4">
      <c r="B24" s="76" t="s">
        <v>50</v>
      </c>
      <c r="C24" s="74"/>
      <c r="D24" s="75">
        <v>0</v>
      </c>
      <c r="E24" s="77">
        <f>E23+5</f>
        <v>45206</v>
      </c>
      <c r="F24" s="77">
        <f>F21</f>
        <v>45413</v>
      </c>
    </row>
    <row r="25" spans="1:126" ht="30" customHeight="1" thickBot="1" x14ac:dyDescent="0.4">
      <c r="B25" s="87" t="s">
        <v>51</v>
      </c>
      <c r="C25" s="88"/>
      <c r="D25" s="85"/>
      <c r="E25" s="86">
        <f>F24+1</f>
        <v>45414</v>
      </c>
      <c r="F25" s="86">
        <v>45535</v>
      </c>
    </row>
    <row r="26" spans="1:126" ht="30" customHeight="1" thickBot="1" x14ac:dyDescent="0.4">
      <c r="B26" s="89" t="s">
        <v>52</v>
      </c>
      <c r="C26" s="90"/>
      <c r="D26" s="83">
        <v>0</v>
      </c>
      <c r="E26" s="91">
        <f>E25</f>
        <v>45414</v>
      </c>
      <c r="F26" s="84">
        <v>45505</v>
      </c>
    </row>
    <row r="27" spans="1:126" ht="30" customHeight="1" thickBot="1" x14ac:dyDescent="0.4">
      <c r="B27" s="89" t="s">
        <v>58</v>
      </c>
      <c r="C27" s="90"/>
      <c r="D27" s="83">
        <v>0</v>
      </c>
      <c r="E27" s="91">
        <f>F26</f>
        <v>45505</v>
      </c>
      <c r="F27" s="84">
        <f>F25</f>
        <v>45535</v>
      </c>
    </row>
  </sheetData>
  <mergeCells count="3">
    <mergeCell ref="C3:D3"/>
    <mergeCell ref="C4:D4"/>
    <mergeCell ref="E3:F3"/>
  </mergeCells>
  <conditionalFormatting sqref="D7:D20">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1:D24">
    <cfRule type="dataBar" priority="3">
      <dataBar>
        <cfvo type="num" val="0"/>
        <cfvo type="num" val="1"/>
        <color theme="0" tint="-0.249977111117893"/>
      </dataBar>
      <extLst>
        <ext xmlns:x14="http://schemas.microsoft.com/office/spreadsheetml/2009/9/main" uri="{B025F937-C7B1-47D3-B67F-A62EFF666E3E}">
          <x14:id>{B9980BC4-077E-4B37-B25C-BF1D1FBDE36B}</x14:id>
        </ext>
      </extLst>
    </cfRule>
  </conditionalFormatting>
  <conditionalFormatting sqref="D25:D26">
    <cfRule type="dataBar" priority="2">
      <dataBar>
        <cfvo type="num" val="0"/>
        <cfvo type="num" val="1"/>
        <color theme="0" tint="-0.249977111117893"/>
      </dataBar>
      <extLst>
        <ext xmlns:x14="http://schemas.microsoft.com/office/spreadsheetml/2009/9/main" uri="{B025F937-C7B1-47D3-B67F-A62EFF666E3E}">
          <x14:id>{F6D6DEDD-2A06-4D07-9A9F-7C86D096F0C6}</x14:id>
        </ext>
      </extLst>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{ADB8C4B4-DC6D-43F1-A4D3-0448178A4E26}</x14:id>
        </ext>
      </extLst>
    </cfRule>
  </conditionalFormatting>
  <dataValidations count="1">
    <dataValidation type="whole" operator="greaterThanOrEqual" allowBlank="1" showInputMessage="1" promptTitle="Semaine d’affichage" prompt="La modification de ce nombre entraînera la défilement du diagramme de Gantt." sqref="E4">
      <formula1>1</formula1>
    </dataValidation>
  </dataValidations>
  <printOptions horizontalCentered="1"/>
  <pageMargins left="0.35" right="0.35" top="0.35" bottom="0.5" header="0.3" footer="0.3"/>
  <pageSetup paperSize="9" scale="59" fitToHeight="0" orientation="landscape" r:id="rId1"/>
  <headerFooter differentFirst="1" scaleWithDoc="0">
    <oddFooter>Page &amp;P of &amp;N</oddFooter>
  </headerFooter>
  <rowBreaks count="1" manualBreakCount="1">
    <brk id="21" max="16383" man="1"/>
  </rowBreaks>
  <colBreaks count="1" manualBreakCount="1">
    <brk id="2"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D7:D20</xm:sqref>
        </x14:conditionalFormatting>
        <x14:conditionalFormatting xmlns:xm="http://schemas.microsoft.com/office/excel/2006/main">
          <x14:cfRule type="dataBar" id="{B9980BC4-077E-4B37-B25C-BF1D1FBDE36B}">
            <x14:dataBar minLength="0" maxLength="100" gradient="0">
              <x14:cfvo type="num">
                <xm:f>0</xm:f>
              </x14:cfvo>
              <x14:cfvo type="num">
                <xm:f>1</xm:f>
              </x14:cfvo>
              <x14:negativeFillColor rgb="FFFF0000"/>
              <x14:axisColor rgb="FF000000"/>
            </x14:dataBar>
          </x14:cfRule>
          <xm:sqref>D21:D24</xm:sqref>
        </x14:conditionalFormatting>
        <x14:conditionalFormatting xmlns:xm="http://schemas.microsoft.com/office/excel/2006/main">
          <x14:cfRule type="dataBar" id="{F6D6DEDD-2A06-4D07-9A9F-7C86D096F0C6}">
            <x14:dataBar minLength="0" maxLength="100" gradient="0">
              <x14:cfvo type="num">
                <xm:f>0</xm:f>
              </x14:cfvo>
              <x14:cfvo type="num">
                <xm:f>1</xm:f>
              </x14:cfvo>
              <x14:negativeFillColor rgb="FFFF0000"/>
              <x14:axisColor rgb="FF000000"/>
            </x14:dataBar>
          </x14:cfRule>
          <xm:sqref>D25:D26</xm:sqref>
        </x14:conditionalFormatting>
        <x14:conditionalFormatting xmlns:xm="http://schemas.microsoft.com/office/excel/2006/main">
          <x14:cfRule type="dataBar" id="{ADB8C4B4-DC6D-43F1-A4D3-0448178A4E26}">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baseColWidth="10" defaultColWidth="9.1796875" defaultRowHeight="13" x14ac:dyDescent="0.3"/>
  <cols>
    <col min="1" max="1" width="90.7265625" style="20" customWidth="1"/>
    <col min="2" max="16384" width="9.1796875" style="2"/>
  </cols>
  <sheetData>
    <row r="1" spans="1:2" ht="46.5" customHeight="1" x14ac:dyDescent="0.3"/>
    <row r="2" spans="1:2" s="22" customFormat="1" ht="15.5" x14ac:dyDescent="0.35">
      <c r="A2" s="21" t="s">
        <v>14</v>
      </c>
      <c r="B2" s="21"/>
    </row>
    <row r="3" spans="1:2" s="26" customFormat="1" ht="27" customHeight="1" x14ac:dyDescent="0.35">
      <c r="A3" s="44" t="s">
        <v>15</v>
      </c>
      <c r="B3" s="27"/>
    </row>
    <row r="4" spans="1:2" s="23" customFormat="1" ht="26" x14ac:dyDescent="0.6">
      <c r="A4" s="24" t="s">
        <v>16</v>
      </c>
    </row>
    <row r="5" spans="1:2" ht="74.150000000000006" customHeight="1" x14ac:dyDescent="0.3">
      <c r="A5" s="25" t="s">
        <v>17</v>
      </c>
    </row>
    <row r="6" spans="1:2" ht="26.25" customHeight="1" x14ac:dyDescent="0.3">
      <c r="A6" s="24" t="s">
        <v>18</v>
      </c>
    </row>
    <row r="7" spans="1:2" s="20" customFormat="1" ht="205" customHeight="1" x14ac:dyDescent="0.35">
      <c r="A7" s="29" t="s">
        <v>19</v>
      </c>
    </row>
    <row r="8" spans="1:2" s="23" customFormat="1" ht="26" x14ac:dyDescent="0.6">
      <c r="A8" s="24" t="s">
        <v>20</v>
      </c>
    </row>
    <row r="9" spans="1:2" ht="58" x14ac:dyDescent="0.3">
      <c r="A9" s="25" t="s">
        <v>21</v>
      </c>
    </row>
    <row r="10" spans="1:2" s="20" customFormat="1" ht="28" customHeight="1" x14ac:dyDescent="0.35">
      <c r="A10" s="28" t="s">
        <v>22</v>
      </c>
    </row>
    <row r="11" spans="1:2" s="23" customFormat="1" ht="26" x14ac:dyDescent="0.6">
      <c r="A11" s="24" t="s">
        <v>23</v>
      </c>
    </row>
    <row r="12" spans="1:2" ht="29" x14ac:dyDescent="0.3">
      <c r="A12" s="25" t="s">
        <v>24</v>
      </c>
    </row>
    <row r="13" spans="1:2" s="20" customFormat="1" ht="28" customHeight="1" x14ac:dyDescent="0.35">
      <c r="A13" s="28" t="s">
        <v>25</v>
      </c>
    </row>
    <row r="14" spans="1:2" s="23" customFormat="1" ht="26" x14ac:dyDescent="0.6">
      <c r="A14" s="24" t="s">
        <v>26</v>
      </c>
    </row>
    <row r="15" spans="1:2" ht="88.5" customHeight="1" x14ac:dyDescent="0.3">
      <c r="A15" s="25" t="s">
        <v>27</v>
      </c>
    </row>
    <row r="16" spans="1:2" ht="96.75" customHeight="1" x14ac:dyDescent="0.3">
      <c r="A16" s="25" t="s">
        <v>28</v>
      </c>
    </row>
  </sheetData>
  <hyperlinks>
    <hyperlink ref="A13" r:id="rId1"/>
    <hyperlink ref="A10" r:id="rId2"/>
    <hyperlink ref="A3" r:id="rId3"/>
    <hyperlink ref="A2" r:id="rId4"/>
  </hyperlinks>
  <pageMargins left="0.5" right="0.5" top="0.5" bottom="0.5" header="0.3" footer="0.3"/>
  <pageSetup paperSize="9" scale="94"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6</vt:i4>
      </vt:variant>
    </vt:vector>
  </HeadingPairs>
  <TitlesOfParts>
    <vt:vector size="8"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2022-12-07T14:33:07Z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