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10\OneDrive\Desktop\تاسك\كيميت\"/>
    </mc:Choice>
  </mc:AlternateContent>
  <xr:revisionPtr revIDLastSave="0" documentId="13_ncr:1_{3C650282-FDB8-471C-A3C6-99183680ACCA}" xr6:coauthVersionLast="36" xr6:coauthVersionMax="47" xr10:uidLastSave="{00000000-0000-0000-0000-000000000000}"/>
  <bookViews>
    <workbookView xWindow="0" yWindow="0" windowWidth="23040" windowHeight="9060" activeTab="1" xr2:uid="{EEBB653A-9414-4D61-8247-8B5C0C7F58BF}"/>
  </bookViews>
  <sheets>
    <sheet name="بيطري" sheetId="8" r:id="rId1"/>
    <sheet name="Dashboard" sheetId="10" r:id="rId2"/>
    <sheet name="PIVOT" sheetId="9" r:id="rId3"/>
  </sheets>
  <definedNames>
    <definedName name="Slicer_الشركة_الموردة">#N/A</definedName>
    <definedName name="Slicer_الفئات">#N/A</definedName>
    <definedName name="Slicer_فئات_سعرية">#N/A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8" l="1"/>
  <c r="H135" i="8" l="1"/>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F2" i="8"/>
  <c r="E9" i="9"/>
  <c r="E10" i="9"/>
  <c r="E11" i="9"/>
</calcChain>
</file>

<file path=xl/sharedStrings.xml><?xml version="1.0" encoding="utf-8"?>
<sst xmlns="http://schemas.openxmlformats.org/spreadsheetml/2006/main" count="458" uniqueCount="178">
  <si>
    <t>اثليت</t>
  </si>
  <si>
    <t>(التحصينات)</t>
  </si>
  <si>
    <t>جمبور عادي</t>
  </si>
  <si>
    <t>كلون 30%عدد2500</t>
  </si>
  <si>
    <t>كلون 30%عدد 1000</t>
  </si>
  <si>
    <t>جمبورمتوسط</t>
  </si>
  <si>
    <t>كولون IP</t>
  </si>
  <si>
    <t>جمبور شرسة</t>
  </si>
  <si>
    <t>هتشنر IP</t>
  </si>
  <si>
    <t>بروتور</t>
  </si>
  <si>
    <t>مصطفي حمادة</t>
  </si>
  <si>
    <t>دادبريم</t>
  </si>
  <si>
    <t>ستربتو 0.5 لتر</t>
  </si>
  <si>
    <t>املاح تركي</t>
  </si>
  <si>
    <t>اكروماك</t>
  </si>
  <si>
    <t>هه سلنيم</t>
  </si>
  <si>
    <t>أ - د</t>
  </si>
  <si>
    <t>لينكوفايزر</t>
  </si>
  <si>
    <t>ماك فارما</t>
  </si>
  <si>
    <t>بايو36  0.25 ك</t>
  </si>
  <si>
    <t>مالتي ميون</t>
  </si>
  <si>
    <t>نيوفروز</t>
  </si>
  <si>
    <t>نيو هه_سلنيم</t>
  </si>
  <si>
    <t>نيوداد</t>
  </si>
  <si>
    <t>فيروسيد</t>
  </si>
  <si>
    <t>نيوسي</t>
  </si>
  <si>
    <t>فوست 100جم</t>
  </si>
  <si>
    <t>تارجت</t>
  </si>
  <si>
    <t>وي استرونج</t>
  </si>
  <si>
    <t>يود مركز</t>
  </si>
  <si>
    <t>نيومايسين 50%</t>
  </si>
  <si>
    <t>ماكونبيت</t>
  </si>
  <si>
    <t>ارثريت 35%</t>
  </si>
  <si>
    <t>المنار</t>
  </si>
  <si>
    <t>جينتا 50 سم</t>
  </si>
  <si>
    <t>نانوفير</t>
  </si>
  <si>
    <t>بان فلور 0.25 ك</t>
  </si>
  <si>
    <t>صوانوفيت</t>
  </si>
  <si>
    <t>اسبكتوكيل</t>
  </si>
  <si>
    <t>اسبيرامار</t>
  </si>
  <si>
    <t>لكتو فاك</t>
  </si>
  <si>
    <t xml:space="preserve">اميجا سول </t>
  </si>
  <si>
    <t xml:space="preserve"> زيموبكت 0.5 ك</t>
  </si>
  <si>
    <t>بيتا فركتان</t>
  </si>
  <si>
    <t>فيرا لكس</t>
  </si>
  <si>
    <t xml:space="preserve"> C فيتامين </t>
  </si>
  <si>
    <t>جامبو ويفر</t>
  </si>
  <si>
    <t>كانميسن</t>
  </si>
  <si>
    <t>ميت فورتي</t>
  </si>
  <si>
    <t>استربتو أبو النجا</t>
  </si>
  <si>
    <t>اتوسبكتين</t>
  </si>
  <si>
    <t>اسبكتال سوبر</t>
  </si>
  <si>
    <t>اتولينك</t>
  </si>
  <si>
    <t>T H 4</t>
  </si>
  <si>
    <t>بريمو بيوتك</t>
  </si>
  <si>
    <t>جليسين بلس</t>
  </si>
  <si>
    <t>استربتو ادويا</t>
  </si>
  <si>
    <t>سار كوكس</t>
  </si>
  <si>
    <t>صوانو اربكو</t>
  </si>
  <si>
    <t>فيراتك</t>
  </si>
  <si>
    <t>رب فير بلس</t>
  </si>
  <si>
    <t>أي اس داد</t>
  </si>
  <si>
    <t>فاركنس</t>
  </si>
  <si>
    <t>فنيك</t>
  </si>
  <si>
    <t>فورمالين</t>
  </si>
  <si>
    <t>اورسب</t>
  </si>
  <si>
    <t>ابرا كولين</t>
  </si>
  <si>
    <t>ابراسين</t>
  </si>
  <si>
    <t>ابرا كيور</t>
  </si>
  <si>
    <t>استربتو المهني</t>
  </si>
  <si>
    <t>محمد مجدي الهلالي</t>
  </si>
  <si>
    <t>هه سلنيم سافكو</t>
  </si>
  <si>
    <t>أ_د_سافكو</t>
  </si>
  <si>
    <t>اف جي 90 FG</t>
  </si>
  <si>
    <t>اميجا موكس بلس</t>
  </si>
  <si>
    <t>ارثرا مايسين 28%</t>
  </si>
  <si>
    <t>فلاي توكس</t>
  </si>
  <si>
    <t>حسن الهلالي</t>
  </si>
  <si>
    <t>هه سلنيم 15%</t>
  </si>
  <si>
    <t>امبرول 30%</t>
  </si>
  <si>
    <t>هه_سلنيم 20%</t>
  </si>
  <si>
    <t>امبسلين ايفا</t>
  </si>
  <si>
    <t>بايو مكس 50%</t>
  </si>
  <si>
    <t>بايو كلوستين</t>
  </si>
  <si>
    <t>تولتا فيت</t>
  </si>
  <si>
    <t xml:space="preserve">فتامين  سيc اردني </t>
  </si>
  <si>
    <t>ساكروبلس</t>
  </si>
  <si>
    <t>دارفيت ( عبدالله - عبدالرحيم )</t>
  </si>
  <si>
    <t xml:space="preserve">املاح </t>
  </si>
  <si>
    <t>اكس لوفير</t>
  </si>
  <si>
    <t>يوران</t>
  </si>
  <si>
    <t>منشط كبد</t>
  </si>
  <si>
    <t>دار كوكس</t>
  </si>
  <si>
    <t>داركيو</t>
  </si>
  <si>
    <t xml:space="preserve">دفلو دار </t>
  </si>
  <si>
    <t>G D A</t>
  </si>
  <si>
    <t>كولستين 0.5 ك</t>
  </si>
  <si>
    <t>كلورا 50%</t>
  </si>
  <si>
    <t xml:space="preserve">  منشط كبد H  </t>
  </si>
  <si>
    <t>ام تي (مصطفي طاحون )</t>
  </si>
  <si>
    <t>ام تي هه سلنيم</t>
  </si>
  <si>
    <t>ام تي املاح</t>
  </si>
  <si>
    <t xml:space="preserve">ام تي الفا </t>
  </si>
  <si>
    <t>ام تي ديور</t>
  </si>
  <si>
    <t>ام تي اوكسي</t>
  </si>
  <si>
    <t>ام تي امينو</t>
  </si>
  <si>
    <t>امبسلين</t>
  </si>
  <si>
    <t xml:space="preserve">( هاني فاضل ) </t>
  </si>
  <si>
    <t>لينكو ميد</t>
  </si>
  <si>
    <t>ديفا برول</t>
  </si>
  <si>
    <t>روبا ميون</t>
  </si>
  <si>
    <t>المماس ( علاء ادم )</t>
  </si>
  <si>
    <t>كولي ماس</t>
  </si>
  <si>
    <t>سيفو بلس</t>
  </si>
  <si>
    <t>بروتي ماكس</t>
  </si>
  <si>
    <t>بيطرة ( محمد محي )</t>
  </si>
  <si>
    <t>هه_سلنيوم سوبر</t>
  </si>
  <si>
    <t>أ - د سوبر</t>
  </si>
  <si>
    <t>طبق علافة</t>
  </si>
  <si>
    <t>طبق تحضين</t>
  </si>
  <si>
    <t>ترمومتر صفير</t>
  </si>
  <si>
    <t>ترمومتر كبير</t>
  </si>
  <si>
    <t xml:space="preserve">سعر الواحدة </t>
  </si>
  <si>
    <t>الكمية</t>
  </si>
  <si>
    <t>اسم المنتج</t>
  </si>
  <si>
    <t xml:space="preserve">الشركة الموردة </t>
  </si>
  <si>
    <t>رقم المنتج</t>
  </si>
  <si>
    <t>سبرو ماس</t>
  </si>
  <si>
    <t>ايمو بان</t>
  </si>
  <si>
    <t>تكسو بان</t>
  </si>
  <si>
    <t>فتامين سي</t>
  </si>
  <si>
    <t>نيوفوس</t>
  </si>
  <si>
    <t>اكت ميون</t>
  </si>
  <si>
    <t>امبرول 0.5ك</t>
  </si>
  <si>
    <t>قطارات</t>
  </si>
  <si>
    <t>متروناز 1لتر</t>
  </si>
  <si>
    <t>تراي فيور</t>
  </si>
  <si>
    <t>دوكس 50%</t>
  </si>
  <si>
    <t xml:space="preserve">فيتامين ك3  </t>
  </si>
  <si>
    <t xml:space="preserve">فلاجي موكس </t>
  </si>
  <si>
    <t>ميكس برو</t>
  </si>
  <si>
    <t>سوبر امينو</t>
  </si>
  <si>
    <t xml:space="preserve">مزدوج H9ND </t>
  </si>
  <si>
    <t>H5ND مزدوج</t>
  </si>
  <si>
    <t>بروتكتو</t>
  </si>
  <si>
    <t>تايلو ميد</t>
  </si>
  <si>
    <t xml:space="preserve"> امبرول 1ك</t>
  </si>
  <si>
    <t>فتامين ك3 1لتر</t>
  </si>
  <si>
    <t>إجمالي السعر</t>
  </si>
  <si>
    <t>مطهر</t>
  </si>
  <si>
    <t>مستلزمات</t>
  </si>
  <si>
    <t>مضاد حيوي</t>
  </si>
  <si>
    <t>إسهال</t>
  </si>
  <si>
    <t>مكمل غذائي</t>
  </si>
  <si>
    <t>تطهير ونظافة</t>
  </si>
  <si>
    <t>علاج الهضم</t>
  </si>
  <si>
    <t>تسمين</t>
  </si>
  <si>
    <t>منشطات مناعة</t>
  </si>
  <si>
    <t>تحصين</t>
  </si>
  <si>
    <t>الفئات</t>
  </si>
  <si>
    <t>محفز نمو</t>
  </si>
  <si>
    <t>Row Labels</t>
  </si>
  <si>
    <t>Grand Total</t>
  </si>
  <si>
    <t>Sum of الكمية</t>
  </si>
  <si>
    <t xml:space="preserve">Sum of سعر الواحدة </t>
  </si>
  <si>
    <t>Sum of إجمالي السعر</t>
  </si>
  <si>
    <t>الإجمالي</t>
  </si>
  <si>
    <t>Headers</t>
  </si>
  <si>
    <t>Values</t>
  </si>
  <si>
    <t>ماهي أكثر فئة دوائية يتم بيعها؟</t>
  </si>
  <si>
    <t>ماهى أعلى شركة موردة؟</t>
  </si>
  <si>
    <t>فئات سعرية</t>
  </si>
  <si>
    <t>منخفض</t>
  </si>
  <si>
    <t>عالي</t>
  </si>
  <si>
    <t>متوسط</t>
  </si>
  <si>
    <t>أعلى دواء مباع بالنسبة للفئة السعرية</t>
  </si>
  <si>
    <t>إجمالي عدد المنتجات</t>
  </si>
  <si>
    <t>إجمالي عدد الموردين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</si>
</sst>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charset val="178"/>
      <scheme val="minor"/>
    </font>
    <font>
      <b/>
      <sz val="16"/>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66CCFF"/>
        <bgColor indexed="64"/>
      </patternFill>
    </fill>
    <fill>
      <patternFill patternType="solid">
        <fgColor rgb="FFFFFF00"/>
        <bgColor indexed="64"/>
      </patternFill>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xf>
    <xf numFmtId="0" fontId="3" fillId="4" borderId="3" xfId="0" applyFont="1" applyFill="1" applyBorder="1" applyAlignment="1">
      <alignment horizontal="center"/>
    </xf>
    <xf numFmtId="0" fontId="3" fillId="4" borderId="2" xfId="0" applyFont="1" applyFill="1" applyBorder="1" applyAlignment="1">
      <alignment horizont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2" borderId="3" xfId="0" applyFont="1" applyFill="1" applyBorder="1" applyAlignment="1">
      <alignment horizontal="center"/>
    </xf>
    <xf numFmtId="0" fontId="3" fillId="2" borderId="2" xfId="0" applyFont="1" applyFill="1" applyBorder="1" applyAlignment="1">
      <alignment horizontal="center"/>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3" fillId="3" borderId="1" xfId="0" applyFont="1" applyFill="1" applyBorder="1" applyAlignment="1">
      <alignment horizontal="center"/>
    </xf>
    <xf numFmtId="0" fontId="3" fillId="3" borderId="1" xfId="0" applyFont="1" applyFill="1" applyBorder="1" applyAlignment="1">
      <alignment horizontal="center" vertical="center"/>
    </xf>
    <xf numFmtId="0" fontId="3" fillId="3" borderId="3" xfId="0" applyFont="1" applyFill="1" applyBorder="1" applyAlignment="1">
      <alignment horizontal="center"/>
    </xf>
    <xf numFmtId="0" fontId="3" fillId="3" borderId="2" xfId="0" applyFont="1" applyFill="1" applyBorder="1" applyAlignment="1">
      <alignment horizontal="center"/>
    </xf>
    <xf numFmtId="0" fontId="3" fillId="2" borderId="1" xfId="0" applyFont="1" applyFill="1" applyBorder="1" applyAlignment="1">
      <alignment horizontal="center"/>
    </xf>
    <xf numFmtId="0" fontId="2" fillId="5" borderId="0" xfId="0" applyFont="1" applyFill="1" applyAlignment="1">
      <alignment horizontal="center" vertical="center"/>
    </xf>
    <xf numFmtId="0" fontId="0" fillId="6" borderId="0" xfId="0" applyFill="1"/>
    <xf numFmtId="0" fontId="0" fillId="5" borderId="0" xfId="0" applyFill="1"/>
    <xf numFmtId="0" fontId="1" fillId="5" borderId="0" xfId="0" applyFont="1" applyFill="1"/>
    <xf numFmtId="0" fontId="3" fillId="0" borderId="0" xfId="0" applyFont="1" applyAlignment="1">
      <alignment horizontal="center" vertical="center"/>
    </xf>
    <xf numFmtId="0" fontId="3" fillId="4" borderId="3" xfId="0" applyFont="1" applyFill="1" applyBorder="1" applyAlignment="1">
      <alignment horizontal="center" vertical="center"/>
    </xf>
    <xf numFmtId="0" fontId="0" fillId="6" borderId="0" xfId="0" pivotButton="1" applyFill="1"/>
    <xf numFmtId="0" fontId="0" fillId="0" borderId="1" xfId="0" applyFill="1" applyBorder="1" applyAlignment="1">
      <alignment horizontal="center"/>
    </xf>
    <xf numFmtId="0" fontId="0" fillId="0" borderId="0" xfId="0" applyAlignment="1">
      <alignment horizontal="center"/>
    </xf>
    <xf numFmtId="3" fontId="0" fillId="0" borderId="1" xfId="0" applyNumberFormat="1" applyBorder="1" applyAlignment="1">
      <alignment horizontal="center"/>
    </xf>
  </cellXfs>
  <cellStyles count="1">
    <cellStyle name="Normal" xfId="0" builtinId="0"/>
  </cellStyles>
  <dxfs count="13">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b/>
        <strike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indexed="64"/>
          <bgColor rgb="FFC7B5DD"/>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rgb="FFD7B987"/>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rgb="FF96E2AF"/>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bottom style="thin">
          <color indexed="64"/>
        </bottom>
      </border>
    </dxf>
    <dxf>
      <font>
        <strike val="0"/>
        <outline val="0"/>
        <shadow val="0"/>
        <u val="none"/>
        <vertAlign val="baseline"/>
        <sz val="12"/>
        <color theme="1"/>
        <name val="Calibri"/>
        <family val="2"/>
        <scheme val="minor"/>
      </font>
      <fill>
        <patternFill patternType="solid">
          <fgColor indexed="64"/>
          <bgColor rgb="FF66CCFF"/>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1" xr9:uid="{5D788BB0-D55D-4C05-A7E7-3461BC2426A6}"/>
  </tableStyles>
  <colors>
    <mruColors>
      <color rgb="FFFF9900"/>
      <color rgb="FF81CDF7"/>
      <color rgb="FF48D0C6"/>
      <color rgb="FFF96767"/>
      <color rgb="FFF73B3B"/>
    </mruColors>
  </colors>
  <extLst>
    <ext xmlns:x14="http://schemas.microsoft.com/office/spreadsheetml/2009/9/main" uri="{46F421CA-312F-682f-3DD2-61675219B42D}">
      <x14:dxfs count="1">
        <dxf>
          <font>
            <b val="0"/>
            <i/>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[كيميت.xlsx]PIVOT!PivotTable3</c:name>
    <c:fmtId val="2"/>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4103020085935733"/>
          <c:y val="6.584362139917696E-2"/>
          <c:w val="0.80675047799181765"/>
          <c:h val="0.61752665176112242"/>
        </c:manualLayout>
      </c:layout>
      <c:barChart>
        <c:barDir val="col"/>
        <c:grouping val="clustered"/>
        <c:varyColors val="0"/>
        <c:ser>
          <c:idx val="1"/>
          <c:order val="0"/>
          <c:tx>
            <c:strRef>
              <c:f>PIVOT!$Q$4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PIVOT!$P$5:$P$16</c:f>
              <c:strCache>
                <c:ptCount val="11"/>
                <c:pt idx="0">
                  <c:v>( هاني فاضل ) </c:v>
                </c:pt>
                <c:pt idx="1">
                  <c:v>(التحصينات)</c:v>
                </c:pt>
                <c:pt idx="2">
                  <c:v>المماس ( علاء ادم )</c:v>
                </c:pt>
                <c:pt idx="3">
                  <c:v>المنار</c:v>
                </c:pt>
                <c:pt idx="4">
                  <c:v>ام تي (مصطفي طاحون )</c:v>
                </c:pt>
                <c:pt idx="5">
                  <c:v>بيطرة ( محمد محي )</c:v>
                </c:pt>
                <c:pt idx="6">
                  <c:v>حسن الهلالي</c:v>
                </c:pt>
                <c:pt idx="7">
                  <c:v>دارفيت ( عبدالله - عبدالرحيم )</c:v>
                </c:pt>
                <c:pt idx="8">
                  <c:v>ماك فارما</c:v>
                </c:pt>
                <c:pt idx="9">
                  <c:v>محمد مجدي الهلالي</c:v>
                </c:pt>
                <c:pt idx="10">
                  <c:v>مصطفي حمادة</c:v>
                </c:pt>
              </c:strCache>
            </c:strRef>
          </c:cat>
          <c:val>
            <c:numRef>
              <c:f>PIVOT!$Q$5:$Q$16</c:f>
              <c:numCache>
                <c:formatCode>General</c:formatCode>
                <c:ptCount val="11"/>
                <c:pt idx="0">
                  <c:v>40</c:v>
                </c:pt>
                <c:pt idx="1">
                  <c:v>77</c:v>
                </c:pt>
                <c:pt idx="2">
                  <c:v>53</c:v>
                </c:pt>
                <c:pt idx="3">
                  <c:v>1074</c:v>
                </c:pt>
                <c:pt idx="4">
                  <c:v>63</c:v>
                </c:pt>
                <c:pt idx="5">
                  <c:v>40</c:v>
                </c:pt>
                <c:pt idx="6">
                  <c:v>130</c:v>
                </c:pt>
                <c:pt idx="7">
                  <c:v>130</c:v>
                </c:pt>
                <c:pt idx="8">
                  <c:v>302</c:v>
                </c:pt>
                <c:pt idx="9">
                  <c:v>37</c:v>
                </c:pt>
                <c:pt idx="10">
                  <c:v>107</c:v>
                </c:pt>
              </c:numCache>
            </c:numRef>
          </c:val>
          <c:extLst>
            <c:ext xmlns:c16="http://schemas.microsoft.com/office/drawing/2014/chart" uri="{C3380CC4-5D6E-409C-BE32-E72D297353CC}">
              <c16:uniqueId val="{0000000A-3AC4-425D-B322-2CFA3C066C17}"/>
            </c:ext>
          </c:extLst>
        </c:ser>
        <c:dLbls>
          <c:showLegendKey val="0"/>
          <c:showVal val="0"/>
          <c:showCatName val="0"/>
          <c:showSerName val="0"/>
          <c:showPercent val="0"/>
          <c:showBubbleSize val="0"/>
        </c:dLbls>
        <c:gapWidth val="100"/>
        <c:overlap val="-24"/>
        <c:axId val="1596050928"/>
        <c:axId val="1893084208"/>
      </c:barChart>
      <c:catAx>
        <c:axId val="1596050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3084208"/>
        <c:crosses val="autoZero"/>
        <c:auto val="1"/>
        <c:lblAlgn val="ctr"/>
        <c:lblOffset val="100"/>
        <c:noMultiLvlLbl val="0"/>
      </c:catAx>
      <c:valAx>
        <c:axId val="1893084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96050928"/>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[كيميت.xlsx]PIVOT!PivotTable4</c:name>
    <c:fmtId val="11"/>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2612325086583116E-2"/>
              <c:y val="-5.19819078434673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622606345804406E-2"/>
              <c:y val="-5.55794539934287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026930065694449E-2"/>
              <c:y val="-3.2705531761023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PIVOT!$X$5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40B-475E-ABDE-C684AB7C3F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40B-475E-ABDE-C684AB7C3F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40B-475E-ABDE-C684AB7C3F9D}"/>
              </c:ext>
            </c:extLst>
          </c:dPt>
          <c:dLbls>
            <c:dLbl>
              <c:idx val="0"/>
              <c:layout>
                <c:manualLayout>
                  <c:x val="-8.2612325086583116E-2"/>
                  <c:y val="-5.19819078434673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0B-475E-ABDE-C684AB7C3F9D}"/>
                </c:ext>
              </c:extLst>
            </c:dLbl>
            <c:dLbl>
              <c:idx val="1"/>
              <c:layout>
                <c:manualLayout>
                  <c:x val="-4.9622606345804406E-2"/>
                  <c:y val="-5.55794539934287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0B-475E-ABDE-C684AB7C3F9D}"/>
                </c:ext>
              </c:extLst>
            </c:dLbl>
            <c:dLbl>
              <c:idx val="2"/>
              <c:layout>
                <c:manualLayout>
                  <c:x val="4.4026930065694449E-2"/>
                  <c:y val="-3.270553176102393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0B-475E-ABDE-C684AB7C3F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PIVOT!$W$6:$W$9</c:f>
              <c:strCache>
                <c:ptCount val="3"/>
                <c:pt idx="0">
                  <c:v>عالي</c:v>
                </c:pt>
                <c:pt idx="1">
                  <c:v>متوسط</c:v>
                </c:pt>
                <c:pt idx="2">
                  <c:v>منخفض</c:v>
                </c:pt>
              </c:strCache>
            </c:strRef>
          </c:cat>
          <c:val>
            <c:numRef>
              <c:f>PIVOT!$X$6:$X$9</c:f>
              <c:numCache>
                <c:formatCode>General</c:formatCode>
                <c:ptCount val="3"/>
                <c:pt idx="0">
                  <c:v>103</c:v>
                </c:pt>
                <c:pt idx="1">
                  <c:v>30</c:v>
                </c:pt>
                <c:pt idx="2">
                  <c:v>1920</c:v>
                </c:pt>
              </c:numCache>
            </c:numRef>
          </c:val>
          <c:extLst>
            <c:ext xmlns:c16="http://schemas.microsoft.com/office/drawing/2014/chart" uri="{C3380CC4-5D6E-409C-BE32-E72D297353CC}">
              <c16:uniqueId val="{00000006-340B-475E-ABDE-C684AB7C3F9D}"/>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[كيميت.xlsx]PIVOT!PivotTable2</c:name>
    <c:fmtId val="13"/>
  </c:pivotSource>
  <c:chart>
    <c:autoTitleDeleted val="1"/>
    <c:pivotFmts>
      <c:pivotFmt>
        <c:idx val="0"/>
      </c:pivotFmt>
      <c:pivotFmt>
        <c:idx val="1"/>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PIVOT!$I$4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PIVOT!$H$5:$H$16</c:f>
              <c:strCache>
                <c:ptCount val="11"/>
                <c:pt idx="0">
                  <c:v>إسهال</c:v>
                </c:pt>
                <c:pt idx="1">
                  <c:v>تحصين</c:v>
                </c:pt>
                <c:pt idx="2">
                  <c:v>تسمين</c:v>
                </c:pt>
                <c:pt idx="3">
                  <c:v>تطهير ونظافة</c:v>
                </c:pt>
                <c:pt idx="4">
                  <c:v>علاج الهضم</c:v>
                </c:pt>
                <c:pt idx="5">
                  <c:v>محفز نمو</c:v>
                </c:pt>
                <c:pt idx="6">
                  <c:v>مستلزمات</c:v>
                </c:pt>
                <c:pt idx="7">
                  <c:v>مضاد حيوي</c:v>
                </c:pt>
                <c:pt idx="8">
                  <c:v>مطهر</c:v>
                </c:pt>
                <c:pt idx="9">
                  <c:v>مكمل غذائي</c:v>
                </c:pt>
                <c:pt idx="10">
                  <c:v>منشطات مناعة</c:v>
                </c:pt>
              </c:strCache>
            </c:strRef>
          </c:cat>
          <c:val>
            <c:numRef>
              <c:f>PIVOT!$I$5:$I$16</c:f>
              <c:numCache>
                <c:formatCode>General</c:formatCode>
                <c:ptCount val="11"/>
                <c:pt idx="0">
                  <c:v>85</c:v>
                </c:pt>
                <c:pt idx="1">
                  <c:v>40</c:v>
                </c:pt>
                <c:pt idx="2">
                  <c:v>70</c:v>
                </c:pt>
                <c:pt idx="3">
                  <c:v>20</c:v>
                </c:pt>
                <c:pt idx="4">
                  <c:v>18</c:v>
                </c:pt>
                <c:pt idx="5">
                  <c:v>40</c:v>
                </c:pt>
                <c:pt idx="6">
                  <c:v>191</c:v>
                </c:pt>
                <c:pt idx="7">
                  <c:v>596</c:v>
                </c:pt>
                <c:pt idx="8">
                  <c:v>130</c:v>
                </c:pt>
                <c:pt idx="9">
                  <c:v>837</c:v>
                </c:pt>
                <c:pt idx="10">
                  <c:v>26</c:v>
                </c:pt>
              </c:numCache>
            </c:numRef>
          </c:val>
          <c:extLst>
            <c:ext xmlns:c16="http://schemas.microsoft.com/office/drawing/2014/chart" uri="{C3380CC4-5D6E-409C-BE32-E72D297353CC}">
              <c16:uniqueId val="{00000000-D521-4C2F-AEB9-CBE61744CE20}"/>
            </c:ext>
          </c:extLst>
        </c:ser>
        <c:dLbls>
          <c:showLegendKey val="0"/>
          <c:showVal val="0"/>
          <c:showCatName val="0"/>
          <c:showSerName val="0"/>
          <c:showPercent val="0"/>
          <c:showBubbleSize val="0"/>
        </c:dLbls>
        <c:gapWidth val="115"/>
        <c:overlap val="-20"/>
        <c:axId val="990831919"/>
        <c:axId val="834801679"/>
      </c:barChart>
      <c:catAx>
        <c:axId val="9908319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801679"/>
        <c:crosses val="autoZero"/>
        <c:auto val="1"/>
        <c:lblAlgn val="ctr"/>
        <c:lblOffset val="100"/>
        <c:noMultiLvlLbl val="0"/>
      </c:catAx>
      <c:valAx>
        <c:axId val="8348016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83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PIVOT!$Q$4</c:f>
              <c:strCache>
                <c:ptCount val="1"/>
                <c:pt idx="0">
                  <c:v>Total</c:v>
                </c:pt>
              </c:strCache>
            </c:strRef>
          </c:tx>
          <c:spPr>
            <a:solidFill>
              <a:schemeClr val="accent1"/>
            </a:solidFill>
            <a:ln>
              <a:noFill/>
            </a:ln>
            <a:effectLst/>
          </c:spPr>
          <c:invertIfNegative val="0"/>
          <c:cat>
            <c:strRef>
              <c:f>PIVOT!$P$5:$P$16</c:f>
              <c:strCache>
                <c:ptCount val="11"/>
                <c:pt idx="0">
                  <c:v>( هاني فاضل ) </c:v>
                </c:pt>
                <c:pt idx="1">
                  <c:v>(التحصينات)</c:v>
                </c:pt>
                <c:pt idx="2">
                  <c:v>المماس ( علاء ادم )</c:v>
                </c:pt>
                <c:pt idx="3">
                  <c:v>المنار</c:v>
                </c:pt>
                <c:pt idx="4">
                  <c:v>ام تي (مصطفي طاحون )</c:v>
                </c:pt>
                <c:pt idx="5">
                  <c:v>بيطرة ( محمد محي )</c:v>
                </c:pt>
                <c:pt idx="6">
                  <c:v>حسن الهلالي</c:v>
                </c:pt>
                <c:pt idx="7">
                  <c:v>دارفيت ( عبدالله - عبدالرحيم )</c:v>
                </c:pt>
                <c:pt idx="8">
                  <c:v>ماك فارما</c:v>
                </c:pt>
                <c:pt idx="9">
                  <c:v>محمد مجدي الهلالي</c:v>
                </c:pt>
                <c:pt idx="10">
                  <c:v>مصطفي حمادة</c:v>
                </c:pt>
              </c:strCache>
            </c:strRef>
          </c:cat>
          <c:val>
            <c:numRef>
              <c:f>PIVOT!$Q$5:$Q$16</c:f>
              <c:numCache>
                <c:formatCode>General</c:formatCode>
                <c:ptCount val="11"/>
                <c:pt idx="0">
                  <c:v>40</c:v>
                </c:pt>
                <c:pt idx="1">
                  <c:v>77</c:v>
                </c:pt>
                <c:pt idx="2">
                  <c:v>53</c:v>
                </c:pt>
                <c:pt idx="3">
                  <c:v>1074</c:v>
                </c:pt>
                <c:pt idx="4">
                  <c:v>63</c:v>
                </c:pt>
                <c:pt idx="5">
                  <c:v>40</c:v>
                </c:pt>
                <c:pt idx="6">
                  <c:v>130</c:v>
                </c:pt>
                <c:pt idx="7">
                  <c:v>130</c:v>
                </c:pt>
                <c:pt idx="8">
                  <c:v>302</c:v>
                </c:pt>
                <c:pt idx="9">
                  <c:v>37</c:v>
                </c:pt>
                <c:pt idx="10">
                  <c:v>107</c:v>
                </c:pt>
              </c:numCache>
            </c:numRef>
          </c:val>
          <c:extLst>
            <c:ext xmlns:c16="http://schemas.microsoft.com/office/drawing/2014/chart" uri="{C3380CC4-5D6E-409C-BE32-E72D297353CC}">
              <c16:uniqueId val="{00000000-F061-4CD1-9160-FFBCA7405DB4}"/>
            </c:ext>
          </c:extLst>
        </c:ser>
        <c:dLbls>
          <c:showLegendKey val="0"/>
          <c:showVal val="0"/>
          <c:showCatName val="0"/>
          <c:showSerName val="0"/>
          <c:showPercent val="0"/>
          <c:showBubbleSize val="0"/>
        </c:dLbls>
        <c:gapWidth val="219"/>
        <c:overlap val="-27"/>
        <c:axId val="1596050928"/>
        <c:axId val="1893084208"/>
      </c:barChart>
      <c:catAx>
        <c:axId val="15960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84208"/>
        <c:crosses val="autoZero"/>
        <c:auto val="1"/>
        <c:lblAlgn val="ctr"/>
        <c:lblOffset val="100"/>
        <c:noMultiLvlLbl val="0"/>
      </c:catAx>
      <c:valAx>
        <c:axId val="189308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PIVOT!$X$5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B6-4095-BBA8-D0709E2DF40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B6-4095-BBA8-D0709E2DF40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B6-4095-BBA8-D0709E2DF4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PIVOT!$W$6:$W$9</c:f>
              <c:strCache>
                <c:ptCount val="3"/>
                <c:pt idx="0">
                  <c:v>عالي</c:v>
                </c:pt>
                <c:pt idx="1">
                  <c:v>متوسط</c:v>
                </c:pt>
                <c:pt idx="2">
                  <c:v>منخفض</c:v>
                </c:pt>
              </c:strCache>
            </c:strRef>
          </c:cat>
          <c:val>
            <c:numRef>
              <c:f>PIVOT!$X$6:$X$9</c:f>
              <c:numCache>
                <c:formatCode>General</c:formatCode>
                <c:ptCount val="3"/>
                <c:pt idx="0">
                  <c:v>103</c:v>
                </c:pt>
                <c:pt idx="1">
                  <c:v>30</c:v>
                </c:pt>
                <c:pt idx="2">
                  <c:v>1920</c:v>
                </c:pt>
              </c:numCache>
            </c:numRef>
          </c:val>
          <c:extLst>
            <c:ext xmlns:c16="http://schemas.microsoft.com/office/drawing/2014/chart" uri="{C3380CC4-5D6E-409C-BE32-E72D297353CC}">
              <c16:uniqueId val="{00000000-EB79-460D-A01B-DBC4D39ED0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[كيميت.xlsx]PIVOT!PivotTable2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PIVOT!$I$4</c:f>
              <c:strCache>
                <c:ptCount val="1"/>
                <c:pt idx="0">
                  <c:v>Total</c:v>
                </c:pt>
              </c:strCache>
            </c:strRef>
          </c:tx>
          <c:spPr>
            <a:solidFill>
              <a:schemeClr val="accent1"/>
            </a:solidFill>
            <a:ln>
              <a:noFill/>
            </a:ln>
            <a:effectLst/>
          </c:spPr>
          <c:invertIfNegative val="0"/>
          <c:cat>
            <c:strRef>
              <c:f>PIVOT!$H$5:$H$16</c:f>
              <c:strCache>
                <c:ptCount val="11"/>
                <c:pt idx="0">
                  <c:v>إسهال</c:v>
                </c:pt>
                <c:pt idx="1">
                  <c:v>تحصين</c:v>
                </c:pt>
                <c:pt idx="2">
                  <c:v>تسمين</c:v>
                </c:pt>
                <c:pt idx="3">
                  <c:v>تطهير ونظافة</c:v>
                </c:pt>
                <c:pt idx="4">
                  <c:v>علاج الهضم</c:v>
                </c:pt>
                <c:pt idx="5">
                  <c:v>محفز نمو</c:v>
                </c:pt>
                <c:pt idx="6">
                  <c:v>مستلزمات</c:v>
                </c:pt>
                <c:pt idx="7">
                  <c:v>مضاد حيوي</c:v>
                </c:pt>
                <c:pt idx="8">
                  <c:v>مطهر</c:v>
                </c:pt>
                <c:pt idx="9">
                  <c:v>مكمل غذائي</c:v>
                </c:pt>
                <c:pt idx="10">
                  <c:v>منشطات مناعة</c:v>
                </c:pt>
              </c:strCache>
            </c:strRef>
          </c:cat>
          <c:val>
            <c:numRef>
              <c:f>PIVOT!$I$5:$I$16</c:f>
              <c:numCache>
                <c:formatCode>General</c:formatCode>
                <c:ptCount val="11"/>
                <c:pt idx="0">
                  <c:v>85</c:v>
                </c:pt>
                <c:pt idx="1">
                  <c:v>40</c:v>
                </c:pt>
                <c:pt idx="2">
                  <c:v>70</c:v>
                </c:pt>
                <c:pt idx="3">
                  <c:v>20</c:v>
                </c:pt>
                <c:pt idx="4">
                  <c:v>18</c:v>
                </c:pt>
                <c:pt idx="5">
                  <c:v>40</c:v>
                </c:pt>
                <c:pt idx="6">
                  <c:v>191</c:v>
                </c:pt>
                <c:pt idx="7">
                  <c:v>596</c:v>
                </c:pt>
                <c:pt idx="8">
                  <c:v>130</c:v>
                </c:pt>
                <c:pt idx="9">
                  <c:v>837</c:v>
                </c:pt>
                <c:pt idx="10">
                  <c:v>26</c:v>
                </c:pt>
              </c:numCache>
            </c:numRef>
          </c:val>
          <c:extLst>
            <c:ext xmlns:c16="http://schemas.microsoft.com/office/drawing/2014/chart" uri="{C3380CC4-5D6E-409C-BE32-E72D297353CC}">
              <c16:uniqueId val="{00000000-D69C-4C76-8B6B-41EF1F6215DD}"/>
            </c:ext>
          </c:extLst>
        </c:ser>
        <c:dLbls>
          <c:showLegendKey val="0"/>
          <c:showVal val="0"/>
          <c:showCatName val="0"/>
          <c:showSerName val="0"/>
          <c:showPercent val="0"/>
          <c:showBubbleSize val="0"/>
        </c:dLbls>
        <c:gapWidth val="182"/>
        <c:axId val="990831919"/>
        <c:axId val="834801679"/>
      </c:barChart>
      <c:catAx>
        <c:axId val="99083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1679"/>
        <c:crosses val="autoZero"/>
        <c:auto val="1"/>
        <c:lblAlgn val="ctr"/>
        <c:lblOffset val="100"/>
        <c:noMultiLvlLbl val="0"/>
      </c:catAx>
      <c:valAx>
        <c:axId val="83480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3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40</xdr:col>
      <xdr:colOff>220980</xdr:colOff>
      <xdr:row>30</xdr:row>
      <xdr:rowOff>38100</xdr:rowOff>
    </xdr:to>
    <xdr:sp macro="" textlink="">
      <xdr:nvSpPr>
        <xdr:cNvPr id="4" name="Rectangle 3">
          <a:extLst>
            <a:ext uri="{FF2B5EF4-FFF2-40B4-BE49-F238E27FC236}">
              <a16:creationId xmlns:a16="http://schemas.microsoft.com/office/drawing/2014/main" id="{FA8920A8-7143-46AD-BD60-51646BB9DA43}"/>
            </a:ext>
          </a:extLst>
        </xdr:cNvPr>
        <xdr:cNvSpPr/>
      </xdr:nvSpPr>
      <xdr:spPr>
        <a:xfrm>
          <a:off x="0" y="38100"/>
          <a:ext cx="24604980" cy="54864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ar-EG" sz="1800" b="1"/>
            <a:t>مبيعات كيميت</a:t>
          </a:r>
          <a:endParaRPr lang="en-GB" sz="1800" b="1"/>
        </a:p>
      </xdr:txBody>
    </xdr:sp>
    <xdr:clientData/>
  </xdr:twoCellAnchor>
  <xdr:twoCellAnchor>
    <xdr:from>
      <xdr:col>2</xdr:col>
      <xdr:colOff>144780</xdr:colOff>
      <xdr:row>0</xdr:row>
      <xdr:rowOff>167640</xdr:rowOff>
    </xdr:from>
    <xdr:to>
      <xdr:col>6</xdr:col>
      <xdr:colOff>15240</xdr:colOff>
      <xdr:row>6</xdr:row>
      <xdr:rowOff>0</xdr:rowOff>
    </xdr:to>
    <xdr:sp macro="" textlink="">
      <xdr:nvSpPr>
        <xdr:cNvPr id="5" name="Rectangle: Rounded Corners 4">
          <a:extLst>
            <a:ext uri="{FF2B5EF4-FFF2-40B4-BE49-F238E27FC236}">
              <a16:creationId xmlns:a16="http://schemas.microsoft.com/office/drawing/2014/main" id="{E641AEB0-C4D4-44E4-9ADD-9FD2972717D0}"/>
            </a:ext>
          </a:extLst>
        </xdr:cNvPr>
        <xdr:cNvSpPr/>
      </xdr:nvSpPr>
      <xdr:spPr>
        <a:xfrm>
          <a:off x="1363980" y="167640"/>
          <a:ext cx="2308860" cy="92964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200" b="1">
              <a:solidFill>
                <a:schemeClr val="lt1"/>
              </a:solidFill>
              <a:latin typeface="+mn-lt"/>
              <a:ea typeface="+mn-ea"/>
              <a:cs typeface="+mn-cs"/>
            </a:rPr>
            <a:t>الكميات المباعة</a:t>
          </a:r>
          <a:endParaRPr lang="en-GB" sz="1200" b="1">
            <a:solidFill>
              <a:schemeClr val="lt1"/>
            </a:solidFill>
            <a:latin typeface="+mn-lt"/>
            <a:ea typeface="+mn-ea"/>
            <a:cs typeface="+mn-cs"/>
          </a:endParaRPr>
        </a:p>
      </xdr:txBody>
    </xdr:sp>
    <xdr:clientData/>
  </xdr:twoCellAnchor>
  <xdr:twoCellAnchor>
    <xdr:from>
      <xdr:col>3</xdr:col>
      <xdr:colOff>236220</xdr:colOff>
      <xdr:row>2</xdr:row>
      <xdr:rowOff>91440</xdr:rowOff>
    </xdr:from>
    <xdr:to>
      <xdr:col>5</xdr:col>
      <xdr:colOff>160020</xdr:colOff>
      <xdr:row>4</xdr:row>
      <xdr:rowOff>129540</xdr:rowOff>
    </xdr:to>
    <xdr:sp macro="" textlink="PIVOT!E9">
      <xdr:nvSpPr>
        <xdr:cNvPr id="6" name="TextBox 5">
          <a:extLst>
            <a:ext uri="{FF2B5EF4-FFF2-40B4-BE49-F238E27FC236}">
              <a16:creationId xmlns:a16="http://schemas.microsoft.com/office/drawing/2014/main" id="{812446D5-C050-4676-9F85-779BDF51DE2A}"/>
            </a:ext>
          </a:extLst>
        </xdr:cNvPr>
        <xdr:cNvSpPr txBox="1"/>
      </xdr:nvSpPr>
      <xdr:spPr>
        <a:xfrm>
          <a:off x="2065020" y="457200"/>
          <a:ext cx="11430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00E7CE-3874-46A5-ACF7-48C14C7A2295}" type="TxLink">
            <a:rPr lang="en-US" sz="3200" b="1" i="0" u="none" strike="noStrike">
              <a:solidFill>
                <a:srgbClr val="FF9900"/>
              </a:solidFill>
              <a:latin typeface="Calibri"/>
              <a:cs typeface="Calibri"/>
            </a:rPr>
            <a:pPr algn="ctr"/>
            <a:t>2,053</a:t>
          </a:fld>
          <a:endParaRPr lang="en-GB" sz="3200" b="1">
            <a:solidFill>
              <a:srgbClr val="FF9900"/>
            </a:solidFill>
          </a:endParaRPr>
        </a:p>
      </xdr:txBody>
    </xdr:sp>
    <xdr:clientData/>
  </xdr:twoCellAnchor>
  <xdr:twoCellAnchor>
    <xdr:from>
      <xdr:col>11</xdr:col>
      <xdr:colOff>60960</xdr:colOff>
      <xdr:row>1</xdr:row>
      <xdr:rowOff>15240</xdr:rowOff>
    </xdr:from>
    <xdr:to>
      <xdr:col>14</xdr:col>
      <xdr:colOff>541020</xdr:colOff>
      <xdr:row>6</xdr:row>
      <xdr:rowOff>30480</xdr:rowOff>
    </xdr:to>
    <xdr:sp macro="" textlink="">
      <xdr:nvSpPr>
        <xdr:cNvPr id="7" name="Rectangle: Rounded Corners 6">
          <a:extLst>
            <a:ext uri="{FF2B5EF4-FFF2-40B4-BE49-F238E27FC236}">
              <a16:creationId xmlns:a16="http://schemas.microsoft.com/office/drawing/2014/main" id="{1BA3E45E-C02F-4790-B468-75C5AD5E7A52}"/>
            </a:ext>
          </a:extLst>
        </xdr:cNvPr>
        <xdr:cNvSpPr/>
      </xdr:nvSpPr>
      <xdr:spPr>
        <a:xfrm>
          <a:off x="6766560" y="198120"/>
          <a:ext cx="2308860" cy="92964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200" b="1">
              <a:solidFill>
                <a:schemeClr val="lt1"/>
              </a:solidFill>
              <a:latin typeface="+mn-lt"/>
              <a:ea typeface="+mn-ea"/>
              <a:cs typeface="+mn-cs"/>
            </a:rPr>
            <a:t> عدد الموردين</a:t>
          </a:r>
          <a:endParaRPr lang="en-GB" sz="1200" b="1">
            <a:solidFill>
              <a:schemeClr val="lt1"/>
            </a:solidFill>
            <a:latin typeface="+mn-lt"/>
            <a:ea typeface="+mn-ea"/>
            <a:cs typeface="+mn-cs"/>
          </a:endParaRPr>
        </a:p>
      </xdr:txBody>
    </xdr:sp>
    <xdr:clientData/>
  </xdr:twoCellAnchor>
  <xdr:twoCellAnchor>
    <xdr:from>
      <xdr:col>6</xdr:col>
      <xdr:colOff>381000</xdr:colOff>
      <xdr:row>0</xdr:row>
      <xdr:rowOff>167640</xdr:rowOff>
    </xdr:from>
    <xdr:to>
      <xdr:col>10</xdr:col>
      <xdr:colOff>251460</xdr:colOff>
      <xdr:row>6</xdr:row>
      <xdr:rowOff>0</xdr:rowOff>
    </xdr:to>
    <xdr:sp macro="" textlink="">
      <xdr:nvSpPr>
        <xdr:cNvPr id="8" name="Rectangle: Rounded Corners 7">
          <a:extLst>
            <a:ext uri="{FF2B5EF4-FFF2-40B4-BE49-F238E27FC236}">
              <a16:creationId xmlns:a16="http://schemas.microsoft.com/office/drawing/2014/main" id="{0F0A5FC4-17C7-4AA9-96A3-DD7656DB40CB}"/>
            </a:ext>
          </a:extLst>
        </xdr:cNvPr>
        <xdr:cNvSpPr/>
      </xdr:nvSpPr>
      <xdr:spPr>
        <a:xfrm>
          <a:off x="4038600" y="167640"/>
          <a:ext cx="2308860" cy="92964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200" b="1">
              <a:solidFill>
                <a:schemeClr val="lt1"/>
              </a:solidFill>
              <a:latin typeface="+mn-lt"/>
              <a:ea typeface="+mn-ea"/>
              <a:cs typeface="+mn-cs"/>
            </a:rPr>
            <a:t>عدد المنتجات</a:t>
          </a:r>
          <a:endParaRPr lang="en-GB" sz="1200" b="1">
            <a:solidFill>
              <a:schemeClr val="lt1"/>
            </a:solidFill>
            <a:latin typeface="+mn-lt"/>
            <a:ea typeface="+mn-ea"/>
            <a:cs typeface="+mn-cs"/>
          </a:endParaRPr>
        </a:p>
      </xdr:txBody>
    </xdr:sp>
    <xdr:clientData/>
  </xdr:twoCellAnchor>
  <xdr:oneCellAnchor>
    <xdr:from>
      <xdr:col>13</xdr:col>
      <xdr:colOff>403860</xdr:colOff>
      <xdr:row>15</xdr:row>
      <xdr:rowOff>15240</xdr:rowOff>
    </xdr:from>
    <xdr:ext cx="184731" cy="264560"/>
    <xdr:sp macro="" textlink="">
      <xdr:nvSpPr>
        <xdr:cNvPr id="9" name="TextBox 8">
          <a:extLst>
            <a:ext uri="{FF2B5EF4-FFF2-40B4-BE49-F238E27FC236}">
              <a16:creationId xmlns:a16="http://schemas.microsoft.com/office/drawing/2014/main" id="{77D49041-5C7F-4E25-89E9-326AB9FDE349}"/>
            </a:ext>
          </a:extLst>
        </xdr:cNvPr>
        <xdr:cNvSpPr txBox="1"/>
      </xdr:nvSpPr>
      <xdr:spPr>
        <a:xfrm>
          <a:off x="8328660" y="27584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220980</xdr:colOff>
      <xdr:row>2</xdr:row>
      <xdr:rowOff>15240</xdr:rowOff>
    </xdr:from>
    <xdr:to>
      <xdr:col>10</xdr:col>
      <xdr:colOff>144780</xdr:colOff>
      <xdr:row>4</xdr:row>
      <xdr:rowOff>53340</xdr:rowOff>
    </xdr:to>
    <xdr:sp macro="" textlink="PIVOT!E9">
      <xdr:nvSpPr>
        <xdr:cNvPr id="10" name="TextBox 9">
          <a:extLst>
            <a:ext uri="{FF2B5EF4-FFF2-40B4-BE49-F238E27FC236}">
              <a16:creationId xmlns:a16="http://schemas.microsoft.com/office/drawing/2014/main" id="{3E4591A4-9EDE-411C-8B64-3BB7A2572A22}"/>
            </a:ext>
          </a:extLst>
        </xdr:cNvPr>
        <xdr:cNvSpPr txBox="1"/>
      </xdr:nvSpPr>
      <xdr:spPr>
        <a:xfrm>
          <a:off x="5097780" y="381000"/>
          <a:ext cx="11430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3200" b="1">
              <a:solidFill>
                <a:srgbClr val="FF9900"/>
              </a:solidFill>
            </a:rPr>
            <a:t>134</a:t>
          </a:r>
          <a:endParaRPr lang="en-GB" sz="3200" b="1">
            <a:solidFill>
              <a:srgbClr val="FF9900"/>
            </a:solidFill>
          </a:endParaRPr>
        </a:p>
      </xdr:txBody>
    </xdr:sp>
    <xdr:clientData/>
  </xdr:twoCellAnchor>
  <xdr:twoCellAnchor>
    <xdr:from>
      <xdr:col>12</xdr:col>
      <xdr:colOff>358140</xdr:colOff>
      <xdr:row>2</xdr:row>
      <xdr:rowOff>45720</xdr:rowOff>
    </xdr:from>
    <xdr:to>
      <xdr:col>14</xdr:col>
      <xdr:colOff>586740</xdr:colOff>
      <xdr:row>5</xdr:row>
      <xdr:rowOff>7620</xdr:rowOff>
    </xdr:to>
    <xdr:sp macro="" textlink="">
      <xdr:nvSpPr>
        <xdr:cNvPr id="12" name="TextBox 11">
          <a:extLst>
            <a:ext uri="{FF2B5EF4-FFF2-40B4-BE49-F238E27FC236}">
              <a16:creationId xmlns:a16="http://schemas.microsoft.com/office/drawing/2014/main" id="{F9685632-35C7-49F6-8213-96BD9161F230}"/>
            </a:ext>
          </a:extLst>
        </xdr:cNvPr>
        <xdr:cNvSpPr txBox="1"/>
      </xdr:nvSpPr>
      <xdr:spPr>
        <a:xfrm>
          <a:off x="7673340" y="411480"/>
          <a:ext cx="14478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ar-EG" sz="3200" b="1">
              <a:solidFill>
                <a:srgbClr val="FF9900"/>
              </a:solidFill>
              <a:latin typeface="+mn-lt"/>
              <a:ea typeface="+mn-ea"/>
              <a:cs typeface="+mn-cs"/>
            </a:rPr>
            <a:t>11</a:t>
          </a:r>
          <a:endParaRPr lang="en-GB" sz="3200" b="1">
            <a:solidFill>
              <a:srgbClr val="FF9900"/>
            </a:solidFill>
            <a:latin typeface="+mn-lt"/>
            <a:ea typeface="+mn-ea"/>
            <a:cs typeface="+mn-cs"/>
          </a:endParaRPr>
        </a:p>
      </xdr:txBody>
    </xdr:sp>
    <xdr:clientData/>
  </xdr:twoCellAnchor>
  <xdr:twoCellAnchor>
    <xdr:from>
      <xdr:col>6</xdr:col>
      <xdr:colOff>266700</xdr:colOff>
      <xdr:row>8</xdr:row>
      <xdr:rowOff>83820</xdr:rowOff>
    </xdr:from>
    <xdr:to>
      <xdr:col>11</xdr:col>
      <xdr:colOff>137160</xdr:colOff>
      <xdr:row>27</xdr:row>
      <xdr:rowOff>71230</xdr:rowOff>
    </xdr:to>
    <xdr:graphicFrame macro="">
      <xdr:nvGraphicFramePr>
        <xdr:cNvPr id="19" name="Chart 18">
          <a:extLst>
            <a:ext uri="{FF2B5EF4-FFF2-40B4-BE49-F238E27FC236}">
              <a16:creationId xmlns:a16="http://schemas.microsoft.com/office/drawing/2014/main" id="{3B51C5B9-CEAC-4375-8FAD-0E5D5B71F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297180</xdr:colOff>
      <xdr:row>0</xdr:row>
      <xdr:rowOff>167640</xdr:rowOff>
    </xdr:from>
    <xdr:to>
      <xdr:col>19</xdr:col>
      <xdr:colOff>167640</xdr:colOff>
      <xdr:row>6</xdr:row>
      <xdr:rowOff>0</xdr:rowOff>
    </xdr:to>
    <xdr:sp macro="" textlink="">
      <xdr:nvSpPr>
        <xdr:cNvPr id="20" name="Rectangle: Rounded Corners 19">
          <a:extLst>
            <a:ext uri="{FF2B5EF4-FFF2-40B4-BE49-F238E27FC236}">
              <a16:creationId xmlns:a16="http://schemas.microsoft.com/office/drawing/2014/main" id="{94218905-A8DB-45F0-85C6-5801A3655D24}"/>
            </a:ext>
          </a:extLst>
        </xdr:cNvPr>
        <xdr:cNvSpPr/>
      </xdr:nvSpPr>
      <xdr:spPr>
        <a:xfrm>
          <a:off x="9441180" y="167640"/>
          <a:ext cx="2308860" cy="92964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200" b="1">
              <a:solidFill>
                <a:schemeClr val="lt1"/>
              </a:solidFill>
              <a:latin typeface="+mn-lt"/>
              <a:ea typeface="+mn-ea"/>
              <a:cs typeface="+mn-cs"/>
            </a:rPr>
            <a:t>إجمالى الأسعار المباعة</a:t>
          </a:r>
          <a:endParaRPr lang="en-GB" sz="1200" b="1">
            <a:solidFill>
              <a:schemeClr val="lt1"/>
            </a:solidFill>
            <a:latin typeface="+mn-lt"/>
            <a:ea typeface="+mn-ea"/>
            <a:cs typeface="+mn-cs"/>
          </a:endParaRPr>
        </a:p>
      </xdr:txBody>
    </xdr:sp>
    <xdr:clientData/>
  </xdr:twoCellAnchor>
  <xdr:twoCellAnchor>
    <xdr:from>
      <xdr:col>17</xdr:col>
      <xdr:colOff>45720</xdr:colOff>
      <xdr:row>2</xdr:row>
      <xdr:rowOff>175260</xdr:rowOff>
    </xdr:from>
    <xdr:to>
      <xdr:col>19</xdr:col>
      <xdr:colOff>205740</xdr:colOff>
      <xdr:row>5</xdr:row>
      <xdr:rowOff>0</xdr:rowOff>
    </xdr:to>
    <xdr:sp macro="" textlink="PIVOT!$E$11">
      <xdr:nvSpPr>
        <xdr:cNvPr id="11" name="TextBox 10">
          <a:extLst>
            <a:ext uri="{FF2B5EF4-FFF2-40B4-BE49-F238E27FC236}">
              <a16:creationId xmlns:a16="http://schemas.microsoft.com/office/drawing/2014/main" id="{88D298F2-3BA3-4FE7-915B-1266C07A8887}"/>
            </a:ext>
          </a:extLst>
        </xdr:cNvPr>
        <xdr:cNvSpPr txBox="1"/>
      </xdr:nvSpPr>
      <xdr:spPr>
        <a:xfrm>
          <a:off x="10408920" y="541020"/>
          <a:ext cx="13792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29E247-E74C-42EA-AF0F-7236FF1E62EB}" type="TxLink">
            <a:rPr lang="en-US" sz="3200" b="1">
              <a:solidFill>
                <a:srgbClr val="FF9900"/>
              </a:solidFill>
              <a:latin typeface="+mn-lt"/>
              <a:ea typeface="+mn-ea"/>
              <a:cs typeface="+mn-cs"/>
            </a:rPr>
            <a:pPr marL="0" indent="0" algn="ctr"/>
            <a:t>697,362</a:t>
          </a:fld>
          <a:endParaRPr lang="en-GB" sz="3200" b="1">
            <a:solidFill>
              <a:srgbClr val="FF9900"/>
            </a:solidFill>
            <a:latin typeface="+mn-lt"/>
            <a:ea typeface="+mn-ea"/>
            <a:cs typeface="+mn-cs"/>
          </a:endParaRPr>
        </a:p>
      </xdr:txBody>
    </xdr:sp>
    <xdr:clientData/>
  </xdr:twoCellAnchor>
  <xdr:twoCellAnchor>
    <xdr:from>
      <xdr:col>0</xdr:col>
      <xdr:colOff>533400</xdr:colOff>
      <xdr:row>7</xdr:row>
      <xdr:rowOff>45720</xdr:rowOff>
    </xdr:from>
    <xdr:to>
      <xdr:col>3</xdr:col>
      <xdr:colOff>236220</xdr:colOff>
      <xdr:row>8</xdr:row>
      <xdr:rowOff>152400</xdr:rowOff>
    </xdr:to>
    <xdr:sp macro="" textlink="">
      <xdr:nvSpPr>
        <xdr:cNvPr id="26" name="TextBox 25">
          <a:extLst>
            <a:ext uri="{FF2B5EF4-FFF2-40B4-BE49-F238E27FC236}">
              <a16:creationId xmlns:a16="http://schemas.microsoft.com/office/drawing/2014/main" id="{2E2488C7-B3B8-48F9-95E1-96545AD960DA}"/>
            </a:ext>
          </a:extLst>
        </xdr:cNvPr>
        <xdr:cNvSpPr txBox="1"/>
      </xdr:nvSpPr>
      <xdr:spPr>
        <a:xfrm>
          <a:off x="533400" y="1325880"/>
          <a:ext cx="1531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r-EG" sz="1100" b="1">
              <a:solidFill>
                <a:schemeClr val="bg1"/>
              </a:solidFill>
            </a:rPr>
            <a:t>التصنيف حسب الفئة الدوائية</a:t>
          </a:r>
          <a:endParaRPr lang="en-GB" sz="1100" b="1">
            <a:solidFill>
              <a:schemeClr val="bg1"/>
            </a:solidFill>
          </a:endParaRPr>
        </a:p>
      </xdr:txBody>
    </xdr:sp>
    <xdr:clientData/>
  </xdr:twoCellAnchor>
  <xdr:twoCellAnchor>
    <xdr:from>
      <xdr:col>6</xdr:col>
      <xdr:colOff>426720</xdr:colOff>
      <xdr:row>7</xdr:row>
      <xdr:rowOff>53340</xdr:rowOff>
    </xdr:from>
    <xdr:to>
      <xdr:col>9</xdr:col>
      <xdr:colOff>129540</xdr:colOff>
      <xdr:row>8</xdr:row>
      <xdr:rowOff>160020</xdr:rowOff>
    </xdr:to>
    <xdr:sp macro="" textlink="">
      <xdr:nvSpPr>
        <xdr:cNvPr id="27" name="TextBox 26">
          <a:extLst>
            <a:ext uri="{FF2B5EF4-FFF2-40B4-BE49-F238E27FC236}">
              <a16:creationId xmlns:a16="http://schemas.microsoft.com/office/drawing/2014/main" id="{CFA04033-6E83-4CA8-AB8F-EE694BF0BBAC}"/>
            </a:ext>
          </a:extLst>
        </xdr:cNvPr>
        <xdr:cNvSpPr txBox="1"/>
      </xdr:nvSpPr>
      <xdr:spPr>
        <a:xfrm>
          <a:off x="4084320" y="1333500"/>
          <a:ext cx="1531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r-EG" sz="1100" b="1">
              <a:solidFill>
                <a:schemeClr val="bg1"/>
              </a:solidFill>
            </a:rPr>
            <a:t>التصنيف حسب المورد</a:t>
          </a:r>
          <a:endParaRPr lang="en-GB" sz="1100" b="1">
            <a:solidFill>
              <a:schemeClr val="bg1"/>
            </a:solidFill>
          </a:endParaRPr>
        </a:p>
      </xdr:txBody>
    </xdr:sp>
    <xdr:clientData/>
  </xdr:twoCellAnchor>
  <xdr:twoCellAnchor>
    <xdr:from>
      <xdr:col>11</xdr:col>
      <xdr:colOff>441960</xdr:colOff>
      <xdr:row>7</xdr:row>
      <xdr:rowOff>53340</xdr:rowOff>
    </xdr:from>
    <xdr:to>
      <xdr:col>14</xdr:col>
      <xdr:colOff>144780</xdr:colOff>
      <xdr:row>8</xdr:row>
      <xdr:rowOff>160020</xdr:rowOff>
    </xdr:to>
    <xdr:sp macro="" textlink="">
      <xdr:nvSpPr>
        <xdr:cNvPr id="32" name="TextBox 31">
          <a:extLst>
            <a:ext uri="{FF2B5EF4-FFF2-40B4-BE49-F238E27FC236}">
              <a16:creationId xmlns:a16="http://schemas.microsoft.com/office/drawing/2014/main" id="{86E124C9-6A8F-4F95-8572-E67E6752D161}"/>
            </a:ext>
          </a:extLst>
        </xdr:cNvPr>
        <xdr:cNvSpPr txBox="1"/>
      </xdr:nvSpPr>
      <xdr:spPr>
        <a:xfrm>
          <a:off x="7147560" y="1333500"/>
          <a:ext cx="1531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r-EG" sz="1100" b="1">
              <a:solidFill>
                <a:schemeClr val="bg1"/>
              </a:solidFill>
            </a:rPr>
            <a:t>التصنيف حسب الفئة السعرية</a:t>
          </a:r>
          <a:endParaRPr lang="en-GB" sz="1100" b="1">
            <a:solidFill>
              <a:schemeClr val="bg1"/>
            </a:solidFill>
          </a:endParaRPr>
        </a:p>
      </xdr:txBody>
    </xdr:sp>
    <xdr:clientData/>
  </xdr:twoCellAnchor>
  <xdr:twoCellAnchor editAs="oneCell">
    <xdr:from>
      <xdr:col>19</xdr:col>
      <xdr:colOff>358140</xdr:colOff>
      <xdr:row>1</xdr:row>
      <xdr:rowOff>1</xdr:rowOff>
    </xdr:from>
    <xdr:to>
      <xdr:col>22</xdr:col>
      <xdr:colOff>358140</xdr:colOff>
      <xdr:row>8</xdr:row>
      <xdr:rowOff>15241</xdr:rowOff>
    </xdr:to>
    <mc:AlternateContent xmlns:mc="http://schemas.openxmlformats.org/markup-compatibility/2006" xmlns:a14="http://schemas.microsoft.com/office/drawing/2010/main">
      <mc:Choice Requires="a14">
        <xdr:graphicFrame macro="">
          <xdr:nvGraphicFramePr>
            <xdr:cNvPr id="33" name="فئات سعرية">
              <a:extLst>
                <a:ext uri="{FF2B5EF4-FFF2-40B4-BE49-F238E27FC236}">
                  <a16:creationId xmlns:a16="http://schemas.microsoft.com/office/drawing/2014/main" id="{DE5A70CC-1582-41C0-B3D9-1319C0F3298F}"/>
                </a:ext>
              </a:extLst>
            </xdr:cNvPr>
            <xdr:cNvGraphicFramePr/>
          </xdr:nvGraphicFramePr>
          <xdr:xfrm>
            <a:off x="0" y="0"/>
            <a:ext cx="0" cy="0"/>
          </xdr:xfrm>
          <a:graphic>
            <a:graphicData uri="http://schemas.microsoft.com/office/drawing/2010/slicer">
              <sle:slicer xmlns:sle="http://schemas.microsoft.com/office/drawing/2010/slicer" name="فئات سعرية"/>
            </a:graphicData>
          </a:graphic>
        </xdr:graphicFrame>
      </mc:Choice>
      <mc:Fallback xmlns="">
        <xdr:sp macro="" textlink="">
          <xdr:nvSpPr>
            <xdr:cNvPr id="0" name=""/>
            <xdr:cNvSpPr>
              <a:spLocks noTextEdit="1"/>
            </xdr:cNvSpPr>
          </xdr:nvSpPr>
          <xdr:spPr>
            <a:xfrm>
              <a:off x="11940540" y="182881"/>
              <a:ext cx="18288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9</xdr:row>
      <xdr:rowOff>7621</xdr:rowOff>
    </xdr:from>
    <xdr:to>
      <xdr:col>22</xdr:col>
      <xdr:colOff>350520</xdr:colOff>
      <xdr:row>26</xdr:row>
      <xdr:rowOff>144780</xdr:rowOff>
    </xdr:to>
    <mc:AlternateContent xmlns:mc="http://schemas.openxmlformats.org/markup-compatibility/2006" xmlns:a14="http://schemas.microsoft.com/office/drawing/2010/main">
      <mc:Choice Requires="a14">
        <xdr:graphicFrame macro="">
          <xdr:nvGraphicFramePr>
            <xdr:cNvPr id="34" name="الشركة الموردة ">
              <a:extLst>
                <a:ext uri="{FF2B5EF4-FFF2-40B4-BE49-F238E27FC236}">
                  <a16:creationId xmlns:a16="http://schemas.microsoft.com/office/drawing/2014/main" id="{B94C7AFC-5239-4ADC-82E3-2879D5AC8E79}"/>
                </a:ext>
              </a:extLst>
            </xdr:cNvPr>
            <xdr:cNvGraphicFramePr/>
          </xdr:nvGraphicFramePr>
          <xdr:xfrm>
            <a:off x="0" y="0"/>
            <a:ext cx="0" cy="0"/>
          </xdr:xfrm>
          <a:graphic>
            <a:graphicData uri="http://schemas.microsoft.com/office/drawing/2010/slicer">
              <sle:slicer xmlns:sle="http://schemas.microsoft.com/office/drawing/2010/slicer" name="الشركة الموردة "/>
            </a:graphicData>
          </a:graphic>
        </xdr:graphicFrame>
      </mc:Choice>
      <mc:Fallback xmlns="">
        <xdr:sp macro="" textlink="">
          <xdr:nvSpPr>
            <xdr:cNvPr id="0" name=""/>
            <xdr:cNvSpPr>
              <a:spLocks noTextEdit="1"/>
            </xdr:cNvSpPr>
          </xdr:nvSpPr>
          <xdr:spPr>
            <a:xfrm>
              <a:off x="11932920" y="1653541"/>
              <a:ext cx="1828800" cy="3246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213360</xdr:colOff>
      <xdr:row>9</xdr:row>
      <xdr:rowOff>7621</xdr:rowOff>
    </xdr:from>
    <xdr:to>
      <xdr:col>19</xdr:col>
      <xdr:colOff>213360</xdr:colOff>
      <xdr:row>26</xdr:row>
      <xdr:rowOff>167640</xdr:rowOff>
    </xdr:to>
    <mc:AlternateContent xmlns:mc="http://schemas.openxmlformats.org/markup-compatibility/2006" xmlns:a14="http://schemas.microsoft.com/office/drawing/2010/main">
      <mc:Choice Requires="a14">
        <xdr:graphicFrame macro="">
          <xdr:nvGraphicFramePr>
            <xdr:cNvPr id="35" name="الفئات">
              <a:extLst>
                <a:ext uri="{FF2B5EF4-FFF2-40B4-BE49-F238E27FC236}">
                  <a16:creationId xmlns:a16="http://schemas.microsoft.com/office/drawing/2014/main" id="{B2824FAA-531B-4556-94E6-0EF0B39FBFF2}"/>
                </a:ext>
              </a:extLst>
            </xdr:cNvPr>
            <xdr:cNvGraphicFramePr/>
          </xdr:nvGraphicFramePr>
          <xdr:xfrm>
            <a:off x="0" y="0"/>
            <a:ext cx="0" cy="0"/>
          </xdr:xfrm>
          <a:graphic>
            <a:graphicData uri="http://schemas.microsoft.com/office/drawing/2010/slicer">
              <sle:slicer xmlns:sle="http://schemas.microsoft.com/office/drawing/2010/slicer" name="الفئات"/>
            </a:graphicData>
          </a:graphic>
        </xdr:graphicFrame>
      </mc:Choice>
      <mc:Fallback xmlns="">
        <xdr:sp macro="" textlink="">
          <xdr:nvSpPr>
            <xdr:cNvPr id="0" name=""/>
            <xdr:cNvSpPr>
              <a:spLocks noTextEdit="1"/>
            </xdr:cNvSpPr>
          </xdr:nvSpPr>
          <xdr:spPr>
            <a:xfrm>
              <a:off x="9966960" y="1653541"/>
              <a:ext cx="1828800" cy="32689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342900</xdr:colOff>
      <xdr:row>10</xdr:row>
      <xdr:rowOff>0</xdr:rowOff>
    </xdr:from>
    <xdr:to>
      <xdr:col>15</xdr:col>
      <xdr:colOff>480060</xdr:colOff>
      <xdr:row>27</xdr:row>
      <xdr:rowOff>99060</xdr:rowOff>
    </xdr:to>
    <xdr:graphicFrame macro="">
      <xdr:nvGraphicFramePr>
        <xdr:cNvPr id="21" name="Chart 20">
          <a:extLst>
            <a:ext uri="{FF2B5EF4-FFF2-40B4-BE49-F238E27FC236}">
              <a16:creationId xmlns:a16="http://schemas.microsoft.com/office/drawing/2014/main" id="{35783B51-CE0E-4C21-BA5F-AD25239D1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243840</xdr:colOff>
      <xdr:row>9</xdr:row>
      <xdr:rowOff>30480</xdr:rowOff>
    </xdr:from>
    <xdr:to>
      <xdr:col>5</xdr:col>
      <xdr:colOff>586740</xdr:colOff>
      <xdr:row>27</xdr:row>
      <xdr:rowOff>15240</xdr:rowOff>
    </xdr:to>
    <xdr:graphicFrame macro="">
      <xdr:nvGraphicFramePr>
        <xdr:cNvPr id="22" name="Chart 21">
          <a:extLst>
            <a:ext uri="{FF2B5EF4-FFF2-40B4-BE49-F238E27FC236}">
              <a16:creationId xmlns:a16="http://schemas.microsoft.com/office/drawing/2014/main" id="{A5464EC3-8EB4-4902-AC16-7F88F995D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137160</xdr:colOff>
      <xdr:row>19</xdr:row>
      <xdr:rowOff>0</xdr:rowOff>
    </xdr:from>
    <xdr:to>
      <xdr:col>20</xdr:col>
      <xdr:colOff>38100</xdr:colOff>
      <xdr:row>34</xdr:row>
      <xdr:rowOff>0</xdr:rowOff>
    </xdr:to>
    <xdr:graphicFrame macro="">
      <xdr:nvGraphicFramePr>
        <xdr:cNvPr id="10" name="Chart 9">
          <a:extLst>
            <a:ext uri="{FF2B5EF4-FFF2-40B4-BE49-F238E27FC236}">
              <a16:creationId xmlns:a16="http://schemas.microsoft.com/office/drawing/2014/main" id="{526E6F02-E1C1-4209-89A5-055CCEBE8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198120</xdr:colOff>
      <xdr:row>14</xdr:row>
      <xdr:rowOff>30480</xdr:rowOff>
    </xdr:from>
    <xdr:to>
      <xdr:col>28</xdr:col>
      <xdr:colOff>76200</xdr:colOff>
      <xdr:row>29</xdr:row>
      <xdr:rowOff>30480</xdr:rowOff>
    </xdr:to>
    <xdr:graphicFrame macro="">
      <xdr:nvGraphicFramePr>
        <xdr:cNvPr id="11" name="Chart 10">
          <a:extLst>
            <a:ext uri="{FF2B5EF4-FFF2-40B4-BE49-F238E27FC236}">
              <a16:creationId xmlns:a16="http://schemas.microsoft.com/office/drawing/2014/main" id="{16D8A0F6-CA88-4F3D-A768-F64E59AA9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434340</xdr:colOff>
      <xdr:row>16</xdr:row>
      <xdr:rowOff>106680</xdr:rowOff>
    </xdr:from>
    <xdr:to>
      <xdr:col>11</xdr:col>
      <xdr:colOff>350520</xdr:colOff>
      <xdr:row>31</xdr:row>
      <xdr:rowOff>106680</xdr:rowOff>
    </xdr:to>
    <xdr:graphicFrame macro="">
      <xdr:nvGraphicFramePr>
        <xdr:cNvPr id="2" name="Chart 1">
          <a:extLst>
            <a:ext uri="{FF2B5EF4-FFF2-40B4-BE49-F238E27FC236}">
              <a16:creationId xmlns:a16="http://schemas.microsoft.com/office/drawing/2014/main" id="{88822BB6-2FE0-4F75-B5BB-185BD6631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618.685383912038" createdVersion="6" refreshedVersion="6" minRefreshableVersion="3" recordCount="134" xr:uid="{76803F53-4753-4218-AE4A-B2922BEFCFE5}">
  <cacheSource type="worksheet">
    <worksheetSource name="البيطري0"/>
  </cacheSource>
  <cacheFields count="7">
    <cacheField name="رقم المنتج" numFmtId="0">
      <sharedItems containsSemiMixedTypes="0" containsString="0" containsNumber="1" containsInteger="1" minValue="1" maxValue="136"/>
    </cacheField>
    <cacheField name="الشركة الموردة " numFmtId="0">
      <sharedItems count="11">
        <s v="المنار"/>
        <s v="ماك فارما"/>
        <s v="مصطفي حمادة"/>
        <s v="حسن الهلالي"/>
        <s v="دارفيت ( عبدالله - عبدالرحيم )"/>
        <s v="ام تي (مصطفي طاحون )"/>
        <s v="(التحصينات)"/>
        <s v="( هاني فاضل ) "/>
        <s v="محمد مجدي الهلالي"/>
        <s v="المماس ( علاء ادم )"/>
        <s v="بيطرة ( محمد محي )"/>
      </sharedItems>
    </cacheField>
    <cacheField name="اسم المنتج" numFmtId="0">
      <sharedItems count="132">
        <s v=" امبرول 1ك"/>
        <s v="يود مركز"/>
        <s v="ترمومتر صفير"/>
        <s v="فيروسيد"/>
        <s v="طبق تحضين"/>
        <s v="قطارات"/>
        <s v="ترمومتر كبير"/>
        <s v="بايو كلوستين"/>
        <s v="طبق علافة"/>
        <s v="ستربتو 0.5 لتر"/>
        <s v="دفلو دار "/>
        <s v="وي استرونج"/>
        <s v="فتامين ك3 1لتر"/>
        <s v="فيتامين ك3  "/>
        <s v="نيومايسين 50%"/>
        <s v="ام تي ديور"/>
        <s v="نيوسي"/>
        <s v="اتولينك"/>
        <s v="جمبورمتوسط"/>
        <s v="ماكونبيت"/>
        <s v="نيوداد"/>
        <s v="لكتو فاك"/>
        <s v="لينكو ميد"/>
        <s v="بايو مكس 50%"/>
        <s v="استربتو المهني"/>
        <s v="اسبكتال سوبر"/>
        <s v="سبرو ماس"/>
        <s v="اكس لوفير"/>
        <s v="بروتي ماكس"/>
        <s v="تايلو ميد"/>
        <s v="فلاي توكس"/>
        <s v="سار كوكس"/>
        <s v="جينتا 50 سم"/>
        <s v="كولون IP"/>
        <s v="فاركنس"/>
        <s v="ايمو بان"/>
        <s v="سيفو بلس"/>
        <s v="كولي ماس"/>
        <s v="ديفا برول"/>
        <s v="امبرول 30%"/>
        <s v="فلاجي موكس "/>
        <s v="كانميسن"/>
        <s v="اميجا سول "/>
        <s v="تارجت"/>
        <s v="فتامين  سيc اردني "/>
        <s v="نيو هه_سلنيم"/>
        <s v="كلون 30%عدد 1000"/>
        <s v="هه_سلنيوم سوبر"/>
        <s v="بروتكتو"/>
        <s v="ام تي هه سلنيم"/>
        <s v="دوكس 50%"/>
        <s v="نيوفوس"/>
        <s v="هه سلنيم"/>
        <s v="ام تي اوكسي"/>
        <s v="دار كوكس"/>
        <s v="املاح "/>
        <s v="ابراسين"/>
        <s v="فنيك"/>
        <s v="لينكوفايزر"/>
        <s v="ام تي الفا "/>
        <s v="اميجا موكس بلس"/>
        <s v="بريمو بيوتك"/>
        <s v="بايو36  0.25 ك"/>
        <s v="اكروماك"/>
        <s v="ميكس برو"/>
        <s v="  منشط كبد H  "/>
        <s v="اورسب"/>
        <s v="هتشنر IP"/>
        <s v="جمبور شرسة"/>
        <s v="مزدوج H9ND "/>
        <s v="H5ND مزدوج"/>
        <s v="أ - د سوبر"/>
        <s v="منشط كبد"/>
        <s v="ابرا كيور"/>
        <s v="اتوسبكتين"/>
        <s v="صوانوفيت"/>
        <s v="فوست 100جم"/>
        <s v="ام تي امينو"/>
        <s v="أ - د"/>
        <s v="هه سلنيم 15%"/>
        <s v="أي اس داد"/>
        <s v="ميت فورتي"/>
        <s v="اسبكتوكيل"/>
        <s v="ارثريت 35%"/>
        <s v="اكت ميون"/>
        <s v="روبا ميون"/>
        <s v="يوران"/>
        <s v="تولتا فيت"/>
        <s v="ارثرا مايسين 28%"/>
        <s v="تراي فيور"/>
        <s v="T H 4"/>
        <s v="فيرا لكس"/>
        <s v="سوبر امينو"/>
        <s v="اسبيرامار"/>
        <s v="بان فلور 0.25 ك"/>
        <s v="نيوفروز"/>
        <s v="مالتي ميون"/>
        <s v="بروتور"/>
        <s v="ام تي املاح"/>
        <s v="G D A"/>
        <s v="داركيو"/>
        <s v="أ_د_سافكو"/>
        <s v="فتامين سي"/>
        <s v="فورمالين"/>
        <s v="استربتو ادويا"/>
        <s v="تكسو بان"/>
        <s v="ساكروبلس"/>
        <s v="امبسلين ايفا"/>
        <s v="اف جي 90 FG"/>
        <s v="استربتو أبو النجا"/>
        <s v="جامبو ويفر"/>
        <s v="نانوفير"/>
        <s v="امبرول 0.5ك"/>
        <s v="كلون 30%عدد2500"/>
        <s v="امبسلين"/>
        <s v="كلورا 50%"/>
        <s v="كولستين 0.5 ك"/>
        <s v="متروناز 1لتر"/>
        <s v="هه_سلنيم 20%"/>
        <s v="هه سلنيم سافكو"/>
        <s v="ابرا كولين"/>
        <s v="رب فير بلس"/>
        <s v="فيراتك"/>
        <s v="صوانو اربكو"/>
        <s v="جليسين بلس"/>
        <s v=" C فيتامين "/>
        <s v="بيتا فركتان"/>
        <s v=" زيموبكت 0.5 ك"/>
        <s v="املاح تركي"/>
        <s v="دادبريم"/>
        <s v="جمبور عادي"/>
        <s v="اثليت"/>
      </sharedItems>
    </cacheField>
    <cacheField name="الكمية" numFmtId="0">
      <sharedItems containsSemiMixedTypes="0" containsString="0" containsNumber="1" containsInteger="1" minValue="1" maxValue="675"/>
    </cacheField>
    <cacheField name="سعر الواحدة " numFmtId="0">
      <sharedItems containsSemiMixedTypes="0" containsString="0" containsNumber="1" containsInteger="1" minValue="12" maxValue="3150"/>
    </cacheField>
    <cacheField name="إجمالي السعر" numFmtId="0">
      <sharedItems containsSemiMixedTypes="0" containsString="0" containsNumber="1" containsInteger="1" minValue="175" maxValue="33120"/>
    </cacheField>
    <cacheField name="الفئات" numFmtId="0">
      <sharedItems count="11">
        <s v="مكمل غذائي"/>
        <s v="مطهر"/>
        <s v="مستلزمات"/>
        <s v="مضاد حيوي"/>
        <s v="إسهال"/>
        <s v="محفز نمو"/>
        <s v="تسمين"/>
        <s v="تطهير ونظافة"/>
        <s v="علاج الهضم"/>
        <s v="تحصين"/>
        <s v="منشطات مناعة"/>
      </sharedItems>
    </cacheField>
  </cacheFields>
  <extLst>
    <ext xmlns:x14="http://schemas.microsoft.com/office/spreadsheetml/2009/9/main" uri="{725AE2AE-9491-48be-B2B4-4EB974FC3084}">
      <x14:pivotCacheDefinition pivotCacheId="2130044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618.754282870374" createdVersion="6" refreshedVersion="6" minRefreshableVersion="3" recordCount="134" xr:uid="{73092C7C-9E1E-4112-9E98-F27704DFC67D}">
  <cacheSource type="worksheet">
    <worksheetSource name="البيطري04"/>
  </cacheSource>
  <cacheFields count="8">
    <cacheField name="رقم المنتج" numFmtId="0">
      <sharedItems containsSemiMixedTypes="0" containsString="0" containsNumber="1" containsInteger="1" minValue="1" maxValue="136"/>
    </cacheField>
    <cacheField name="الشركة الموردة " numFmtId="0">
      <sharedItems count="11">
        <s v="المنار"/>
        <s v="حسن الهلالي"/>
        <s v="(التحصينات)"/>
        <s v="مصطفي حمادة"/>
        <s v="دارفيت ( عبدالله - عبدالرحيم )"/>
        <s v="ماك فارما"/>
        <s v="( هاني فاضل ) "/>
        <s v="بيطرة ( محمد محي )"/>
        <s v="ام تي (مصطفي طاحون )"/>
        <s v="المماس ( علاء ادم )"/>
        <s v="محمد مجدي الهلالي"/>
      </sharedItems>
    </cacheField>
    <cacheField name="اسم المنتج" numFmtId="0">
      <sharedItems count="132">
        <s v="بيتا فركتان"/>
        <s v="فيرا لكس"/>
        <s v="تايلو ميد"/>
        <s v="ميت فورتي"/>
        <s v="ارثريت 35%"/>
        <s v="اسبكتوكيل"/>
        <s v="H5ND مزدوج"/>
        <s v="لينكوفايزر"/>
        <s v="داركيو"/>
        <s v="أي اس داد"/>
        <s v="مزدوج H9ND "/>
        <s v="تولتا فيت"/>
        <s v="ماكونبيت"/>
        <s v="دوكس 50%"/>
        <s v="كلورا 50%"/>
        <s v="T H 4"/>
        <s v="بايو مكس 50%"/>
        <s v="فاركنس"/>
        <s v="صوانو اربكو"/>
        <s v="صوانوفيت"/>
        <s v="دادبريم"/>
        <s v="جامبو ويفر"/>
        <s v="G D A"/>
        <s v="اسبيرامار"/>
        <s v="لينكو ميد"/>
        <s v="فتامين  سيc اردني "/>
        <s v="أ - د سوبر"/>
        <s v="نانوفير"/>
        <s v="اتوسبكتين"/>
        <s v="هه_سلنيوم سوبر"/>
        <s v="ام تي هه سلنيم"/>
        <s v="اميجا سول "/>
        <s v="جليسين بلس"/>
        <s v="هه_سلنيم 20%"/>
        <s v="تراي فيور"/>
        <s v="بروتي ماكس"/>
        <s v="ام تي اوكسي"/>
        <s v="فورمالين"/>
        <s v="امبسلين ايفا"/>
        <s v="رب فير بلس"/>
        <s v="فيروسيد"/>
        <s v="فلاجي موكس "/>
        <s v="استربتو أبو النجا"/>
        <s v="متروناز 1لتر"/>
        <s v="استربتو ادويا"/>
        <s v="اكس لوفير"/>
        <s v=" زيموبكت 0.5 ك"/>
        <s v="اف جي 90 FG"/>
        <s v="دار كوكس"/>
        <s v="أ_د_سافكو"/>
        <s v="اكروماك"/>
        <s v="فيراتك"/>
        <s v="هه سلنيم سافكو"/>
        <s v="اسبكتال سوبر"/>
        <s v=" C فيتامين "/>
        <s v="ايمو بان"/>
        <s v="سوبر امينو"/>
        <s v="ستربتو 0.5 لتر"/>
        <s v="امبرول 30%"/>
        <s v="ارثرا مايسين 28%"/>
        <s v="ديفا برول"/>
        <s v="تارجت"/>
        <s v="ام تي الفا "/>
        <s v="تكسو بان"/>
        <s v="يود مركز"/>
        <s v="نيومايسين 50%"/>
        <s v="فلاي توكس"/>
        <s v="ميكس برو"/>
        <s v="بريمو بيوتك"/>
        <s v="ابراسين"/>
        <s v="ابرا كيور"/>
        <s v="ابرا كولين"/>
        <s v="اميجا موكس بلس"/>
        <s v="جمبور شرسة"/>
        <s v="فتامين سي"/>
        <s v="أ - د"/>
        <s v="هه سلنيم 15%"/>
        <s v="منشط كبد"/>
        <s v="فيتامين ك3  "/>
        <s v="اورسب"/>
        <s v="بايو كلوستين"/>
        <s v="فتامين ك3 1لتر"/>
        <s v="روبا ميون"/>
        <s v="سبرو ماس"/>
        <s v="كولي ماس"/>
        <s v="كولستين 0.5 ك"/>
        <s v="بروتور"/>
        <s v="كلون 30%عدد2500"/>
        <s v="اتولينك"/>
        <s v="يوران"/>
        <s v="امبسلين"/>
        <s v="لكتو فاك"/>
        <s v="كانميسن"/>
        <s v="ام تي ديور"/>
        <s v="بروتكتو"/>
        <s v="  منشط كبد H  "/>
        <s v="ام تي امينو"/>
        <s v="وي استرونج"/>
        <s v="هه سلنيم"/>
        <s v="اكت ميون"/>
        <s v="كولون IP"/>
        <s v="استربتو المهني"/>
        <s v="ساكروبلس"/>
        <s v="جمبورمتوسط"/>
        <s v="بايو36  0.25 ك"/>
        <s v="فنيك"/>
        <s v="امبرول 0.5ك"/>
        <s v="املاح تركي"/>
        <s v="جمبور عادي"/>
        <s v="بان فلور 0.25 ك"/>
        <s v="ام تي املاح"/>
        <s v="دفلو دار "/>
        <s v="نيوسي"/>
        <s v="نيوفروز"/>
        <s v="املاح "/>
        <s v="نيوداد"/>
        <s v="نيو هه_سلنيم"/>
        <s v="كلون 30%عدد 1000"/>
        <s v="هتشنر IP"/>
        <s v="سار كوكس"/>
        <s v="مالتي ميون"/>
        <s v="اثليت"/>
        <s v="فوست 100جم"/>
        <s v="نيوفوس"/>
        <s v="جينتا 50 سم"/>
        <s v="سيفو بلس"/>
        <s v="قطارات"/>
        <s v="طبق علافة"/>
        <s v="طبق تحضين"/>
        <s v="ترمومتر كبير"/>
        <s v="ترمومتر صفير"/>
        <s v=" امبرول 1ك"/>
      </sharedItems>
    </cacheField>
    <cacheField name="الكمية" numFmtId="0">
      <sharedItems containsSemiMixedTypes="0" containsString="0" containsNumber="1" containsInteger="1" minValue="1" maxValue="675"/>
    </cacheField>
    <cacheField name="سعر الواحدة " numFmtId="0">
      <sharedItems containsSemiMixedTypes="0" containsString="0" containsNumber="1" containsInteger="1" minValue="12" maxValue="3150"/>
    </cacheField>
    <cacheField name="إجمالي السعر" numFmtId="0">
      <sharedItems containsSemiMixedTypes="0" containsString="0" containsNumber="1" containsInteger="1" minValue="175" maxValue="33120"/>
    </cacheField>
    <cacheField name="الفئات" numFmtId="0">
      <sharedItems count="11">
        <s v="منشطات مناعة"/>
        <s v="مضاد حيوي"/>
        <s v="مكمل غذائي"/>
        <s v="مطهر"/>
        <s v="إسهال"/>
        <s v="تسمين"/>
        <s v="تحصين"/>
        <s v="محفز نمو"/>
        <s v="علاج الهضم"/>
        <s v="تطهير ونظافة"/>
        <s v="مستلزمات"/>
      </sharedItems>
    </cacheField>
    <cacheField name="فئات سعرية" numFmtId="0">
      <sharedItems count="3">
        <s v="عالي"/>
        <s v="متوسط"/>
        <s v="منخفض"/>
      </sharedItems>
    </cacheField>
  </cacheFields>
  <extLst>
    <ext xmlns:x14="http://schemas.microsoft.com/office/spreadsheetml/2009/9/main" uri="{725AE2AE-9491-48be-B2B4-4EB974FC3084}">
      <x14:pivotCacheDefinition pivotCacheId="12055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n v="67"/>
    <x v="0"/>
    <x v="0"/>
    <n v="675"/>
    <n v="12"/>
    <n v="8100"/>
    <x v="0"/>
  </r>
  <r>
    <n v="102"/>
    <x v="1"/>
    <x v="1"/>
    <n v="63"/>
    <n v="480"/>
    <n v="30240"/>
    <x v="1"/>
  </r>
  <r>
    <n v="2"/>
    <x v="0"/>
    <x v="2"/>
    <n v="48"/>
    <n v="15"/>
    <n v="720"/>
    <x v="2"/>
  </r>
  <r>
    <n v="109"/>
    <x v="1"/>
    <x v="3"/>
    <n v="48"/>
    <n v="690"/>
    <n v="33120"/>
    <x v="1"/>
  </r>
  <r>
    <n v="3"/>
    <x v="0"/>
    <x v="4"/>
    <n v="38"/>
    <n v="25"/>
    <n v="950"/>
    <x v="2"/>
  </r>
  <r>
    <n v="125"/>
    <x v="2"/>
    <x v="5"/>
    <n v="38"/>
    <n v="65"/>
    <n v="2470"/>
    <x v="2"/>
  </r>
  <r>
    <n v="1"/>
    <x v="0"/>
    <x v="6"/>
    <n v="36"/>
    <n v="25"/>
    <n v="900"/>
    <x v="2"/>
  </r>
  <r>
    <n v="43"/>
    <x v="3"/>
    <x v="7"/>
    <n v="36"/>
    <n v="420"/>
    <n v="15120"/>
    <x v="3"/>
  </r>
  <r>
    <n v="4"/>
    <x v="0"/>
    <x v="8"/>
    <n v="31"/>
    <n v="37"/>
    <n v="1147"/>
    <x v="2"/>
  </r>
  <r>
    <n v="122"/>
    <x v="2"/>
    <x v="9"/>
    <n v="30"/>
    <n v="540"/>
    <n v="16200"/>
    <x v="4"/>
  </r>
  <r>
    <n v="31"/>
    <x v="4"/>
    <x v="10"/>
    <n v="28"/>
    <n v="255"/>
    <n v="7140"/>
    <x v="5"/>
  </r>
  <r>
    <n v="104"/>
    <x v="1"/>
    <x v="11"/>
    <n v="26"/>
    <n v="360"/>
    <n v="9360"/>
    <x v="6"/>
  </r>
  <r>
    <n v="29"/>
    <x v="4"/>
    <x v="12"/>
    <n v="24"/>
    <n v="420"/>
    <n v="10080"/>
    <x v="0"/>
  </r>
  <r>
    <n v="34"/>
    <x v="4"/>
    <x v="1"/>
    <n v="24"/>
    <n v="505"/>
    <n v="12120"/>
    <x v="0"/>
  </r>
  <r>
    <n v="103"/>
    <x v="1"/>
    <x v="13"/>
    <n v="24"/>
    <n v="435"/>
    <n v="10440"/>
    <x v="0"/>
  </r>
  <r>
    <n v="101"/>
    <x v="1"/>
    <x v="14"/>
    <n v="22"/>
    <n v="500"/>
    <n v="11000"/>
    <x v="3"/>
  </r>
  <r>
    <n v="22"/>
    <x v="5"/>
    <x v="15"/>
    <n v="21"/>
    <n v="370"/>
    <n v="7770"/>
    <x v="3"/>
  </r>
  <r>
    <n v="108"/>
    <x v="1"/>
    <x v="16"/>
    <n v="21"/>
    <n v="250"/>
    <n v="5250"/>
    <x v="3"/>
  </r>
  <r>
    <n v="79"/>
    <x v="0"/>
    <x v="17"/>
    <n v="20"/>
    <n v="395"/>
    <n v="7900"/>
    <x v="3"/>
  </r>
  <r>
    <n v="132"/>
    <x v="6"/>
    <x v="18"/>
    <n v="20"/>
    <n v="315"/>
    <n v="6300"/>
    <x v="7"/>
  </r>
  <r>
    <n v="100"/>
    <x v="1"/>
    <x v="19"/>
    <n v="19"/>
    <n v="1300"/>
    <n v="24700"/>
    <x v="3"/>
  </r>
  <r>
    <n v="110"/>
    <x v="1"/>
    <x v="20"/>
    <n v="19"/>
    <n v="190"/>
    <n v="3610"/>
    <x v="4"/>
  </r>
  <r>
    <n v="91"/>
    <x v="0"/>
    <x v="21"/>
    <n v="18"/>
    <n v="385"/>
    <n v="6930"/>
    <x v="8"/>
  </r>
  <r>
    <n v="18"/>
    <x v="7"/>
    <x v="22"/>
    <n v="16"/>
    <n v="875"/>
    <n v="14000"/>
    <x v="6"/>
  </r>
  <r>
    <n v="44"/>
    <x v="3"/>
    <x v="23"/>
    <n v="16"/>
    <n v="1000"/>
    <n v="16000"/>
    <x v="4"/>
  </r>
  <r>
    <n v="59"/>
    <x v="8"/>
    <x v="24"/>
    <n v="16"/>
    <n v="325"/>
    <n v="5200"/>
    <x v="4"/>
  </r>
  <r>
    <n v="80"/>
    <x v="0"/>
    <x v="25"/>
    <n v="16"/>
    <n v="575"/>
    <n v="9200"/>
    <x v="3"/>
  </r>
  <r>
    <n v="14"/>
    <x v="9"/>
    <x v="26"/>
    <n v="15"/>
    <n v="410"/>
    <n v="6150"/>
    <x v="3"/>
  </r>
  <r>
    <n v="38"/>
    <x v="4"/>
    <x v="27"/>
    <n v="15"/>
    <n v="660"/>
    <n v="9900"/>
    <x v="3"/>
  </r>
  <r>
    <n v="11"/>
    <x v="9"/>
    <x v="28"/>
    <n v="14"/>
    <n v="735"/>
    <n v="10290"/>
    <x v="3"/>
  </r>
  <r>
    <n v="47"/>
    <x v="3"/>
    <x v="29"/>
    <n v="14"/>
    <n v="1955"/>
    <n v="27370"/>
    <x v="3"/>
  </r>
  <r>
    <n v="52"/>
    <x v="3"/>
    <x v="30"/>
    <n v="14"/>
    <n v="500"/>
    <n v="7000"/>
    <x v="3"/>
  </r>
  <r>
    <n v="73"/>
    <x v="0"/>
    <x v="31"/>
    <n v="14"/>
    <n v="175"/>
    <n v="2450"/>
    <x v="3"/>
  </r>
  <r>
    <n v="98"/>
    <x v="0"/>
    <x v="32"/>
    <n v="14"/>
    <n v="110"/>
    <n v="1540"/>
    <x v="3"/>
  </r>
  <r>
    <n v="131"/>
    <x v="6"/>
    <x v="33"/>
    <n v="14"/>
    <n v="335"/>
    <n v="4690"/>
    <x v="3"/>
  </r>
  <r>
    <n v="66"/>
    <x v="0"/>
    <x v="34"/>
    <n v="13"/>
    <n v="1000"/>
    <n v="13000"/>
    <x v="3"/>
  </r>
  <r>
    <n v="10"/>
    <x v="10"/>
    <x v="35"/>
    <n v="12"/>
    <n v="545"/>
    <n v="6540"/>
    <x v="3"/>
  </r>
  <r>
    <n v="12"/>
    <x v="9"/>
    <x v="36"/>
    <n v="12"/>
    <n v="100"/>
    <n v="1200"/>
    <x v="3"/>
  </r>
  <r>
    <n v="13"/>
    <x v="9"/>
    <x v="37"/>
    <n v="12"/>
    <n v="410"/>
    <n v="4920"/>
    <x v="3"/>
  </r>
  <r>
    <n v="17"/>
    <x v="7"/>
    <x v="38"/>
    <n v="12"/>
    <n v="525"/>
    <n v="6300"/>
    <x v="5"/>
  </r>
  <r>
    <n v="49"/>
    <x v="3"/>
    <x v="39"/>
    <n v="12"/>
    <n v="535"/>
    <n v="6420"/>
    <x v="3"/>
  </r>
  <r>
    <n v="68"/>
    <x v="0"/>
    <x v="40"/>
    <n v="12"/>
    <n v="690"/>
    <n v="8280"/>
    <x v="3"/>
  </r>
  <r>
    <n v="84"/>
    <x v="0"/>
    <x v="41"/>
    <n v="12"/>
    <n v="385"/>
    <n v="4620"/>
    <x v="3"/>
  </r>
  <r>
    <n v="90"/>
    <x v="0"/>
    <x v="42"/>
    <n v="12"/>
    <n v="785"/>
    <n v="9420"/>
    <x v="3"/>
  </r>
  <r>
    <n v="106"/>
    <x v="1"/>
    <x v="43"/>
    <n v="12"/>
    <n v="525"/>
    <n v="6300"/>
    <x v="3"/>
  </r>
  <r>
    <n v="41"/>
    <x v="3"/>
    <x v="44"/>
    <n v="11"/>
    <n v="860"/>
    <n v="9460"/>
    <x v="0"/>
  </r>
  <r>
    <n v="111"/>
    <x v="1"/>
    <x v="45"/>
    <n v="11"/>
    <n v="190"/>
    <n v="2090"/>
    <x v="0"/>
  </r>
  <r>
    <n v="133"/>
    <x v="6"/>
    <x v="46"/>
    <n v="11"/>
    <n v="185"/>
    <n v="2035"/>
    <x v="9"/>
  </r>
  <r>
    <n v="7"/>
    <x v="10"/>
    <x v="47"/>
    <n v="10"/>
    <n v="840"/>
    <n v="8400"/>
    <x v="9"/>
  </r>
  <r>
    <n v="8"/>
    <x v="10"/>
    <x v="48"/>
    <n v="10"/>
    <n v="370"/>
    <n v="3700"/>
    <x v="6"/>
  </r>
  <r>
    <n v="25"/>
    <x v="5"/>
    <x v="49"/>
    <n v="10"/>
    <n v="790"/>
    <n v="7900"/>
    <x v="0"/>
  </r>
  <r>
    <n v="46"/>
    <x v="3"/>
    <x v="50"/>
    <n v="10"/>
    <n v="1260"/>
    <n v="12600"/>
    <x v="3"/>
  </r>
  <r>
    <n v="116"/>
    <x v="1"/>
    <x v="51"/>
    <n v="10"/>
    <n v="125"/>
    <n v="1250"/>
    <x v="3"/>
  </r>
  <r>
    <n v="119"/>
    <x v="2"/>
    <x v="52"/>
    <n v="10"/>
    <n v="350"/>
    <n v="3500"/>
    <x v="9"/>
  </r>
  <r>
    <n v="21"/>
    <x v="5"/>
    <x v="53"/>
    <n v="9"/>
    <n v="735"/>
    <n v="6615"/>
    <x v="3"/>
  </r>
  <r>
    <n v="33"/>
    <x v="4"/>
    <x v="54"/>
    <n v="9"/>
    <n v="630"/>
    <n v="5670"/>
    <x v="3"/>
  </r>
  <r>
    <n v="39"/>
    <x v="4"/>
    <x v="55"/>
    <n v="9"/>
    <n v="235"/>
    <n v="2115"/>
    <x v="0"/>
  </r>
  <r>
    <n v="61"/>
    <x v="0"/>
    <x v="56"/>
    <n v="9"/>
    <n v="480"/>
    <n v="4320"/>
    <x v="3"/>
  </r>
  <r>
    <n v="65"/>
    <x v="0"/>
    <x v="57"/>
    <n v="9"/>
    <n v="285"/>
    <n v="2565"/>
    <x v="1"/>
  </r>
  <r>
    <n v="117"/>
    <x v="2"/>
    <x v="58"/>
    <n v="9"/>
    <n v="1600"/>
    <n v="14400"/>
    <x v="3"/>
  </r>
  <r>
    <n v="23"/>
    <x v="5"/>
    <x v="59"/>
    <n v="8"/>
    <n v="525"/>
    <n v="4200"/>
    <x v="3"/>
  </r>
  <r>
    <n v="54"/>
    <x v="8"/>
    <x v="60"/>
    <n v="8"/>
    <n v="475"/>
    <n v="3800"/>
    <x v="3"/>
  </r>
  <r>
    <n v="77"/>
    <x v="0"/>
    <x v="61"/>
    <n v="8"/>
    <n v="485"/>
    <n v="3880"/>
    <x v="3"/>
  </r>
  <r>
    <n v="114"/>
    <x v="1"/>
    <x v="62"/>
    <n v="8"/>
    <n v="300"/>
    <n v="2400"/>
    <x v="3"/>
  </r>
  <r>
    <n v="120"/>
    <x v="2"/>
    <x v="63"/>
    <n v="8"/>
    <n v="600"/>
    <n v="4800"/>
    <x v="3"/>
  </r>
  <r>
    <n v="16"/>
    <x v="7"/>
    <x v="64"/>
    <n v="7"/>
    <n v="500"/>
    <n v="3500"/>
    <x v="3"/>
  </r>
  <r>
    <n v="26"/>
    <x v="5"/>
    <x v="65"/>
    <n v="7"/>
    <n v="370"/>
    <n v="2590"/>
    <x v="10"/>
  </r>
  <r>
    <n v="63"/>
    <x v="0"/>
    <x v="66"/>
    <n v="7"/>
    <n v="435"/>
    <n v="3045"/>
    <x v="6"/>
  </r>
  <r>
    <n v="127"/>
    <x v="6"/>
    <x v="67"/>
    <n v="7"/>
    <n v="185"/>
    <n v="1295"/>
    <x v="9"/>
  </r>
  <r>
    <n v="128"/>
    <x v="6"/>
    <x v="68"/>
    <n v="7"/>
    <n v="475"/>
    <n v="3325"/>
    <x v="3"/>
  </r>
  <r>
    <n v="129"/>
    <x v="6"/>
    <x v="69"/>
    <n v="7"/>
    <n v="1450"/>
    <n v="10150"/>
    <x v="3"/>
  </r>
  <r>
    <n v="130"/>
    <x v="6"/>
    <x v="70"/>
    <n v="7"/>
    <n v="1650"/>
    <n v="11550"/>
    <x v="3"/>
  </r>
  <r>
    <n v="6"/>
    <x v="10"/>
    <x v="71"/>
    <n v="6"/>
    <n v="860"/>
    <n v="5160"/>
    <x v="0"/>
  </r>
  <r>
    <n v="36"/>
    <x v="4"/>
    <x v="72"/>
    <n v="6"/>
    <n v="450"/>
    <n v="2700"/>
    <x v="10"/>
  </r>
  <r>
    <n v="60"/>
    <x v="0"/>
    <x v="73"/>
    <n v="6"/>
    <n v="480"/>
    <n v="2880"/>
    <x v="3"/>
  </r>
  <r>
    <n v="81"/>
    <x v="0"/>
    <x v="74"/>
    <n v="6"/>
    <n v="845"/>
    <n v="5070"/>
    <x v="3"/>
  </r>
  <r>
    <n v="95"/>
    <x v="0"/>
    <x v="75"/>
    <n v="6"/>
    <n v="990"/>
    <n v="5940"/>
    <x v="3"/>
  </r>
  <r>
    <n v="107"/>
    <x v="1"/>
    <x v="76"/>
    <n v="6"/>
    <n v="145"/>
    <n v="870"/>
    <x v="3"/>
  </r>
  <r>
    <n v="20"/>
    <x v="5"/>
    <x v="77"/>
    <n v="5"/>
    <n v="370"/>
    <n v="1850"/>
    <x v="0"/>
  </r>
  <r>
    <n v="50"/>
    <x v="3"/>
    <x v="78"/>
    <n v="5"/>
    <n v="460"/>
    <n v="2300"/>
    <x v="0"/>
  </r>
  <r>
    <n v="51"/>
    <x v="3"/>
    <x v="79"/>
    <n v="5"/>
    <n v="460"/>
    <n v="2300"/>
    <x v="10"/>
  </r>
  <r>
    <n v="69"/>
    <x v="0"/>
    <x v="80"/>
    <n v="5"/>
    <n v="1520"/>
    <n v="7600"/>
    <x v="3"/>
  </r>
  <r>
    <n v="83"/>
    <x v="0"/>
    <x v="81"/>
    <n v="5"/>
    <n v="1850"/>
    <n v="9250"/>
    <x v="0"/>
  </r>
  <r>
    <n v="94"/>
    <x v="0"/>
    <x v="82"/>
    <n v="5"/>
    <n v="1690"/>
    <n v="8450"/>
    <x v="3"/>
  </r>
  <r>
    <n v="99"/>
    <x v="0"/>
    <x v="83"/>
    <n v="5"/>
    <n v="1750"/>
    <n v="8750"/>
    <x v="3"/>
  </r>
  <r>
    <n v="115"/>
    <x v="1"/>
    <x v="84"/>
    <n v="5"/>
    <n v="350"/>
    <n v="1750"/>
    <x v="3"/>
  </r>
  <r>
    <n v="15"/>
    <x v="7"/>
    <x v="85"/>
    <n v="4"/>
    <n v="415"/>
    <n v="1660"/>
    <x v="3"/>
  </r>
  <r>
    <n v="37"/>
    <x v="4"/>
    <x v="86"/>
    <n v="4"/>
    <n v="395"/>
    <n v="1580"/>
    <x v="3"/>
  </r>
  <r>
    <n v="42"/>
    <x v="3"/>
    <x v="87"/>
    <n v="4"/>
    <n v="1390"/>
    <n v="5560"/>
    <x v="0"/>
  </r>
  <r>
    <n v="53"/>
    <x v="8"/>
    <x v="88"/>
    <n v="4"/>
    <n v="535"/>
    <n v="2140"/>
    <x v="3"/>
  </r>
  <r>
    <n v="76"/>
    <x v="0"/>
    <x v="89"/>
    <n v="4"/>
    <n v="745"/>
    <n v="2980"/>
    <x v="6"/>
  </r>
  <r>
    <n v="78"/>
    <x v="0"/>
    <x v="90"/>
    <n v="4"/>
    <n v="1100"/>
    <n v="4400"/>
    <x v="1"/>
  </r>
  <r>
    <n v="87"/>
    <x v="0"/>
    <x v="91"/>
    <n v="4"/>
    <n v="2200"/>
    <n v="8800"/>
    <x v="3"/>
  </r>
  <r>
    <n v="92"/>
    <x v="0"/>
    <x v="92"/>
    <n v="4"/>
    <n v="545"/>
    <n v="2180"/>
    <x v="4"/>
  </r>
  <r>
    <n v="93"/>
    <x v="0"/>
    <x v="93"/>
    <n v="4"/>
    <n v="895"/>
    <n v="3580"/>
    <x v="3"/>
  </r>
  <r>
    <n v="96"/>
    <x v="0"/>
    <x v="94"/>
    <n v="4"/>
    <n v="275"/>
    <n v="1100"/>
    <x v="3"/>
  </r>
  <r>
    <n v="112"/>
    <x v="1"/>
    <x v="95"/>
    <n v="4"/>
    <n v="250"/>
    <n v="1000"/>
    <x v="3"/>
  </r>
  <r>
    <n v="113"/>
    <x v="1"/>
    <x v="96"/>
    <n v="4"/>
    <n v="175"/>
    <n v="700"/>
    <x v="0"/>
  </r>
  <r>
    <n v="118"/>
    <x v="2"/>
    <x v="78"/>
    <n v="4"/>
    <n v="370"/>
    <n v="1480"/>
    <x v="0"/>
  </r>
  <r>
    <n v="126"/>
    <x v="2"/>
    <x v="97"/>
    <n v="4"/>
    <n v="400"/>
    <n v="1600"/>
    <x v="10"/>
  </r>
  <r>
    <n v="24"/>
    <x v="5"/>
    <x v="98"/>
    <n v="3"/>
    <n v="265"/>
    <n v="795"/>
    <x v="0"/>
  </r>
  <r>
    <n v="30"/>
    <x v="4"/>
    <x v="99"/>
    <n v="3"/>
    <n v="920"/>
    <n v="2760"/>
    <x v="1"/>
  </r>
  <r>
    <n v="32"/>
    <x v="4"/>
    <x v="100"/>
    <n v="3"/>
    <n v="1575"/>
    <n v="4725"/>
    <x v="3"/>
  </r>
  <r>
    <n v="56"/>
    <x v="8"/>
    <x v="101"/>
    <n v="3"/>
    <n v="615"/>
    <n v="1845"/>
    <x v="3"/>
  </r>
  <r>
    <n v="58"/>
    <x v="8"/>
    <x v="102"/>
    <n v="3"/>
    <n v="475"/>
    <n v="1425"/>
    <x v="0"/>
  </r>
  <r>
    <n v="64"/>
    <x v="0"/>
    <x v="103"/>
    <n v="3"/>
    <n v="725"/>
    <n v="2175"/>
    <x v="1"/>
  </r>
  <r>
    <n v="74"/>
    <x v="0"/>
    <x v="104"/>
    <n v="3"/>
    <n v="675"/>
    <n v="2025"/>
    <x v="3"/>
  </r>
  <r>
    <n v="9"/>
    <x v="10"/>
    <x v="105"/>
    <n v="2"/>
    <n v="525"/>
    <n v="1050"/>
    <x v="6"/>
  </r>
  <r>
    <n v="40"/>
    <x v="4"/>
    <x v="106"/>
    <n v="2"/>
    <n v="320"/>
    <n v="640"/>
    <x v="0"/>
  </r>
  <r>
    <n v="45"/>
    <x v="3"/>
    <x v="107"/>
    <n v="2"/>
    <n v="710"/>
    <n v="1420"/>
    <x v="3"/>
  </r>
  <r>
    <n v="55"/>
    <x v="8"/>
    <x v="108"/>
    <n v="2"/>
    <n v="640"/>
    <n v="1280"/>
    <x v="6"/>
  </r>
  <r>
    <n v="82"/>
    <x v="0"/>
    <x v="109"/>
    <n v="2"/>
    <n v="685"/>
    <n v="1370"/>
    <x v="6"/>
  </r>
  <r>
    <n v="85"/>
    <x v="0"/>
    <x v="110"/>
    <n v="2"/>
    <n v="975"/>
    <n v="1950"/>
    <x v="0"/>
  </r>
  <r>
    <n v="97"/>
    <x v="0"/>
    <x v="111"/>
    <n v="2"/>
    <n v="850"/>
    <n v="1700"/>
    <x v="0"/>
  </r>
  <r>
    <n v="124"/>
    <x v="2"/>
    <x v="112"/>
    <n v="2"/>
    <n v="285"/>
    <n v="570"/>
    <x v="3"/>
  </r>
  <r>
    <n v="134"/>
    <x v="6"/>
    <x v="113"/>
    <n v="2"/>
    <n v="400"/>
    <n v="800"/>
    <x v="9"/>
  </r>
  <r>
    <n v="19"/>
    <x v="7"/>
    <x v="114"/>
    <n v="1"/>
    <n v="395"/>
    <n v="395"/>
    <x v="3"/>
  </r>
  <r>
    <n v="27"/>
    <x v="4"/>
    <x v="115"/>
    <n v="1"/>
    <n v="1205"/>
    <n v="1205"/>
    <x v="3"/>
  </r>
  <r>
    <n v="28"/>
    <x v="4"/>
    <x v="116"/>
    <n v="1"/>
    <n v="405"/>
    <n v="405"/>
    <x v="3"/>
  </r>
  <r>
    <n v="35"/>
    <x v="4"/>
    <x v="117"/>
    <n v="1"/>
    <n v="680"/>
    <n v="680"/>
    <x v="3"/>
  </r>
  <r>
    <n v="48"/>
    <x v="3"/>
    <x v="118"/>
    <n v="1"/>
    <n v="770"/>
    <n v="770"/>
    <x v="10"/>
  </r>
  <r>
    <n v="57"/>
    <x v="8"/>
    <x v="119"/>
    <n v="1"/>
    <n v="580"/>
    <n v="580"/>
    <x v="10"/>
  </r>
  <r>
    <n v="62"/>
    <x v="0"/>
    <x v="120"/>
    <n v="1"/>
    <n v="480"/>
    <n v="480"/>
    <x v="0"/>
  </r>
  <r>
    <n v="70"/>
    <x v="0"/>
    <x v="121"/>
    <n v="1"/>
    <n v="700"/>
    <n v="700"/>
    <x v="10"/>
  </r>
  <r>
    <n v="71"/>
    <x v="0"/>
    <x v="122"/>
    <n v="1"/>
    <n v="590"/>
    <n v="590"/>
    <x v="3"/>
  </r>
  <r>
    <n v="72"/>
    <x v="0"/>
    <x v="123"/>
    <n v="1"/>
    <n v="1000"/>
    <n v="1000"/>
    <x v="3"/>
  </r>
  <r>
    <n v="75"/>
    <x v="0"/>
    <x v="124"/>
    <n v="1"/>
    <n v="785"/>
    <n v="785"/>
    <x v="6"/>
  </r>
  <r>
    <n v="86"/>
    <x v="0"/>
    <x v="125"/>
    <n v="1"/>
    <n v="575"/>
    <n v="575"/>
    <x v="0"/>
  </r>
  <r>
    <n v="88"/>
    <x v="0"/>
    <x v="126"/>
    <n v="1"/>
    <n v="3150"/>
    <n v="3150"/>
    <x v="10"/>
  </r>
  <r>
    <n v="89"/>
    <x v="0"/>
    <x v="127"/>
    <n v="1"/>
    <n v="650"/>
    <n v="650"/>
    <x v="0"/>
  </r>
  <r>
    <n v="121"/>
    <x v="2"/>
    <x v="128"/>
    <n v="1"/>
    <n v="285"/>
    <n v="285"/>
    <x v="0"/>
  </r>
  <r>
    <n v="123"/>
    <x v="2"/>
    <x v="129"/>
    <n v="1"/>
    <n v="980"/>
    <n v="980"/>
    <x v="3"/>
  </r>
  <r>
    <n v="135"/>
    <x v="6"/>
    <x v="130"/>
    <n v="1"/>
    <n v="285"/>
    <n v="285"/>
    <x v="3"/>
  </r>
  <r>
    <n v="136"/>
    <x v="6"/>
    <x v="131"/>
    <n v="1"/>
    <n v="175"/>
    <n v="175"/>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n v="88"/>
    <x v="0"/>
    <x v="0"/>
    <n v="1"/>
    <n v="3150"/>
    <n v="3150"/>
    <x v="0"/>
    <x v="0"/>
  </r>
  <r>
    <n v="87"/>
    <x v="0"/>
    <x v="1"/>
    <n v="4"/>
    <n v="2200"/>
    <n v="8800"/>
    <x v="1"/>
    <x v="0"/>
  </r>
  <r>
    <n v="47"/>
    <x v="1"/>
    <x v="2"/>
    <n v="14"/>
    <n v="1955"/>
    <n v="27370"/>
    <x v="1"/>
    <x v="0"/>
  </r>
  <r>
    <n v="83"/>
    <x v="0"/>
    <x v="3"/>
    <n v="5"/>
    <n v="1850"/>
    <n v="9250"/>
    <x v="2"/>
    <x v="0"/>
  </r>
  <r>
    <n v="99"/>
    <x v="0"/>
    <x v="4"/>
    <n v="5"/>
    <n v="1750"/>
    <n v="8750"/>
    <x v="1"/>
    <x v="0"/>
  </r>
  <r>
    <n v="94"/>
    <x v="0"/>
    <x v="5"/>
    <n v="5"/>
    <n v="1690"/>
    <n v="8450"/>
    <x v="1"/>
    <x v="0"/>
  </r>
  <r>
    <n v="130"/>
    <x v="2"/>
    <x v="6"/>
    <n v="7"/>
    <n v="1650"/>
    <n v="11550"/>
    <x v="1"/>
    <x v="0"/>
  </r>
  <r>
    <n v="117"/>
    <x v="3"/>
    <x v="7"/>
    <n v="9"/>
    <n v="1600"/>
    <n v="14400"/>
    <x v="1"/>
    <x v="0"/>
  </r>
  <r>
    <n v="32"/>
    <x v="4"/>
    <x v="8"/>
    <n v="3"/>
    <n v="1575"/>
    <n v="4725"/>
    <x v="1"/>
    <x v="0"/>
  </r>
  <r>
    <n v="69"/>
    <x v="0"/>
    <x v="9"/>
    <n v="5"/>
    <n v="1520"/>
    <n v="7600"/>
    <x v="1"/>
    <x v="0"/>
  </r>
  <r>
    <n v="129"/>
    <x v="2"/>
    <x v="10"/>
    <n v="7"/>
    <n v="1450"/>
    <n v="10150"/>
    <x v="1"/>
    <x v="0"/>
  </r>
  <r>
    <n v="42"/>
    <x v="1"/>
    <x v="11"/>
    <n v="4"/>
    <n v="1390"/>
    <n v="5560"/>
    <x v="2"/>
    <x v="0"/>
  </r>
  <r>
    <n v="100"/>
    <x v="5"/>
    <x v="12"/>
    <n v="19"/>
    <n v="1300"/>
    <n v="24700"/>
    <x v="1"/>
    <x v="0"/>
  </r>
  <r>
    <n v="46"/>
    <x v="1"/>
    <x v="13"/>
    <n v="10"/>
    <n v="1260"/>
    <n v="12600"/>
    <x v="1"/>
    <x v="0"/>
  </r>
  <r>
    <n v="27"/>
    <x v="4"/>
    <x v="14"/>
    <n v="1"/>
    <n v="1205"/>
    <n v="1205"/>
    <x v="1"/>
    <x v="0"/>
  </r>
  <r>
    <n v="78"/>
    <x v="0"/>
    <x v="15"/>
    <n v="4"/>
    <n v="1100"/>
    <n v="4400"/>
    <x v="3"/>
    <x v="0"/>
  </r>
  <r>
    <n v="44"/>
    <x v="1"/>
    <x v="16"/>
    <n v="16"/>
    <n v="1000"/>
    <n v="16000"/>
    <x v="4"/>
    <x v="1"/>
  </r>
  <r>
    <n v="66"/>
    <x v="0"/>
    <x v="17"/>
    <n v="13"/>
    <n v="1000"/>
    <n v="13000"/>
    <x v="1"/>
    <x v="1"/>
  </r>
  <r>
    <n v="72"/>
    <x v="0"/>
    <x v="18"/>
    <n v="1"/>
    <n v="1000"/>
    <n v="1000"/>
    <x v="1"/>
    <x v="1"/>
  </r>
  <r>
    <n v="95"/>
    <x v="0"/>
    <x v="19"/>
    <n v="6"/>
    <n v="990"/>
    <n v="5940"/>
    <x v="1"/>
    <x v="2"/>
  </r>
  <r>
    <n v="123"/>
    <x v="3"/>
    <x v="20"/>
    <n v="1"/>
    <n v="980"/>
    <n v="980"/>
    <x v="1"/>
    <x v="2"/>
  </r>
  <r>
    <n v="85"/>
    <x v="0"/>
    <x v="21"/>
    <n v="2"/>
    <n v="975"/>
    <n v="1950"/>
    <x v="2"/>
    <x v="2"/>
  </r>
  <r>
    <n v="30"/>
    <x v="4"/>
    <x v="22"/>
    <n v="3"/>
    <n v="920"/>
    <n v="2760"/>
    <x v="3"/>
    <x v="2"/>
  </r>
  <r>
    <n v="93"/>
    <x v="0"/>
    <x v="23"/>
    <n v="4"/>
    <n v="895"/>
    <n v="3580"/>
    <x v="1"/>
    <x v="2"/>
  </r>
  <r>
    <n v="18"/>
    <x v="6"/>
    <x v="24"/>
    <n v="16"/>
    <n v="875"/>
    <n v="14000"/>
    <x v="5"/>
    <x v="2"/>
  </r>
  <r>
    <n v="41"/>
    <x v="1"/>
    <x v="25"/>
    <n v="11"/>
    <n v="860"/>
    <n v="9460"/>
    <x v="2"/>
    <x v="2"/>
  </r>
  <r>
    <n v="6"/>
    <x v="7"/>
    <x v="26"/>
    <n v="6"/>
    <n v="860"/>
    <n v="5160"/>
    <x v="2"/>
    <x v="2"/>
  </r>
  <r>
    <n v="97"/>
    <x v="0"/>
    <x v="27"/>
    <n v="2"/>
    <n v="850"/>
    <n v="1700"/>
    <x v="2"/>
    <x v="2"/>
  </r>
  <r>
    <n v="81"/>
    <x v="0"/>
    <x v="28"/>
    <n v="6"/>
    <n v="845"/>
    <n v="5070"/>
    <x v="1"/>
    <x v="2"/>
  </r>
  <r>
    <n v="7"/>
    <x v="7"/>
    <x v="29"/>
    <n v="10"/>
    <n v="840"/>
    <n v="8400"/>
    <x v="6"/>
    <x v="2"/>
  </r>
  <r>
    <n v="25"/>
    <x v="8"/>
    <x v="30"/>
    <n v="10"/>
    <n v="790"/>
    <n v="7900"/>
    <x v="2"/>
    <x v="2"/>
  </r>
  <r>
    <n v="90"/>
    <x v="0"/>
    <x v="31"/>
    <n v="12"/>
    <n v="785"/>
    <n v="9420"/>
    <x v="1"/>
    <x v="2"/>
  </r>
  <r>
    <n v="75"/>
    <x v="0"/>
    <x v="32"/>
    <n v="1"/>
    <n v="785"/>
    <n v="785"/>
    <x v="5"/>
    <x v="2"/>
  </r>
  <r>
    <n v="48"/>
    <x v="1"/>
    <x v="33"/>
    <n v="1"/>
    <n v="770"/>
    <n v="770"/>
    <x v="0"/>
    <x v="2"/>
  </r>
  <r>
    <n v="76"/>
    <x v="0"/>
    <x v="34"/>
    <n v="4"/>
    <n v="745"/>
    <n v="2980"/>
    <x v="5"/>
    <x v="2"/>
  </r>
  <r>
    <n v="11"/>
    <x v="9"/>
    <x v="35"/>
    <n v="14"/>
    <n v="735"/>
    <n v="10290"/>
    <x v="1"/>
    <x v="2"/>
  </r>
  <r>
    <n v="21"/>
    <x v="8"/>
    <x v="36"/>
    <n v="9"/>
    <n v="735"/>
    <n v="6615"/>
    <x v="1"/>
    <x v="2"/>
  </r>
  <r>
    <n v="64"/>
    <x v="0"/>
    <x v="37"/>
    <n v="3"/>
    <n v="725"/>
    <n v="2175"/>
    <x v="3"/>
    <x v="2"/>
  </r>
  <r>
    <n v="45"/>
    <x v="1"/>
    <x v="38"/>
    <n v="2"/>
    <n v="710"/>
    <n v="1420"/>
    <x v="1"/>
    <x v="2"/>
  </r>
  <r>
    <n v="70"/>
    <x v="0"/>
    <x v="39"/>
    <n v="1"/>
    <n v="700"/>
    <n v="700"/>
    <x v="0"/>
    <x v="2"/>
  </r>
  <r>
    <n v="109"/>
    <x v="5"/>
    <x v="40"/>
    <n v="48"/>
    <n v="690"/>
    <n v="33120"/>
    <x v="3"/>
    <x v="2"/>
  </r>
  <r>
    <n v="68"/>
    <x v="0"/>
    <x v="41"/>
    <n v="12"/>
    <n v="690"/>
    <n v="8280"/>
    <x v="1"/>
    <x v="2"/>
  </r>
  <r>
    <n v="82"/>
    <x v="0"/>
    <x v="42"/>
    <n v="2"/>
    <n v="685"/>
    <n v="1370"/>
    <x v="5"/>
    <x v="2"/>
  </r>
  <r>
    <n v="35"/>
    <x v="4"/>
    <x v="43"/>
    <n v="1"/>
    <n v="680"/>
    <n v="680"/>
    <x v="1"/>
    <x v="2"/>
  </r>
  <r>
    <n v="74"/>
    <x v="0"/>
    <x v="44"/>
    <n v="3"/>
    <n v="675"/>
    <n v="2025"/>
    <x v="1"/>
    <x v="2"/>
  </r>
  <r>
    <n v="38"/>
    <x v="4"/>
    <x v="45"/>
    <n v="15"/>
    <n v="660"/>
    <n v="9900"/>
    <x v="1"/>
    <x v="2"/>
  </r>
  <r>
    <n v="89"/>
    <x v="0"/>
    <x v="46"/>
    <n v="1"/>
    <n v="650"/>
    <n v="650"/>
    <x v="2"/>
    <x v="2"/>
  </r>
  <r>
    <n v="55"/>
    <x v="10"/>
    <x v="47"/>
    <n v="2"/>
    <n v="640"/>
    <n v="1280"/>
    <x v="5"/>
    <x v="2"/>
  </r>
  <r>
    <n v="33"/>
    <x v="4"/>
    <x v="48"/>
    <n v="9"/>
    <n v="630"/>
    <n v="5670"/>
    <x v="1"/>
    <x v="2"/>
  </r>
  <r>
    <n v="56"/>
    <x v="10"/>
    <x v="49"/>
    <n v="3"/>
    <n v="615"/>
    <n v="1845"/>
    <x v="1"/>
    <x v="2"/>
  </r>
  <r>
    <n v="120"/>
    <x v="3"/>
    <x v="50"/>
    <n v="8"/>
    <n v="600"/>
    <n v="4800"/>
    <x v="1"/>
    <x v="2"/>
  </r>
  <r>
    <n v="71"/>
    <x v="0"/>
    <x v="51"/>
    <n v="1"/>
    <n v="590"/>
    <n v="590"/>
    <x v="1"/>
    <x v="2"/>
  </r>
  <r>
    <n v="57"/>
    <x v="10"/>
    <x v="52"/>
    <n v="1"/>
    <n v="580"/>
    <n v="580"/>
    <x v="0"/>
    <x v="2"/>
  </r>
  <r>
    <n v="80"/>
    <x v="0"/>
    <x v="53"/>
    <n v="16"/>
    <n v="575"/>
    <n v="9200"/>
    <x v="1"/>
    <x v="2"/>
  </r>
  <r>
    <n v="86"/>
    <x v="0"/>
    <x v="54"/>
    <n v="1"/>
    <n v="575"/>
    <n v="575"/>
    <x v="2"/>
    <x v="2"/>
  </r>
  <r>
    <n v="10"/>
    <x v="7"/>
    <x v="55"/>
    <n v="12"/>
    <n v="545"/>
    <n v="6540"/>
    <x v="1"/>
    <x v="2"/>
  </r>
  <r>
    <n v="92"/>
    <x v="0"/>
    <x v="56"/>
    <n v="4"/>
    <n v="545"/>
    <n v="2180"/>
    <x v="4"/>
    <x v="2"/>
  </r>
  <r>
    <n v="122"/>
    <x v="3"/>
    <x v="57"/>
    <n v="30"/>
    <n v="540"/>
    <n v="16200"/>
    <x v="4"/>
    <x v="2"/>
  </r>
  <r>
    <n v="49"/>
    <x v="1"/>
    <x v="58"/>
    <n v="12"/>
    <n v="535"/>
    <n v="6420"/>
    <x v="1"/>
    <x v="2"/>
  </r>
  <r>
    <n v="53"/>
    <x v="10"/>
    <x v="59"/>
    <n v="4"/>
    <n v="535"/>
    <n v="2140"/>
    <x v="1"/>
    <x v="2"/>
  </r>
  <r>
    <n v="17"/>
    <x v="6"/>
    <x v="60"/>
    <n v="12"/>
    <n v="525"/>
    <n v="6300"/>
    <x v="7"/>
    <x v="2"/>
  </r>
  <r>
    <n v="106"/>
    <x v="5"/>
    <x v="61"/>
    <n v="12"/>
    <n v="525"/>
    <n v="6300"/>
    <x v="1"/>
    <x v="2"/>
  </r>
  <r>
    <n v="23"/>
    <x v="8"/>
    <x v="62"/>
    <n v="8"/>
    <n v="525"/>
    <n v="4200"/>
    <x v="1"/>
    <x v="2"/>
  </r>
  <r>
    <n v="9"/>
    <x v="7"/>
    <x v="63"/>
    <n v="2"/>
    <n v="525"/>
    <n v="1050"/>
    <x v="5"/>
    <x v="2"/>
  </r>
  <r>
    <n v="34"/>
    <x v="4"/>
    <x v="64"/>
    <n v="24"/>
    <n v="505"/>
    <n v="12120"/>
    <x v="2"/>
    <x v="2"/>
  </r>
  <r>
    <n v="101"/>
    <x v="5"/>
    <x v="65"/>
    <n v="22"/>
    <n v="500"/>
    <n v="11000"/>
    <x v="1"/>
    <x v="2"/>
  </r>
  <r>
    <n v="52"/>
    <x v="1"/>
    <x v="66"/>
    <n v="14"/>
    <n v="500"/>
    <n v="7000"/>
    <x v="1"/>
    <x v="2"/>
  </r>
  <r>
    <n v="16"/>
    <x v="6"/>
    <x v="67"/>
    <n v="7"/>
    <n v="500"/>
    <n v="3500"/>
    <x v="1"/>
    <x v="2"/>
  </r>
  <r>
    <n v="77"/>
    <x v="0"/>
    <x v="68"/>
    <n v="8"/>
    <n v="485"/>
    <n v="3880"/>
    <x v="1"/>
    <x v="2"/>
  </r>
  <r>
    <n v="102"/>
    <x v="5"/>
    <x v="64"/>
    <n v="63"/>
    <n v="480"/>
    <n v="30240"/>
    <x v="3"/>
    <x v="2"/>
  </r>
  <r>
    <n v="61"/>
    <x v="0"/>
    <x v="69"/>
    <n v="9"/>
    <n v="480"/>
    <n v="4320"/>
    <x v="1"/>
    <x v="2"/>
  </r>
  <r>
    <n v="60"/>
    <x v="0"/>
    <x v="70"/>
    <n v="6"/>
    <n v="480"/>
    <n v="2880"/>
    <x v="1"/>
    <x v="2"/>
  </r>
  <r>
    <n v="62"/>
    <x v="0"/>
    <x v="71"/>
    <n v="1"/>
    <n v="480"/>
    <n v="480"/>
    <x v="2"/>
    <x v="2"/>
  </r>
  <r>
    <n v="54"/>
    <x v="10"/>
    <x v="72"/>
    <n v="8"/>
    <n v="475"/>
    <n v="3800"/>
    <x v="1"/>
    <x v="2"/>
  </r>
  <r>
    <n v="128"/>
    <x v="2"/>
    <x v="73"/>
    <n v="7"/>
    <n v="475"/>
    <n v="3325"/>
    <x v="1"/>
    <x v="2"/>
  </r>
  <r>
    <n v="58"/>
    <x v="10"/>
    <x v="74"/>
    <n v="3"/>
    <n v="475"/>
    <n v="1425"/>
    <x v="2"/>
    <x v="2"/>
  </r>
  <r>
    <n v="50"/>
    <x v="1"/>
    <x v="75"/>
    <n v="5"/>
    <n v="460"/>
    <n v="2300"/>
    <x v="2"/>
    <x v="2"/>
  </r>
  <r>
    <n v="51"/>
    <x v="1"/>
    <x v="76"/>
    <n v="5"/>
    <n v="460"/>
    <n v="2300"/>
    <x v="0"/>
    <x v="2"/>
  </r>
  <r>
    <n v="36"/>
    <x v="4"/>
    <x v="77"/>
    <n v="6"/>
    <n v="450"/>
    <n v="2700"/>
    <x v="0"/>
    <x v="2"/>
  </r>
  <r>
    <n v="103"/>
    <x v="5"/>
    <x v="78"/>
    <n v="24"/>
    <n v="435"/>
    <n v="10440"/>
    <x v="2"/>
    <x v="2"/>
  </r>
  <r>
    <n v="63"/>
    <x v="0"/>
    <x v="79"/>
    <n v="7"/>
    <n v="435"/>
    <n v="3045"/>
    <x v="5"/>
    <x v="2"/>
  </r>
  <r>
    <n v="43"/>
    <x v="1"/>
    <x v="80"/>
    <n v="36"/>
    <n v="420"/>
    <n v="15120"/>
    <x v="1"/>
    <x v="2"/>
  </r>
  <r>
    <n v="29"/>
    <x v="4"/>
    <x v="81"/>
    <n v="24"/>
    <n v="420"/>
    <n v="10080"/>
    <x v="2"/>
    <x v="2"/>
  </r>
  <r>
    <n v="15"/>
    <x v="6"/>
    <x v="82"/>
    <n v="4"/>
    <n v="415"/>
    <n v="1660"/>
    <x v="1"/>
    <x v="2"/>
  </r>
  <r>
    <n v="14"/>
    <x v="9"/>
    <x v="83"/>
    <n v="15"/>
    <n v="410"/>
    <n v="6150"/>
    <x v="1"/>
    <x v="2"/>
  </r>
  <r>
    <n v="13"/>
    <x v="9"/>
    <x v="84"/>
    <n v="12"/>
    <n v="410"/>
    <n v="4920"/>
    <x v="1"/>
    <x v="2"/>
  </r>
  <r>
    <n v="28"/>
    <x v="4"/>
    <x v="85"/>
    <n v="1"/>
    <n v="405"/>
    <n v="405"/>
    <x v="1"/>
    <x v="2"/>
  </r>
  <r>
    <n v="126"/>
    <x v="3"/>
    <x v="86"/>
    <n v="4"/>
    <n v="400"/>
    <n v="1600"/>
    <x v="0"/>
    <x v="2"/>
  </r>
  <r>
    <n v="134"/>
    <x v="2"/>
    <x v="87"/>
    <n v="2"/>
    <n v="400"/>
    <n v="800"/>
    <x v="6"/>
    <x v="2"/>
  </r>
  <r>
    <n v="79"/>
    <x v="0"/>
    <x v="88"/>
    <n v="20"/>
    <n v="395"/>
    <n v="7900"/>
    <x v="1"/>
    <x v="2"/>
  </r>
  <r>
    <n v="37"/>
    <x v="4"/>
    <x v="89"/>
    <n v="4"/>
    <n v="395"/>
    <n v="1580"/>
    <x v="1"/>
    <x v="2"/>
  </r>
  <r>
    <n v="19"/>
    <x v="6"/>
    <x v="90"/>
    <n v="1"/>
    <n v="395"/>
    <n v="395"/>
    <x v="1"/>
    <x v="2"/>
  </r>
  <r>
    <n v="91"/>
    <x v="0"/>
    <x v="91"/>
    <n v="18"/>
    <n v="385"/>
    <n v="6930"/>
    <x v="8"/>
    <x v="2"/>
  </r>
  <r>
    <n v="84"/>
    <x v="0"/>
    <x v="92"/>
    <n v="12"/>
    <n v="385"/>
    <n v="4620"/>
    <x v="1"/>
    <x v="2"/>
  </r>
  <r>
    <n v="22"/>
    <x v="8"/>
    <x v="93"/>
    <n v="21"/>
    <n v="370"/>
    <n v="7770"/>
    <x v="1"/>
    <x v="2"/>
  </r>
  <r>
    <n v="8"/>
    <x v="7"/>
    <x v="94"/>
    <n v="10"/>
    <n v="370"/>
    <n v="3700"/>
    <x v="5"/>
    <x v="2"/>
  </r>
  <r>
    <n v="26"/>
    <x v="8"/>
    <x v="95"/>
    <n v="7"/>
    <n v="370"/>
    <n v="2590"/>
    <x v="0"/>
    <x v="2"/>
  </r>
  <r>
    <n v="20"/>
    <x v="8"/>
    <x v="96"/>
    <n v="5"/>
    <n v="370"/>
    <n v="1850"/>
    <x v="2"/>
    <x v="2"/>
  </r>
  <r>
    <n v="118"/>
    <x v="3"/>
    <x v="75"/>
    <n v="4"/>
    <n v="370"/>
    <n v="1480"/>
    <x v="2"/>
    <x v="2"/>
  </r>
  <r>
    <n v="104"/>
    <x v="5"/>
    <x v="97"/>
    <n v="26"/>
    <n v="360"/>
    <n v="9360"/>
    <x v="5"/>
    <x v="2"/>
  </r>
  <r>
    <n v="119"/>
    <x v="3"/>
    <x v="98"/>
    <n v="10"/>
    <n v="350"/>
    <n v="3500"/>
    <x v="6"/>
    <x v="2"/>
  </r>
  <r>
    <n v="115"/>
    <x v="5"/>
    <x v="99"/>
    <n v="5"/>
    <n v="350"/>
    <n v="1750"/>
    <x v="1"/>
    <x v="2"/>
  </r>
  <r>
    <n v="131"/>
    <x v="2"/>
    <x v="100"/>
    <n v="14"/>
    <n v="335"/>
    <n v="4690"/>
    <x v="1"/>
    <x v="2"/>
  </r>
  <r>
    <n v="59"/>
    <x v="10"/>
    <x v="101"/>
    <n v="16"/>
    <n v="325"/>
    <n v="5200"/>
    <x v="4"/>
    <x v="2"/>
  </r>
  <r>
    <n v="40"/>
    <x v="4"/>
    <x v="102"/>
    <n v="2"/>
    <n v="320"/>
    <n v="640"/>
    <x v="2"/>
    <x v="2"/>
  </r>
  <r>
    <n v="132"/>
    <x v="2"/>
    <x v="103"/>
    <n v="20"/>
    <n v="315"/>
    <n v="6300"/>
    <x v="9"/>
    <x v="2"/>
  </r>
  <r>
    <n v="114"/>
    <x v="5"/>
    <x v="104"/>
    <n v="8"/>
    <n v="300"/>
    <n v="2400"/>
    <x v="1"/>
    <x v="2"/>
  </r>
  <r>
    <n v="65"/>
    <x v="0"/>
    <x v="105"/>
    <n v="9"/>
    <n v="285"/>
    <n v="2565"/>
    <x v="3"/>
    <x v="2"/>
  </r>
  <r>
    <n v="124"/>
    <x v="3"/>
    <x v="106"/>
    <n v="2"/>
    <n v="285"/>
    <n v="570"/>
    <x v="1"/>
    <x v="2"/>
  </r>
  <r>
    <n v="121"/>
    <x v="3"/>
    <x v="107"/>
    <n v="1"/>
    <n v="285"/>
    <n v="285"/>
    <x v="2"/>
    <x v="2"/>
  </r>
  <r>
    <n v="135"/>
    <x v="2"/>
    <x v="108"/>
    <n v="1"/>
    <n v="285"/>
    <n v="285"/>
    <x v="1"/>
    <x v="2"/>
  </r>
  <r>
    <n v="96"/>
    <x v="0"/>
    <x v="109"/>
    <n v="4"/>
    <n v="275"/>
    <n v="1100"/>
    <x v="1"/>
    <x v="2"/>
  </r>
  <r>
    <n v="24"/>
    <x v="8"/>
    <x v="110"/>
    <n v="3"/>
    <n v="265"/>
    <n v="795"/>
    <x v="2"/>
    <x v="2"/>
  </r>
  <r>
    <n v="31"/>
    <x v="4"/>
    <x v="111"/>
    <n v="28"/>
    <n v="255"/>
    <n v="7140"/>
    <x v="7"/>
    <x v="2"/>
  </r>
  <r>
    <n v="108"/>
    <x v="5"/>
    <x v="112"/>
    <n v="21"/>
    <n v="250"/>
    <n v="5250"/>
    <x v="1"/>
    <x v="2"/>
  </r>
  <r>
    <n v="112"/>
    <x v="5"/>
    <x v="113"/>
    <n v="4"/>
    <n v="250"/>
    <n v="1000"/>
    <x v="1"/>
    <x v="2"/>
  </r>
  <r>
    <n v="39"/>
    <x v="4"/>
    <x v="114"/>
    <n v="9"/>
    <n v="235"/>
    <n v="2115"/>
    <x v="2"/>
    <x v="2"/>
  </r>
  <r>
    <n v="110"/>
    <x v="5"/>
    <x v="115"/>
    <n v="19"/>
    <n v="190"/>
    <n v="3610"/>
    <x v="4"/>
    <x v="2"/>
  </r>
  <r>
    <n v="111"/>
    <x v="5"/>
    <x v="116"/>
    <n v="11"/>
    <n v="190"/>
    <n v="2090"/>
    <x v="2"/>
    <x v="2"/>
  </r>
  <r>
    <n v="133"/>
    <x v="2"/>
    <x v="117"/>
    <n v="11"/>
    <n v="185"/>
    <n v="2035"/>
    <x v="6"/>
    <x v="2"/>
  </r>
  <r>
    <n v="127"/>
    <x v="2"/>
    <x v="118"/>
    <n v="7"/>
    <n v="185"/>
    <n v="1295"/>
    <x v="6"/>
    <x v="2"/>
  </r>
  <r>
    <n v="73"/>
    <x v="0"/>
    <x v="119"/>
    <n v="14"/>
    <n v="175"/>
    <n v="2450"/>
    <x v="1"/>
    <x v="2"/>
  </r>
  <r>
    <n v="113"/>
    <x v="5"/>
    <x v="120"/>
    <n v="4"/>
    <n v="175"/>
    <n v="700"/>
    <x v="2"/>
    <x v="2"/>
  </r>
  <r>
    <n v="136"/>
    <x v="2"/>
    <x v="121"/>
    <n v="1"/>
    <n v="175"/>
    <n v="175"/>
    <x v="1"/>
    <x v="2"/>
  </r>
  <r>
    <n v="107"/>
    <x v="5"/>
    <x v="122"/>
    <n v="6"/>
    <n v="145"/>
    <n v="870"/>
    <x v="1"/>
    <x v="2"/>
  </r>
  <r>
    <n v="116"/>
    <x v="5"/>
    <x v="123"/>
    <n v="10"/>
    <n v="125"/>
    <n v="1250"/>
    <x v="1"/>
    <x v="2"/>
  </r>
  <r>
    <n v="98"/>
    <x v="0"/>
    <x v="124"/>
    <n v="14"/>
    <n v="110"/>
    <n v="1540"/>
    <x v="1"/>
    <x v="2"/>
  </r>
  <r>
    <n v="12"/>
    <x v="9"/>
    <x v="125"/>
    <n v="12"/>
    <n v="100"/>
    <n v="1200"/>
    <x v="1"/>
    <x v="2"/>
  </r>
  <r>
    <n v="125"/>
    <x v="3"/>
    <x v="126"/>
    <n v="38"/>
    <n v="65"/>
    <n v="2470"/>
    <x v="10"/>
    <x v="2"/>
  </r>
  <r>
    <n v="4"/>
    <x v="0"/>
    <x v="127"/>
    <n v="31"/>
    <n v="37"/>
    <n v="1147"/>
    <x v="10"/>
    <x v="2"/>
  </r>
  <r>
    <n v="3"/>
    <x v="0"/>
    <x v="128"/>
    <n v="38"/>
    <n v="25"/>
    <n v="950"/>
    <x v="10"/>
    <x v="2"/>
  </r>
  <r>
    <n v="1"/>
    <x v="0"/>
    <x v="129"/>
    <n v="36"/>
    <n v="25"/>
    <n v="900"/>
    <x v="10"/>
    <x v="2"/>
  </r>
  <r>
    <n v="2"/>
    <x v="0"/>
    <x v="130"/>
    <n v="48"/>
    <n v="15"/>
    <n v="720"/>
    <x v="10"/>
    <x v="2"/>
  </r>
  <r>
    <n v="67"/>
    <x v="0"/>
    <x v="131"/>
    <n v="675"/>
    <n v="12"/>
    <n v="810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D3B91-626C-4B83-A1D1-02B84F57019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W5:X9" firstHeaderRow="1" firstDataRow="1" firstDataCol="1"/>
  <pivotFields count="8">
    <pivotField showAll="0"/>
    <pivotField showAll="0">
      <items count="12">
        <item x="6"/>
        <item x="2"/>
        <item x="9"/>
        <item x="0"/>
        <item x="8"/>
        <item x="7"/>
        <item x="1"/>
        <item x="4"/>
        <item x="5"/>
        <item x="10"/>
        <item x="3"/>
        <item t="default"/>
      </items>
    </pivotField>
    <pivotField showAll="0">
      <items count="133">
        <item x="95"/>
        <item x="54"/>
        <item x="131"/>
        <item x="46"/>
        <item x="22"/>
        <item x="6"/>
        <item x="15"/>
        <item x="75"/>
        <item x="26"/>
        <item x="49"/>
        <item x="71"/>
        <item x="70"/>
        <item x="69"/>
        <item x="28"/>
        <item x="88"/>
        <item x="121"/>
        <item x="59"/>
        <item x="4"/>
        <item x="53"/>
        <item x="5"/>
        <item x="23"/>
        <item x="42"/>
        <item x="44"/>
        <item x="101"/>
        <item x="47"/>
        <item x="99"/>
        <item x="50"/>
        <item x="45"/>
        <item x="62"/>
        <item x="110"/>
        <item x="96"/>
        <item x="36"/>
        <item x="93"/>
        <item x="30"/>
        <item x="106"/>
        <item x="58"/>
        <item x="90"/>
        <item x="38"/>
        <item x="114"/>
        <item x="107"/>
        <item x="31"/>
        <item x="72"/>
        <item x="79"/>
        <item x="9"/>
        <item x="55"/>
        <item x="109"/>
        <item x="80"/>
        <item x="16"/>
        <item x="104"/>
        <item x="94"/>
        <item x="86"/>
        <item x="35"/>
        <item x="68"/>
        <item x="0"/>
        <item x="61"/>
        <item x="2"/>
        <item x="34"/>
        <item x="130"/>
        <item x="129"/>
        <item x="63"/>
        <item x="11"/>
        <item x="21"/>
        <item x="32"/>
        <item x="73"/>
        <item x="108"/>
        <item x="103"/>
        <item x="124"/>
        <item x="20"/>
        <item x="48"/>
        <item x="8"/>
        <item x="111"/>
        <item x="13"/>
        <item x="60"/>
        <item x="39"/>
        <item x="82"/>
        <item x="119"/>
        <item x="102"/>
        <item x="83"/>
        <item x="57"/>
        <item x="56"/>
        <item x="125"/>
        <item x="18"/>
        <item x="19"/>
        <item x="128"/>
        <item x="127"/>
        <item x="17"/>
        <item x="25"/>
        <item x="74"/>
        <item x="81"/>
        <item x="41"/>
        <item x="66"/>
        <item x="105"/>
        <item x="37"/>
        <item x="122"/>
        <item x="78"/>
        <item x="1"/>
        <item x="51"/>
        <item x="40"/>
        <item x="126"/>
        <item x="92"/>
        <item x="14"/>
        <item x="117"/>
        <item x="87"/>
        <item x="85"/>
        <item x="100"/>
        <item x="84"/>
        <item x="91"/>
        <item x="24"/>
        <item x="7"/>
        <item x="12"/>
        <item x="120"/>
        <item x="43"/>
        <item x="10"/>
        <item x="77"/>
        <item x="3"/>
        <item x="67"/>
        <item x="27"/>
        <item x="116"/>
        <item x="115"/>
        <item x="112"/>
        <item x="113"/>
        <item x="123"/>
        <item x="65"/>
        <item x="118"/>
        <item x="98"/>
        <item x="76"/>
        <item x="52"/>
        <item x="33"/>
        <item x="29"/>
        <item x="97"/>
        <item x="64"/>
        <item x="89"/>
        <item t="default"/>
      </items>
    </pivotField>
    <pivotField dataField="1" showAll="0"/>
    <pivotField showAll="0"/>
    <pivotField showAll="0"/>
    <pivotField showAll="0">
      <items count="12">
        <item x="4"/>
        <item x="6"/>
        <item x="5"/>
        <item x="9"/>
        <item x="8"/>
        <item x="7"/>
        <item x="10"/>
        <item x="1"/>
        <item x="3"/>
        <item x="2"/>
        <item x="0"/>
        <item t="default"/>
      </items>
    </pivotField>
    <pivotField axis="axisRow" showAll="0">
      <items count="4">
        <item x="0"/>
        <item x="1"/>
        <item x="2"/>
        <item t="default"/>
      </items>
    </pivotField>
  </pivotFields>
  <rowFields count="1">
    <field x="7"/>
  </rowFields>
  <rowItems count="4">
    <i>
      <x/>
    </i>
    <i>
      <x v="1"/>
    </i>
    <i>
      <x v="2"/>
    </i>
    <i t="grand">
      <x/>
    </i>
  </rowItems>
  <colItems count="1">
    <i/>
  </colItems>
  <dataFields count="1">
    <dataField name="Sum of الكمية" fld="3" baseField="0" baseItem="0"/>
  </dataFields>
  <chartFormats count="24">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1"/>
          </reference>
        </references>
      </pivotArea>
    </chartFormat>
    <chartFormat chart="3" format="15">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0"/>
          </reference>
        </references>
      </pivotArea>
    </chartFormat>
    <chartFormat chart="12" format="14">
      <pivotArea type="data" outline="0" fieldPosition="0">
        <references count="2">
          <reference field="4294967294" count="1" selected="0">
            <x v="0"/>
          </reference>
          <reference field="7" count="1" selected="0">
            <x v="1"/>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7" count="1" selected="0">
            <x v="0"/>
          </reference>
        </references>
      </pivotArea>
    </chartFormat>
    <chartFormat chart="13" format="18">
      <pivotArea type="data" outline="0" fieldPosition="0">
        <references count="2">
          <reference field="4294967294" count="1" selected="0">
            <x v="0"/>
          </reference>
          <reference field="7" count="1" selected="0">
            <x v="1"/>
          </reference>
        </references>
      </pivotArea>
    </chartFormat>
    <chartFormat chart="13" format="1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12B66-94C4-4F75-ADC4-3DB558C34405}"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4:Q16" firstHeaderRow="1" firstDataRow="1" firstDataCol="1"/>
  <pivotFields count="8">
    <pivotField showAll="0"/>
    <pivotField axis="axisRow" showAll="0">
      <items count="12">
        <item x="6"/>
        <item x="2"/>
        <item x="9"/>
        <item x="0"/>
        <item x="8"/>
        <item x="7"/>
        <item x="1"/>
        <item x="4"/>
        <item x="5"/>
        <item x="10"/>
        <item x="3"/>
        <item t="default"/>
      </items>
    </pivotField>
    <pivotField showAll="0"/>
    <pivotField dataField="1" showAll="0"/>
    <pivotField showAll="0"/>
    <pivotField showAll="0"/>
    <pivotField showAll="0">
      <items count="12">
        <item x="4"/>
        <item x="6"/>
        <item x="5"/>
        <item x="9"/>
        <item x="8"/>
        <item x="7"/>
        <item x="10"/>
        <item x="1"/>
        <item x="3"/>
        <item x="2"/>
        <item x="0"/>
        <item t="default"/>
      </items>
    </pivotField>
    <pivotField showAll="0">
      <items count="4">
        <item x="0"/>
        <item x="1"/>
        <item x="2"/>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الكمية" fld="3"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114C2-11C3-46D4-8BB1-8EEF74498D3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H4:I16" firstHeaderRow="1" firstDataRow="1" firstDataCol="1"/>
  <pivotFields count="8">
    <pivotField showAll="0"/>
    <pivotField showAll="0">
      <items count="12">
        <item x="6"/>
        <item x="2"/>
        <item x="9"/>
        <item x="0"/>
        <item x="8"/>
        <item x="7"/>
        <item x="1"/>
        <item x="4"/>
        <item x="5"/>
        <item x="10"/>
        <item x="3"/>
        <item t="default"/>
      </items>
    </pivotField>
    <pivotField showAll="0"/>
    <pivotField dataField="1" showAll="0"/>
    <pivotField showAll="0"/>
    <pivotField showAll="0"/>
    <pivotField axis="axisRow" showAll="0">
      <items count="12">
        <item x="4"/>
        <item x="6"/>
        <item x="5"/>
        <item x="9"/>
        <item x="8"/>
        <item x="7"/>
        <item x="10"/>
        <item x="1"/>
        <item x="3"/>
        <item x="2"/>
        <item x="0"/>
        <item t="default"/>
      </items>
    </pivotField>
    <pivotField showAll="0">
      <items count="4">
        <item x="0"/>
        <item x="1"/>
        <item x="2"/>
        <item t="default"/>
      </items>
    </pivotField>
  </pivotFields>
  <rowFields count="1">
    <field x="6"/>
  </rowFields>
  <rowItems count="12">
    <i>
      <x/>
    </i>
    <i>
      <x v="1"/>
    </i>
    <i>
      <x v="2"/>
    </i>
    <i>
      <x v="3"/>
    </i>
    <i>
      <x v="4"/>
    </i>
    <i>
      <x v="5"/>
    </i>
    <i>
      <x v="6"/>
    </i>
    <i>
      <x v="7"/>
    </i>
    <i>
      <x v="8"/>
    </i>
    <i>
      <x v="9"/>
    </i>
    <i>
      <x v="10"/>
    </i>
    <i t="grand">
      <x/>
    </i>
  </rowItems>
  <colItems count="1">
    <i/>
  </colItems>
  <dataFields count="1">
    <dataField name="Sum of الكمية" fld="3" baseField="0" baseItem="0"/>
  </dataFields>
  <chartFormats count="7">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FE14CB-E076-4005-90D6-ABFEE10A553A}" name="PivotTable1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7" firstHeaderRow="1" firstDataRow="1" firstDataCol="1"/>
  <pivotFields count="7">
    <pivotField showAll="0"/>
    <pivotField showAll="0">
      <items count="12">
        <item x="7"/>
        <item x="6"/>
        <item x="9"/>
        <item x="0"/>
        <item x="5"/>
        <item x="10"/>
        <item x="3"/>
        <item x="4"/>
        <item x="1"/>
        <item x="8"/>
        <item x="2"/>
        <item t="default"/>
      </items>
    </pivotField>
    <pivotField showAll="0">
      <items count="133">
        <item x="65"/>
        <item x="125"/>
        <item x="0"/>
        <item x="127"/>
        <item x="99"/>
        <item x="70"/>
        <item x="90"/>
        <item x="78"/>
        <item x="71"/>
        <item x="101"/>
        <item x="120"/>
        <item x="73"/>
        <item x="56"/>
        <item x="74"/>
        <item x="17"/>
        <item x="131"/>
        <item x="88"/>
        <item x="83"/>
        <item x="25"/>
        <item x="82"/>
        <item x="93"/>
        <item x="109"/>
        <item x="104"/>
        <item x="24"/>
        <item x="108"/>
        <item x="84"/>
        <item x="63"/>
        <item x="27"/>
        <item x="59"/>
        <item x="98"/>
        <item x="77"/>
        <item x="53"/>
        <item x="15"/>
        <item x="49"/>
        <item x="112"/>
        <item x="39"/>
        <item x="114"/>
        <item x="107"/>
        <item x="55"/>
        <item x="128"/>
        <item x="42"/>
        <item x="60"/>
        <item x="66"/>
        <item x="80"/>
        <item x="35"/>
        <item x="94"/>
        <item x="7"/>
        <item x="23"/>
        <item x="62"/>
        <item x="48"/>
        <item x="97"/>
        <item x="28"/>
        <item x="61"/>
        <item x="126"/>
        <item x="43"/>
        <item x="29"/>
        <item x="89"/>
        <item x="2"/>
        <item x="6"/>
        <item x="105"/>
        <item x="87"/>
        <item x="110"/>
        <item x="124"/>
        <item x="68"/>
        <item x="130"/>
        <item x="18"/>
        <item x="32"/>
        <item x="129"/>
        <item x="54"/>
        <item x="100"/>
        <item x="10"/>
        <item x="50"/>
        <item x="38"/>
        <item x="121"/>
        <item x="85"/>
        <item x="31"/>
        <item x="106"/>
        <item x="26"/>
        <item x="9"/>
        <item x="92"/>
        <item x="36"/>
        <item x="123"/>
        <item x="75"/>
        <item x="4"/>
        <item x="8"/>
        <item x="34"/>
        <item x="44"/>
        <item x="102"/>
        <item x="12"/>
        <item x="40"/>
        <item x="30"/>
        <item x="57"/>
        <item x="103"/>
        <item x="76"/>
        <item x="13"/>
        <item x="91"/>
        <item x="122"/>
        <item x="3"/>
        <item x="5"/>
        <item x="41"/>
        <item x="115"/>
        <item x="46"/>
        <item x="113"/>
        <item x="116"/>
        <item x="33"/>
        <item x="37"/>
        <item x="21"/>
        <item x="22"/>
        <item x="58"/>
        <item x="19"/>
        <item x="96"/>
        <item x="117"/>
        <item x="69"/>
        <item x="72"/>
        <item x="81"/>
        <item x="64"/>
        <item x="111"/>
        <item x="45"/>
        <item x="20"/>
        <item x="16"/>
        <item x="95"/>
        <item x="51"/>
        <item x="14"/>
        <item x="67"/>
        <item x="52"/>
        <item x="79"/>
        <item x="119"/>
        <item x="118"/>
        <item x="47"/>
        <item x="11"/>
        <item x="1"/>
        <item x="86"/>
        <item t="default"/>
      </items>
    </pivotField>
    <pivotField dataField="1" showAll="0"/>
    <pivotField dataField="1" showAll="0"/>
    <pivotField dataField="1" showAll="0"/>
    <pivotField showAll="0">
      <items count="12">
        <item x="4"/>
        <item x="9"/>
        <item x="6"/>
        <item x="7"/>
        <item x="8"/>
        <item x="5"/>
        <item x="2"/>
        <item x="3"/>
        <item x="1"/>
        <item x="0"/>
        <item x="10"/>
        <item t="default"/>
      </items>
    </pivotField>
  </pivotFields>
  <rowFields count="1">
    <field x="-2"/>
  </rowFields>
  <rowItems count="3">
    <i>
      <x/>
    </i>
    <i i="1">
      <x v="1"/>
    </i>
    <i i="2">
      <x v="2"/>
    </i>
  </rowItems>
  <colItems count="1">
    <i/>
  </colItems>
  <dataFields count="3">
    <dataField name="Sum of الكمية" fld="3" baseField="0" baseItem="0"/>
    <dataField name="Sum of إجمالي السعر" fld="5" baseField="0" baseItem="0"/>
    <dataField name="Sum of سعر الواحدة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فئات_سعرية" xr10:uid="{BF9622FD-6484-4323-94A4-431DCB079582}" sourceName="فئات سعرية">
  <pivotTables>
    <pivotTable tabId="9" name="PivotTable4"/>
    <pivotTable tabId="9" name="PivotTable2"/>
    <pivotTable tabId="9" name="PivotTable3"/>
  </pivotTables>
  <data>
    <tabular pivotCacheId="12055890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شركة_الموردة" xr10:uid="{4470F73A-03F6-49E4-A952-916592BD18D4}" sourceName="الشركة الموردة ">
  <pivotTables>
    <pivotTable tabId="9" name="PivotTable3"/>
    <pivotTable tabId="9" name="PivotTable2"/>
    <pivotTable tabId="9" name="PivotTable4"/>
  </pivotTables>
  <data>
    <tabular pivotCacheId="1205589037">
      <items count="11">
        <i x="6" s="1"/>
        <i x="2" s="1"/>
        <i x="9" s="1"/>
        <i x="0" s="1"/>
        <i x="8" s="1"/>
        <i x="7" s="1"/>
        <i x="1" s="1"/>
        <i x="4" s="1"/>
        <i x="5" s="1"/>
        <i x="1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ئات" xr10:uid="{E4B3BB41-A4D1-48DD-B214-1ED7D6D2D029}" sourceName="الفئات">
  <pivotTables>
    <pivotTable tabId="9" name="PivotTable2"/>
    <pivotTable tabId="9" name="PivotTable3"/>
    <pivotTable tabId="9" name="PivotTable4"/>
  </pivotTables>
  <data>
    <tabular pivotCacheId="1205589037">
      <items count="11">
        <i x="4" s="1"/>
        <i x="6" s="1"/>
        <i x="5" s="1"/>
        <i x="9" s="1"/>
        <i x="8" s="1"/>
        <i x="7" s="1"/>
        <i x="10"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فئات سعرية" xr10:uid="{6410321B-3DE4-4618-A837-35471B415438}" cache="Slicer_فئات_سعرية" caption="فئات سعرية" style="SlicerStyleDark2" rowHeight="234950"/>
  <slicer name="الشركة الموردة " xr10:uid="{47822CD3-5F29-44C6-82A3-D8926473AA7A}" cache="Slicer_الشركة_الموردة" caption="الشركة الموردة " style="SlicerStyleDark2" rowHeight="234950"/>
  <slicer name="الفئات" xr10:uid="{4C4AA4F8-53E5-4496-815A-421472615BD9}" cache="Slicer_الفئات" caption="الفئات"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3FAE7E-6A1E-47E1-AC09-F940E6FA9ABF}" name="البيطري04" displayName="البيطري04" ref="A1:H135" totalsRowShown="0" headerRowDxfId="12" dataDxfId="10" headerRowBorderDxfId="11" tableBorderDxfId="9" totalsRowBorderDxfId="8">
  <autoFilter ref="A1:H135" xr:uid="{885590CB-91A3-4E5E-9072-1A743EB00656}"/>
  <sortState ref="A2:G135">
    <sortCondition descending="1" ref="E1:E135"/>
  </sortState>
  <tableColumns count="8">
    <tableColumn id="2" xr3:uid="{C9CB9621-8F38-4FF1-9FA6-2AB45D1E523D}" name="رقم المنتج" dataDxfId="7"/>
    <tableColumn id="7" xr3:uid="{DB13FA7E-593C-4395-B9CE-9A1346AD333B}" name="الشركة الموردة " dataDxfId="6"/>
    <tableColumn id="6" xr3:uid="{DE76A81E-C425-43AA-BAA2-545C1B22F165}" name="اسم المنتج" dataDxfId="5"/>
    <tableColumn id="3" xr3:uid="{D56DEBB5-C6BB-46D3-96C8-DD281C92D26C}" name="الكمية" dataDxfId="4"/>
    <tableColumn id="4" xr3:uid="{6788EAF9-D8FE-4DDE-A231-93FE41D37C03}" name="سعر الواحدة " dataDxfId="3"/>
    <tableColumn id="5" xr3:uid="{0955A179-D91C-47D7-AEAB-616697B9854A}" name="إجمالي السعر" dataDxfId="2">
      <calculatedColumnFormula>البيطري04[[#This Row],[سعر الواحدة ]]*البيطري04[[#This Row],[الكمية]]</calculatedColumnFormula>
    </tableColumn>
    <tableColumn id="1" xr3:uid="{5B83E8CE-EE60-4C79-B128-427C8E549D13}" name="الفئات" dataDxfId="1"/>
    <tableColumn id="8" xr3:uid="{5D68FC7A-C049-4010-BE95-A6F954318983}" name="فئات سعرية" dataDxfId="0">
      <calculatedColumnFormula>_xlfn.IFS(E2&gt;1000,"عالي",E2=1000,"متوسط",E2&lt;1000,"منخفض")</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FD61-FB27-47D5-8C0E-FA4563FE91D5}">
  <dimension ref="A1:H135"/>
  <sheetViews>
    <sheetView workbookViewId="0">
      <selection activeCell="M13" sqref="M13"/>
    </sheetView>
  </sheetViews>
  <sheetFormatPr defaultRowHeight="14.4" x14ac:dyDescent="0.3"/>
  <cols>
    <col min="1" max="1" width="13.33203125" bestFit="1" customWidth="1"/>
    <col min="2" max="2" width="24.33203125" bestFit="1" customWidth="1"/>
    <col min="3" max="3" width="17" bestFit="1" customWidth="1"/>
    <col min="4" max="4" width="10" bestFit="1" customWidth="1"/>
    <col min="5" max="5" width="15.6640625" bestFit="1" customWidth="1"/>
    <col min="6" max="6" width="15.44140625" bestFit="1" customWidth="1"/>
    <col min="7" max="7" width="12.6640625" bestFit="1" customWidth="1"/>
    <col min="8" max="8" width="14.5546875" bestFit="1" customWidth="1"/>
  </cols>
  <sheetData>
    <row r="1" spans="1:8" ht="15.6" x14ac:dyDescent="0.3">
      <c r="A1" s="5" t="s">
        <v>126</v>
      </c>
      <c r="B1" s="6" t="s">
        <v>125</v>
      </c>
      <c r="C1" s="7" t="s">
        <v>124</v>
      </c>
      <c r="D1" s="8" t="s">
        <v>123</v>
      </c>
      <c r="E1" s="8" t="s">
        <v>122</v>
      </c>
      <c r="F1" s="9" t="s">
        <v>148</v>
      </c>
      <c r="G1" s="8" t="s">
        <v>159</v>
      </c>
      <c r="H1" s="24" t="s">
        <v>171</v>
      </c>
    </row>
    <row r="2" spans="1:8" ht="15.6" x14ac:dyDescent="0.3">
      <c r="A2" s="16">
        <v>88</v>
      </c>
      <c r="B2" s="17" t="s">
        <v>33</v>
      </c>
      <c r="C2" s="15" t="s">
        <v>43</v>
      </c>
      <c r="D2" s="15">
        <v>1</v>
      </c>
      <c r="E2" s="15">
        <v>3150</v>
      </c>
      <c r="F2" s="15">
        <f>البيطري04[[#This Row],[سعر الواحدة ]]*البيطري04[[#This Row],[الكمية]]</f>
        <v>3150</v>
      </c>
      <c r="G2" s="13" t="s">
        <v>157</v>
      </c>
      <c r="H2" s="23" t="str">
        <f>_xlfn.IFS(E2&gt;1000,"عالي",E2=1000,"متوسط",E2&lt;1000,"منخفض")</f>
        <v>عالي</v>
      </c>
    </row>
    <row r="3" spans="1:8" ht="15.6" x14ac:dyDescent="0.3">
      <c r="A3" s="18">
        <v>87</v>
      </c>
      <c r="B3" s="18" t="s">
        <v>33</v>
      </c>
      <c r="C3" s="12" t="s">
        <v>44</v>
      </c>
      <c r="D3" s="12">
        <v>4</v>
      </c>
      <c r="E3" s="12">
        <v>2200</v>
      </c>
      <c r="F3" s="12">
        <f>البيطري04[[#This Row],[سعر الواحدة ]]*البيطري04[[#This Row],[الكمية]]</f>
        <v>8800</v>
      </c>
      <c r="G3" s="13" t="s">
        <v>151</v>
      </c>
      <c r="H3" s="23" t="str">
        <f t="shared" ref="H3:H65" si="0">_xlfn.IFS(E3&gt;1000,"عالي",E3=1000,"متوسط",E3&lt;1000,"منخفض")</f>
        <v>عالي</v>
      </c>
    </row>
    <row r="4" spans="1:8" ht="15.6" x14ac:dyDescent="0.3">
      <c r="A4" s="10">
        <v>47</v>
      </c>
      <c r="B4" s="11" t="s">
        <v>77</v>
      </c>
      <c r="C4" s="12" t="s">
        <v>145</v>
      </c>
      <c r="D4" s="12">
        <v>14</v>
      </c>
      <c r="E4" s="12">
        <v>1955</v>
      </c>
      <c r="F4" s="12">
        <f>البيطري04[[#This Row],[سعر الواحدة ]]*البيطري04[[#This Row],[الكمية]]</f>
        <v>27370</v>
      </c>
      <c r="G4" s="13" t="s">
        <v>151</v>
      </c>
      <c r="H4" s="23" t="str">
        <f t="shared" si="0"/>
        <v>عالي</v>
      </c>
    </row>
    <row r="5" spans="1:8" ht="15.6" x14ac:dyDescent="0.3">
      <c r="A5" s="18">
        <v>83</v>
      </c>
      <c r="B5" s="18" t="s">
        <v>33</v>
      </c>
      <c r="C5" s="12" t="s">
        <v>48</v>
      </c>
      <c r="D5" s="12">
        <v>5</v>
      </c>
      <c r="E5" s="12">
        <v>1850</v>
      </c>
      <c r="F5" s="12">
        <f>البيطري04[[#This Row],[سعر الواحدة ]]*البيطري04[[#This Row],[الكمية]]</f>
        <v>9250</v>
      </c>
      <c r="G5" s="13" t="s">
        <v>153</v>
      </c>
      <c r="H5" s="23" t="str">
        <f t="shared" si="0"/>
        <v>عالي</v>
      </c>
    </row>
    <row r="6" spans="1:8" ht="15.6" x14ac:dyDescent="0.3">
      <c r="A6" s="10">
        <v>99</v>
      </c>
      <c r="B6" s="11" t="s">
        <v>33</v>
      </c>
      <c r="C6" s="12" t="s">
        <v>32</v>
      </c>
      <c r="D6" s="12">
        <v>5</v>
      </c>
      <c r="E6" s="12">
        <v>1750</v>
      </c>
      <c r="F6" s="12">
        <f>البيطري04[[#This Row],[سعر الواحدة ]]*البيطري04[[#This Row],[الكمية]]</f>
        <v>8750</v>
      </c>
      <c r="G6" s="13" t="s">
        <v>151</v>
      </c>
      <c r="H6" s="23" t="str">
        <f t="shared" si="0"/>
        <v>عالي</v>
      </c>
    </row>
    <row r="7" spans="1:8" ht="15.6" x14ac:dyDescent="0.3">
      <c r="A7" s="14">
        <v>94</v>
      </c>
      <c r="B7" s="14" t="s">
        <v>33</v>
      </c>
      <c r="C7" s="15" t="s">
        <v>38</v>
      </c>
      <c r="D7" s="15">
        <v>5</v>
      </c>
      <c r="E7" s="15">
        <v>1690</v>
      </c>
      <c r="F7" s="15">
        <f>البيطري04[[#This Row],[سعر الواحدة ]]*البيطري04[[#This Row],[الكمية]]</f>
        <v>8450</v>
      </c>
      <c r="G7" s="13" t="s">
        <v>151</v>
      </c>
      <c r="H7" s="23" t="str">
        <f t="shared" si="0"/>
        <v>عالي</v>
      </c>
    </row>
    <row r="8" spans="1:8" ht="15.6" x14ac:dyDescent="0.3">
      <c r="A8" s="16">
        <v>130</v>
      </c>
      <c r="B8" s="17" t="s">
        <v>1</v>
      </c>
      <c r="C8" s="15" t="s">
        <v>143</v>
      </c>
      <c r="D8" s="15">
        <v>7</v>
      </c>
      <c r="E8" s="15">
        <v>1650</v>
      </c>
      <c r="F8" s="15">
        <f>البيطري04[[#This Row],[سعر الواحدة ]]*البيطري04[[#This Row],[الكمية]]</f>
        <v>11550</v>
      </c>
      <c r="G8" s="13" t="s">
        <v>151</v>
      </c>
      <c r="H8" s="23" t="str">
        <f t="shared" si="0"/>
        <v>عالي</v>
      </c>
    </row>
    <row r="9" spans="1:8" ht="15.6" x14ac:dyDescent="0.3">
      <c r="A9" s="18">
        <v>117</v>
      </c>
      <c r="B9" s="18" t="s">
        <v>10</v>
      </c>
      <c r="C9" s="12" t="s">
        <v>17</v>
      </c>
      <c r="D9" s="12">
        <v>9</v>
      </c>
      <c r="E9" s="12">
        <v>1600</v>
      </c>
      <c r="F9" s="12">
        <f>البيطري04[[#This Row],[سعر الواحدة ]]*البيطري04[[#This Row],[الكمية]]</f>
        <v>14400</v>
      </c>
      <c r="G9" s="13" t="s">
        <v>151</v>
      </c>
      <c r="H9" s="23" t="str">
        <f t="shared" si="0"/>
        <v>عالي</v>
      </c>
    </row>
    <row r="10" spans="1:8" ht="15.6" x14ac:dyDescent="0.3">
      <c r="A10" s="16">
        <v>32</v>
      </c>
      <c r="B10" s="17" t="s">
        <v>87</v>
      </c>
      <c r="C10" s="15" t="s">
        <v>93</v>
      </c>
      <c r="D10" s="15">
        <v>3</v>
      </c>
      <c r="E10" s="15">
        <v>1575</v>
      </c>
      <c r="F10" s="15">
        <f>البيطري04[[#This Row],[سعر الواحدة ]]*البيطري04[[#This Row],[الكمية]]</f>
        <v>4725</v>
      </c>
      <c r="G10" s="13" t="s">
        <v>151</v>
      </c>
      <c r="H10" s="23" t="str">
        <f t="shared" si="0"/>
        <v>عالي</v>
      </c>
    </row>
    <row r="11" spans="1:8" ht="15.6" x14ac:dyDescent="0.3">
      <c r="A11" s="18">
        <v>69</v>
      </c>
      <c r="B11" s="18" t="s">
        <v>33</v>
      </c>
      <c r="C11" s="12" t="s">
        <v>61</v>
      </c>
      <c r="D11" s="12">
        <v>5</v>
      </c>
      <c r="E11" s="12">
        <v>1520</v>
      </c>
      <c r="F11" s="12">
        <f>البيطري04[[#This Row],[سعر الواحدة ]]*البيطري04[[#This Row],[الكمية]]</f>
        <v>7600</v>
      </c>
      <c r="G11" s="13" t="s">
        <v>151</v>
      </c>
      <c r="H11" s="23" t="str">
        <f t="shared" si="0"/>
        <v>عالي</v>
      </c>
    </row>
    <row r="12" spans="1:8" ht="15.6" x14ac:dyDescent="0.3">
      <c r="A12" s="10">
        <v>129</v>
      </c>
      <c r="B12" s="11" t="s">
        <v>1</v>
      </c>
      <c r="C12" s="12" t="s">
        <v>142</v>
      </c>
      <c r="D12" s="12">
        <v>7</v>
      </c>
      <c r="E12" s="12">
        <v>1450</v>
      </c>
      <c r="F12" s="12">
        <f>البيطري04[[#This Row],[سعر الواحدة ]]*البيطري04[[#This Row],[الكمية]]</f>
        <v>10150</v>
      </c>
      <c r="G12" s="13" t="s">
        <v>151</v>
      </c>
      <c r="H12" s="23" t="str">
        <f t="shared" si="0"/>
        <v>عالي</v>
      </c>
    </row>
    <row r="13" spans="1:8" ht="15.6" x14ac:dyDescent="0.3">
      <c r="A13" s="14">
        <v>42</v>
      </c>
      <c r="B13" s="14" t="s">
        <v>77</v>
      </c>
      <c r="C13" s="15" t="s">
        <v>84</v>
      </c>
      <c r="D13" s="15">
        <v>4</v>
      </c>
      <c r="E13" s="15">
        <v>1390</v>
      </c>
      <c r="F13" s="15">
        <f>البيطري04[[#This Row],[سعر الواحدة ]]*البيطري04[[#This Row],[الكمية]]</f>
        <v>5560</v>
      </c>
      <c r="G13" s="13" t="s">
        <v>153</v>
      </c>
      <c r="H13" s="23" t="str">
        <f t="shared" si="0"/>
        <v>عالي</v>
      </c>
    </row>
    <row r="14" spans="1:8" ht="15.6" x14ac:dyDescent="0.3">
      <c r="A14" s="14">
        <v>100</v>
      </c>
      <c r="B14" s="14" t="s">
        <v>18</v>
      </c>
      <c r="C14" s="15" t="s">
        <v>31</v>
      </c>
      <c r="D14" s="15">
        <v>19</v>
      </c>
      <c r="E14" s="15">
        <v>1300</v>
      </c>
      <c r="F14" s="15">
        <f>البيطري04[[#This Row],[سعر الواحدة ]]*البيطري04[[#This Row],[الكمية]]</f>
        <v>24700</v>
      </c>
      <c r="G14" s="13" t="s">
        <v>151</v>
      </c>
      <c r="H14" s="23" t="str">
        <f t="shared" si="0"/>
        <v>عالي</v>
      </c>
    </row>
    <row r="15" spans="1:8" ht="15.6" x14ac:dyDescent="0.3">
      <c r="A15" s="16">
        <v>46</v>
      </c>
      <c r="B15" s="17" t="s">
        <v>77</v>
      </c>
      <c r="C15" s="15" t="s">
        <v>137</v>
      </c>
      <c r="D15" s="15">
        <v>10</v>
      </c>
      <c r="E15" s="15">
        <v>1260</v>
      </c>
      <c r="F15" s="15">
        <f>البيطري04[[#This Row],[سعر الواحدة ]]*البيطري04[[#This Row],[الكمية]]</f>
        <v>12600</v>
      </c>
      <c r="G15" s="13" t="s">
        <v>151</v>
      </c>
      <c r="H15" s="23" t="str">
        <f t="shared" si="0"/>
        <v>عالي</v>
      </c>
    </row>
    <row r="16" spans="1:8" ht="15.6" x14ac:dyDescent="0.3">
      <c r="A16" s="18">
        <v>27</v>
      </c>
      <c r="B16" s="18" t="s">
        <v>87</v>
      </c>
      <c r="C16" s="12" t="s">
        <v>97</v>
      </c>
      <c r="D16" s="12">
        <v>1</v>
      </c>
      <c r="E16" s="12">
        <v>1205</v>
      </c>
      <c r="F16" s="12">
        <f>البيطري04[[#This Row],[سعر الواحدة ]]*البيطري04[[#This Row],[الكمية]]</f>
        <v>1205</v>
      </c>
      <c r="G16" s="13" t="s">
        <v>151</v>
      </c>
      <c r="H16" s="23" t="str">
        <f t="shared" si="0"/>
        <v>عالي</v>
      </c>
    </row>
    <row r="17" spans="1:8" ht="15.6" x14ac:dyDescent="0.3">
      <c r="A17" s="14">
        <v>78</v>
      </c>
      <c r="B17" s="14" t="s">
        <v>33</v>
      </c>
      <c r="C17" s="15" t="s">
        <v>53</v>
      </c>
      <c r="D17" s="15">
        <v>4</v>
      </c>
      <c r="E17" s="15">
        <v>1100</v>
      </c>
      <c r="F17" s="15">
        <f>البيطري04[[#This Row],[سعر الواحدة ]]*البيطري04[[#This Row],[الكمية]]</f>
        <v>4400</v>
      </c>
      <c r="G17" s="13" t="s">
        <v>149</v>
      </c>
      <c r="H17" s="23" t="str">
        <f t="shared" si="0"/>
        <v>عالي</v>
      </c>
    </row>
    <row r="18" spans="1:8" ht="15.6" x14ac:dyDescent="0.3">
      <c r="A18" s="16">
        <v>44</v>
      </c>
      <c r="B18" s="17" t="s">
        <v>77</v>
      </c>
      <c r="C18" s="15" t="s">
        <v>82</v>
      </c>
      <c r="D18" s="15">
        <v>16</v>
      </c>
      <c r="E18" s="15">
        <v>1000</v>
      </c>
      <c r="F18" s="15">
        <f>البيطري04[[#This Row],[سعر الواحدة ]]*البيطري04[[#This Row],[الكمية]]</f>
        <v>16000</v>
      </c>
      <c r="G18" s="13" t="s">
        <v>152</v>
      </c>
      <c r="H18" s="23" t="str">
        <f t="shared" si="0"/>
        <v>متوسط</v>
      </c>
    </row>
    <row r="19" spans="1:8" ht="15.6" x14ac:dyDescent="0.3">
      <c r="A19" s="14">
        <v>66</v>
      </c>
      <c r="B19" s="14" t="s">
        <v>33</v>
      </c>
      <c r="C19" s="15" t="s">
        <v>62</v>
      </c>
      <c r="D19" s="15">
        <v>13</v>
      </c>
      <c r="E19" s="15">
        <v>1000</v>
      </c>
      <c r="F19" s="15">
        <f>البيطري04[[#This Row],[سعر الواحدة ]]*البيطري04[[#This Row],[الكمية]]</f>
        <v>13000</v>
      </c>
      <c r="G19" s="13" t="s">
        <v>151</v>
      </c>
      <c r="H19" s="23" t="str">
        <f t="shared" si="0"/>
        <v>متوسط</v>
      </c>
    </row>
    <row r="20" spans="1:8" ht="15.6" x14ac:dyDescent="0.3">
      <c r="A20" s="16">
        <v>72</v>
      </c>
      <c r="B20" s="17" t="s">
        <v>33</v>
      </c>
      <c r="C20" s="15" t="s">
        <v>58</v>
      </c>
      <c r="D20" s="15">
        <v>1</v>
      </c>
      <c r="E20" s="15">
        <v>1000</v>
      </c>
      <c r="F20" s="15">
        <f>البيطري04[[#This Row],[سعر الواحدة ]]*البيطري04[[#This Row],[الكمية]]</f>
        <v>1000</v>
      </c>
      <c r="G20" s="13" t="s">
        <v>151</v>
      </c>
      <c r="H20" s="23" t="str">
        <f t="shared" si="0"/>
        <v>متوسط</v>
      </c>
    </row>
    <row r="21" spans="1:8" ht="15.6" x14ac:dyDescent="0.3">
      <c r="A21" s="18">
        <v>95</v>
      </c>
      <c r="B21" s="18" t="s">
        <v>33</v>
      </c>
      <c r="C21" s="12" t="s">
        <v>37</v>
      </c>
      <c r="D21" s="12">
        <v>6</v>
      </c>
      <c r="E21" s="12">
        <v>990</v>
      </c>
      <c r="F21" s="12">
        <f>البيطري04[[#This Row],[سعر الواحدة ]]*البيطري04[[#This Row],[الكمية]]</f>
        <v>5940</v>
      </c>
      <c r="G21" s="13" t="s">
        <v>151</v>
      </c>
      <c r="H21" s="23" t="str">
        <f t="shared" si="0"/>
        <v>منخفض</v>
      </c>
    </row>
    <row r="22" spans="1:8" ht="15.6" x14ac:dyDescent="0.3">
      <c r="A22" s="10">
        <v>123</v>
      </c>
      <c r="B22" s="11" t="s">
        <v>10</v>
      </c>
      <c r="C22" s="12" t="s">
        <v>11</v>
      </c>
      <c r="D22" s="12">
        <v>1</v>
      </c>
      <c r="E22" s="12">
        <v>980</v>
      </c>
      <c r="F22" s="12">
        <f>البيطري04[[#This Row],[سعر الواحدة ]]*البيطري04[[#This Row],[الكمية]]</f>
        <v>980</v>
      </c>
      <c r="G22" s="13" t="s">
        <v>151</v>
      </c>
      <c r="H22" s="23" t="str">
        <f t="shared" si="0"/>
        <v>منخفض</v>
      </c>
    </row>
    <row r="23" spans="1:8" ht="15.6" x14ac:dyDescent="0.3">
      <c r="A23" s="18">
        <v>85</v>
      </c>
      <c r="B23" s="18" t="s">
        <v>33</v>
      </c>
      <c r="C23" s="12" t="s">
        <v>46</v>
      </c>
      <c r="D23" s="12">
        <v>2</v>
      </c>
      <c r="E23" s="12">
        <v>975</v>
      </c>
      <c r="F23" s="12">
        <f>البيطري04[[#This Row],[سعر الواحدة ]]*البيطري04[[#This Row],[الكمية]]</f>
        <v>1950</v>
      </c>
      <c r="G23" s="13" t="s">
        <v>153</v>
      </c>
      <c r="H23" s="23" t="str">
        <f t="shared" si="0"/>
        <v>منخفض</v>
      </c>
    </row>
    <row r="24" spans="1:8" ht="15.6" x14ac:dyDescent="0.3">
      <c r="A24" s="16">
        <v>30</v>
      </c>
      <c r="B24" s="17" t="s">
        <v>87</v>
      </c>
      <c r="C24" s="15" t="s">
        <v>95</v>
      </c>
      <c r="D24" s="15">
        <v>3</v>
      </c>
      <c r="E24" s="15">
        <v>920</v>
      </c>
      <c r="F24" s="15">
        <f>البيطري04[[#This Row],[سعر الواحدة ]]*البيطري04[[#This Row],[الكمية]]</f>
        <v>2760</v>
      </c>
      <c r="G24" s="13" t="s">
        <v>149</v>
      </c>
      <c r="H24" s="23" t="str">
        <f t="shared" si="0"/>
        <v>منخفض</v>
      </c>
    </row>
    <row r="25" spans="1:8" ht="15.6" x14ac:dyDescent="0.3">
      <c r="A25" s="18">
        <v>93</v>
      </c>
      <c r="B25" s="18" t="s">
        <v>33</v>
      </c>
      <c r="C25" s="12" t="s">
        <v>39</v>
      </c>
      <c r="D25" s="12">
        <v>4</v>
      </c>
      <c r="E25" s="12">
        <v>895</v>
      </c>
      <c r="F25" s="12">
        <f>البيطري04[[#This Row],[سعر الواحدة ]]*البيطري04[[#This Row],[الكمية]]</f>
        <v>3580</v>
      </c>
      <c r="G25" s="13" t="s">
        <v>151</v>
      </c>
      <c r="H25" s="23" t="str">
        <f t="shared" si="0"/>
        <v>منخفض</v>
      </c>
    </row>
    <row r="26" spans="1:8" ht="15.6" x14ac:dyDescent="0.3">
      <c r="A26" s="16">
        <v>18</v>
      </c>
      <c r="B26" s="17" t="s">
        <v>107</v>
      </c>
      <c r="C26" s="15" t="s">
        <v>108</v>
      </c>
      <c r="D26" s="15">
        <v>16</v>
      </c>
      <c r="E26" s="15">
        <v>875</v>
      </c>
      <c r="F26" s="15">
        <f>البيطري04[[#This Row],[سعر الواحدة ]]*البيطري04[[#This Row],[الكمية]]</f>
        <v>14000</v>
      </c>
      <c r="G26" s="13" t="s">
        <v>156</v>
      </c>
      <c r="H26" s="23" t="str">
        <f t="shared" si="0"/>
        <v>منخفض</v>
      </c>
    </row>
    <row r="27" spans="1:8" ht="15.6" x14ac:dyDescent="0.3">
      <c r="A27" s="18">
        <v>41</v>
      </c>
      <c r="B27" s="18" t="s">
        <v>77</v>
      </c>
      <c r="C27" s="12" t="s">
        <v>85</v>
      </c>
      <c r="D27" s="12">
        <v>11</v>
      </c>
      <c r="E27" s="12">
        <v>860</v>
      </c>
      <c r="F27" s="12">
        <f>البيطري04[[#This Row],[سعر الواحدة ]]*البيطري04[[#This Row],[الكمية]]</f>
        <v>9460</v>
      </c>
      <c r="G27" s="13" t="s">
        <v>153</v>
      </c>
      <c r="H27" s="23" t="str">
        <f t="shared" si="0"/>
        <v>منخفض</v>
      </c>
    </row>
    <row r="28" spans="1:8" ht="15.6" x14ac:dyDescent="0.3">
      <c r="A28" s="16">
        <v>6</v>
      </c>
      <c r="B28" s="17" t="s">
        <v>115</v>
      </c>
      <c r="C28" s="15" t="s">
        <v>117</v>
      </c>
      <c r="D28" s="15">
        <v>6</v>
      </c>
      <c r="E28" s="15">
        <v>860</v>
      </c>
      <c r="F28" s="15">
        <f>البيطري04[[#This Row],[سعر الواحدة ]]*البيطري04[[#This Row],[الكمية]]</f>
        <v>5160</v>
      </c>
      <c r="G28" s="13" t="s">
        <v>153</v>
      </c>
      <c r="H28" s="23" t="str">
        <f t="shared" si="0"/>
        <v>منخفض</v>
      </c>
    </row>
    <row r="29" spans="1:8" ht="15.6" x14ac:dyDescent="0.3">
      <c r="A29" s="18">
        <v>97</v>
      </c>
      <c r="B29" s="18" t="s">
        <v>33</v>
      </c>
      <c r="C29" s="12" t="s">
        <v>35</v>
      </c>
      <c r="D29" s="12">
        <v>2</v>
      </c>
      <c r="E29" s="12">
        <v>850</v>
      </c>
      <c r="F29" s="12">
        <f>البيطري04[[#This Row],[سعر الواحدة ]]*البيطري04[[#This Row],[الكمية]]</f>
        <v>1700</v>
      </c>
      <c r="G29" s="13" t="s">
        <v>153</v>
      </c>
      <c r="H29" s="23" t="str">
        <f t="shared" si="0"/>
        <v>منخفض</v>
      </c>
    </row>
    <row r="30" spans="1:8" ht="15.6" x14ac:dyDescent="0.3">
      <c r="A30" s="10">
        <v>81</v>
      </c>
      <c r="B30" s="11" t="s">
        <v>33</v>
      </c>
      <c r="C30" s="12" t="s">
        <v>50</v>
      </c>
      <c r="D30" s="12">
        <v>6</v>
      </c>
      <c r="E30" s="12">
        <v>845</v>
      </c>
      <c r="F30" s="12">
        <f>البيطري04[[#This Row],[سعر الواحدة ]]*البيطري04[[#This Row],[الكمية]]</f>
        <v>5070</v>
      </c>
      <c r="G30" s="13" t="s">
        <v>151</v>
      </c>
      <c r="H30" s="23" t="str">
        <f t="shared" si="0"/>
        <v>منخفض</v>
      </c>
    </row>
    <row r="31" spans="1:8" ht="15.6" x14ac:dyDescent="0.3">
      <c r="A31" s="18">
        <v>7</v>
      </c>
      <c r="B31" s="18" t="s">
        <v>115</v>
      </c>
      <c r="C31" s="12" t="s">
        <v>116</v>
      </c>
      <c r="D31" s="12">
        <v>10</v>
      </c>
      <c r="E31" s="12">
        <v>840</v>
      </c>
      <c r="F31" s="12">
        <f>البيطري04[[#This Row],[سعر الواحدة ]]*البيطري04[[#This Row],[الكمية]]</f>
        <v>8400</v>
      </c>
      <c r="G31" s="13" t="s">
        <v>158</v>
      </c>
      <c r="H31" s="23" t="str">
        <f t="shared" si="0"/>
        <v>منخفض</v>
      </c>
    </row>
    <row r="32" spans="1:8" ht="15.6" x14ac:dyDescent="0.3">
      <c r="A32" s="10">
        <v>25</v>
      </c>
      <c r="B32" s="11" t="s">
        <v>99</v>
      </c>
      <c r="C32" s="12" t="s">
        <v>100</v>
      </c>
      <c r="D32" s="12">
        <v>10</v>
      </c>
      <c r="E32" s="12">
        <v>790</v>
      </c>
      <c r="F32" s="12">
        <f>البيطري04[[#This Row],[سعر الواحدة ]]*البيطري04[[#This Row],[الكمية]]</f>
        <v>7900</v>
      </c>
      <c r="G32" s="13" t="s">
        <v>153</v>
      </c>
      <c r="H32" s="23" t="str">
        <f t="shared" si="0"/>
        <v>منخفض</v>
      </c>
    </row>
    <row r="33" spans="1:8" ht="15.6" x14ac:dyDescent="0.3">
      <c r="A33" s="14">
        <v>90</v>
      </c>
      <c r="B33" s="14" t="s">
        <v>33</v>
      </c>
      <c r="C33" s="15" t="s">
        <v>41</v>
      </c>
      <c r="D33" s="15">
        <v>12</v>
      </c>
      <c r="E33" s="15">
        <v>785</v>
      </c>
      <c r="F33" s="15">
        <f>البيطري04[[#This Row],[سعر الواحدة ]]*البيطري04[[#This Row],[الكمية]]</f>
        <v>9420</v>
      </c>
      <c r="G33" s="13" t="s">
        <v>151</v>
      </c>
      <c r="H33" s="23" t="str">
        <f t="shared" si="0"/>
        <v>منخفض</v>
      </c>
    </row>
    <row r="34" spans="1:8" ht="15.6" x14ac:dyDescent="0.3">
      <c r="A34" s="10">
        <v>75</v>
      </c>
      <c r="B34" s="11" t="s">
        <v>33</v>
      </c>
      <c r="C34" s="12" t="s">
        <v>55</v>
      </c>
      <c r="D34" s="12">
        <v>1</v>
      </c>
      <c r="E34" s="12">
        <v>785</v>
      </c>
      <c r="F34" s="12">
        <f>البيطري04[[#This Row],[سعر الواحدة ]]*البيطري04[[#This Row],[الكمية]]</f>
        <v>785</v>
      </c>
      <c r="G34" s="13" t="s">
        <v>156</v>
      </c>
      <c r="H34" s="23" t="str">
        <f t="shared" si="0"/>
        <v>منخفض</v>
      </c>
    </row>
    <row r="35" spans="1:8" ht="15.6" x14ac:dyDescent="0.3">
      <c r="A35" s="14">
        <v>48</v>
      </c>
      <c r="B35" s="14" t="s">
        <v>77</v>
      </c>
      <c r="C35" s="15" t="s">
        <v>80</v>
      </c>
      <c r="D35" s="15">
        <v>1</v>
      </c>
      <c r="E35" s="15">
        <v>770</v>
      </c>
      <c r="F35" s="15">
        <f>البيطري04[[#This Row],[سعر الواحدة ]]*البيطري04[[#This Row],[الكمية]]</f>
        <v>770</v>
      </c>
      <c r="G35" s="13" t="s">
        <v>157</v>
      </c>
      <c r="H35" s="23" t="str">
        <f t="shared" si="0"/>
        <v>منخفض</v>
      </c>
    </row>
    <row r="36" spans="1:8" ht="15.6" x14ac:dyDescent="0.3">
      <c r="A36" s="16">
        <v>76</v>
      </c>
      <c r="B36" s="17" t="s">
        <v>33</v>
      </c>
      <c r="C36" s="15" t="s">
        <v>136</v>
      </c>
      <c r="D36" s="15">
        <v>4</v>
      </c>
      <c r="E36" s="15">
        <v>745</v>
      </c>
      <c r="F36" s="15">
        <f>البيطري04[[#This Row],[سعر الواحدة ]]*البيطري04[[#This Row],[الكمية]]</f>
        <v>2980</v>
      </c>
      <c r="G36" s="13" t="s">
        <v>156</v>
      </c>
      <c r="H36" s="23" t="str">
        <f t="shared" si="0"/>
        <v>منخفض</v>
      </c>
    </row>
    <row r="37" spans="1:8" ht="15.6" x14ac:dyDescent="0.3">
      <c r="A37" s="18">
        <v>11</v>
      </c>
      <c r="B37" s="18" t="s">
        <v>111</v>
      </c>
      <c r="C37" s="12" t="s">
        <v>114</v>
      </c>
      <c r="D37" s="12">
        <v>14</v>
      </c>
      <c r="E37" s="12">
        <v>735</v>
      </c>
      <c r="F37" s="12">
        <f>البيطري04[[#This Row],[سعر الواحدة ]]*البيطري04[[#This Row],[الكمية]]</f>
        <v>10290</v>
      </c>
      <c r="G37" s="13" t="s">
        <v>151</v>
      </c>
      <c r="H37" s="23" t="str">
        <f t="shared" si="0"/>
        <v>منخفض</v>
      </c>
    </row>
    <row r="38" spans="1:8" ht="15.6" x14ac:dyDescent="0.3">
      <c r="A38" s="10">
        <v>21</v>
      </c>
      <c r="B38" s="11" t="s">
        <v>99</v>
      </c>
      <c r="C38" s="12" t="s">
        <v>104</v>
      </c>
      <c r="D38" s="12">
        <v>9</v>
      </c>
      <c r="E38" s="12">
        <v>735</v>
      </c>
      <c r="F38" s="12">
        <f>البيطري04[[#This Row],[سعر الواحدة ]]*البيطري04[[#This Row],[الكمية]]</f>
        <v>6615</v>
      </c>
      <c r="G38" s="13" t="s">
        <v>151</v>
      </c>
      <c r="H38" s="23" t="str">
        <f t="shared" si="0"/>
        <v>منخفض</v>
      </c>
    </row>
    <row r="39" spans="1:8" ht="15.6" x14ac:dyDescent="0.3">
      <c r="A39" s="14">
        <v>64</v>
      </c>
      <c r="B39" s="14" t="s">
        <v>33</v>
      </c>
      <c r="C39" s="15" t="s">
        <v>64</v>
      </c>
      <c r="D39" s="15">
        <v>3</v>
      </c>
      <c r="E39" s="15">
        <v>725</v>
      </c>
      <c r="F39" s="15">
        <f>البيطري04[[#This Row],[سعر الواحدة ]]*البيطري04[[#This Row],[الكمية]]</f>
        <v>2175</v>
      </c>
      <c r="G39" s="13" t="s">
        <v>149</v>
      </c>
      <c r="H39" s="23" t="str">
        <f t="shared" si="0"/>
        <v>منخفض</v>
      </c>
    </row>
    <row r="40" spans="1:8" ht="15.6" x14ac:dyDescent="0.3">
      <c r="A40" s="10">
        <v>45</v>
      </c>
      <c r="B40" s="11" t="s">
        <v>77</v>
      </c>
      <c r="C40" s="12" t="s">
        <v>81</v>
      </c>
      <c r="D40" s="12">
        <v>2</v>
      </c>
      <c r="E40" s="12">
        <v>710</v>
      </c>
      <c r="F40" s="12">
        <f>البيطري04[[#This Row],[سعر الواحدة ]]*البيطري04[[#This Row],[الكمية]]</f>
        <v>1420</v>
      </c>
      <c r="G40" s="13" t="s">
        <v>151</v>
      </c>
      <c r="H40" s="23" t="str">
        <f t="shared" si="0"/>
        <v>منخفض</v>
      </c>
    </row>
    <row r="41" spans="1:8" ht="15.6" x14ac:dyDescent="0.3">
      <c r="A41" s="14">
        <v>70</v>
      </c>
      <c r="B41" s="14" t="s">
        <v>33</v>
      </c>
      <c r="C41" s="15" t="s">
        <v>60</v>
      </c>
      <c r="D41" s="15">
        <v>1</v>
      </c>
      <c r="E41" s="15">
        <v>700</v>
      </c>
      <c r="F41" s="15">
        <f>البيطري04[[#This Row],[سعر الواحدة ]]*البيطري04[[#This Row],[الكمية]]</f>
        <v>700</v>
      </c>
      <c r="G41" s="13" t="s">
        <v>157</v>
      </c>
      <c r="H41" s="23" t="str">
        <f t="shared" si="0"/>
        <v>منخفض</v>
      </c>
    </row>
    <row r="42" spans="1:8" ht="15.6" x14ac:dyDescent="0.3">
      <c r="A42" s="10">
        <v>109</v>
      </c>
      <c r="B42" s="11" t="s">
        <v>18</v>
      </c>
      <c r="C42" s="12" t="s">
        <v>24</v>
      </c>
      <c r="D42" s="12">
        <v>48</v>
      </c>
      <c r="E42" s="12">
        <v>690</v>
      </c>
      <c r="F42" s="12">
        <f>البيطري04[[#This Row],[سعر الواحدة ]]*البيطري04[[#This Row],[الكمية]]</f>
        <v>33120</v>
      </c>
      <c r="G42" s="13" t="s">
        <v>149</v>
      </c>
      <c r="H42" s="23" t="str">
        <f t="shared" si="0"/>
        <v>منخفض</v>
      </c>
    </row>
    <row r="43" spans="1:8" ht="15.6" x14ac:dyDescent="0.3">
      <c r="A43" s="14">
        <v>68</v>
      </c>
      <c r="B43" s="14" t="s">
        <v>33</v>
      </c>
      <c r="C43" s="15" t="s">
        <v>139</v>
      </c>
      <c r="D43" s="15">
        <v>12</v>
      </c>
      <c r="E43" s="15">
        <v>690</v>
      </c>
      <c r="F43" s="15">
        <f>البيطري04[[#This Row],[سعر الواحدة ]]*البيطري04[[#This Row],[الكمية]]</f>
        <v>8280</v>
      </c>
      <c r="G43" s="13" t="s">
        <v>151</v>
      </c>
      <c r="H43" s="23" t="str">
        <f t="shared" si="0"/>
        <v>منخفض</v>
      </c>
    </row>
    <row r="44" spans="1:8" ht="15.6" x14ac:dyDescent="0.3">
      <c r="A44" s="16">
        <v>82</v>
      </c>
      <c r="B44" s="17" t="s">
        <v>33</v>
      </c>
      <c r="C44" s="15" t="s">
        <v>49</v>
      </c>
      <c r="D44" s="15">
        <v>2</v>
      </c>
      <c r="E44" s="15">
        <v>685</v>
      </c>
      <c r="F44" s="15">
        <f>البيطري04[[#This Row],[سعر الواحدة ]]*البيطري04[[#This Row],[الكمية]]</f>
        <v>1370</v>
      </c>
      <c r="G44" s="13" t="s">
        <v>156</v>
      </c>
      <c r="H44" s="23" t="str">
        <f t="shared" si="0"/>
        <v>منخفض</v>
      </c>
    </row>
    <row r="45" spans="1:8" ht="15.6" x14ac:dyDescent="0.3">
      <c r="A45" s="18">
        <v>35</v>
      </c>
      <c r="B45" s="18" t="s">
        <v>87</v>
      </c>
      <c r="C45" s="12" t="s">
        <v>135</v>
      </c>
      <c r="D45" s="12">
        <v>1</v>
      </c>
      <c r="E45" s="12">
        <v>680</v>
      </c>
      <c r="F45" s="12">
        <f>البيطري04[[#This Row],[سعر الواحدة ]]*البيطري04[[#This Row],[الكمية]]</f>
        <v>680</v>
      </c>
      <c r="G45" s="13" t="s">
        <v>151</v>
      </c>
      <c r="H45" s="23" t="str">
        <f t="shared" si="0"/>
        <v>منخفض</v>
      </c>
    </row>
    <row r="46" spans="1:8" ht="15.6" x14ac:dyDescent="0.3">
      <c r="A46" s="16">
        <v>74</v>
      </c>
      <c r="B46" s="17" t="s">
        <v>33</v>
      </c>
      <c r="C46" s="15" t="s">
        <v>56</v>
      </c>
      <c r="D46" s="15">
        <v>3</v>
      </c>
      <c r="E46" s="15">
        <v>675</v>
      </c>
      <c r="F46" s="15">
        <f>البيطري04[[#This Row],[سعر الواحدة ]]*البيطري04[[#This Row],[الكمية]]</f>
        <v>2025</v>
      </c>
      <c r="G46" s="13" t="s">
        <v>151</v>
      </c>
      <c r="H46" s="23" t="str">
        <f t="shared" si="0"/>
        <v>منخفض</v>
      </c>
    </row>
    <row r="47" spans="1:8" ht="15.6" x14ac:dyDescent="0.3">
      <c r="A47" s="14">
        <v>38</v>
      </c>
      <c r="B47" s="14" t="s">
        <v>87</v>
      </c>
      <c r="C47" s="15" t="s">
        <v>89</v>
      </c>
      <c r="D47" s="15">
        <v>15</v>
      </c>
      <c r="E47" s="15">
        <v>660</v>
      </c>
      <c r="F47" s="15">
        <f>البيطري04[[#This Row],[سعر الواحدة ]]*البيطري04[[#This Row],[الكمية]]</f>
        <v>9900</v>
      </c>
      <c r="G47" s="13" t="s">
        <v>151</v>
      </c>
      <c r="H47" s="23" t="str">
        <f t="shared" si="0"/>
        <v>منخفض</v>
      </c>
    </row>
    <row r="48" spans="1:8" ht="15.6" x14ac:dyDescent="0.3">
      <c r="A48" s="10">
        <v>89</v>
      </c>
      <c r="B48" s="11" t="s">
        <v>33</v>
      </c>
      <c r="C48" s="12" t="s">
        <v>42</v>
      </c>
      <c r="D48" s="12">
        <v>1</v>
      </c>
      <c r="E48" s="12">
        <v>650</v>
      </c>
      <c r="F48" s="12">
        <f>البيطري04[[#This Row],[سعر الواحدة ]]*البيطري04[[#This Row],[الكمية]]</f>
        <v>650</v>
      </c>
      <c r="G48" s="13" t="s">
        <v>153</v>
      </c>
      <c r="H48" s="23" t="str">
        <f t="shared" si="0"/>
        <v>منخفض</v>
      </c>
    </row>
    <row r="49" spans="1:8" ht="15.6" x14ac:dyDescent="0.3">
      <c r="A49" s="18">
        <v>55</v>
      </c>
      <c r="B49" s="18" t="s">
        <v>70</v>
      </c>
      <c r="C49" s="12" t="s">
        <v>73</v>
      </c>
      <c r="D49" s="12">
        <v>2</v>
      </c>
      <c r="E49" s="12">
        <v>640</v>
      </c>
      <c r="F49" s="12">
        <f>البيطري04[[#This Row],[سعر الواحدة ]]*البيطري04[[#This Row],[الكمية]]</f>
        <v>1280</v>
      </c>
      <c r="G49" s="13" t="s">
        <v>156</v>
      </c>
      <c r="H49" s="23" t="str">
        <f t="shared" si="0"/>
        <v>منخفض</v>
      </c>
    </row>
    <row r="50" spans="1:8" ht="15.6" x14ac:dyDescent="0.3">
      <c r="A50" s="10">
        <v>33</v>
      </c>
      <c r="B50" s="11" t="s">
        <v>87</v>
      </c>
      <c r="C50" s="12" t="s">
        <v>92</v>
      </c>
      <c r="D50" s="12">
        <v>9</v>
      </c>
      <c r="E50" s="12">
        <v>630</v>
      </c>
      <c r="F50" s="12">
        <f>البيطري04[[#This Row],[سعر الواحدة ]]*البيطري04[[#This Row],[الكمية]]</f>
        <v>5670</v>
      </c>
      <c r="G50" s="13" t="s">
        <v>151</v>
      </c>
      <c r="H50" s="23" t="str">
        <f t="shared" si="0"/>
        <v>منخفض</v>
      </c>
    </row>
    <row r="51" spans="1:8" ht="15.6" x14ac:dyDescent="0.3">
      <c r="A51" s="14">
        <v>56</v>
      </c>
      <c r="B51" s="14" t="s">
        <v>70</v>
      </c>
      <c r="C51" s="15" t="s">
        <v>72</v>
      </c>
      <c r="D51" s="15">
        <v>3</v>
      </c>
      <c r="E51" s="15">
        <v>615</v>
      </c>
      <c r="F51" s="15">
        <f>البيطري04[[#This Row],[سعر الواحدة ]]*البيطري04[[#This Row],[الكمية]]</f>
        <v>1845</v>
      </c>
      <c r="G51" s="13" t="s">
        <v>151</v>
      </c>
      <c r="H51" s="23" t="str">
        <f t="shared" si="0"/>
        <v>منخفض</v>
      </c>
    </row>
    <row r="52" spans="1:8" ht="15.6" x14ac:dyDescent="0.3">
      <c r="A52" s="16">
        <v>120</v>
      </c>
      <c r="B52" s="17" t="s">
        <v>10</v>
      </c>
      <c r="C52" s="15" t="s">
        <v>14</v>
      </c>
      <c r="D52" s="15">
        <v>8</v>
      </c>
      <c r="E52" s="15">
        <v>600</v>
      </c>
      <c r="F52" s="15">
        <f>البيطري04[[#This Row],[سعر الواحدة ]]*البيطري04[[#This Row],[الكمية]]</f>
        <v>4800</v>
      </c>
      <c r="G52" s="13" t="s">
        <v>151</v>
      </c>
      <c r="H52" s="23" t="str">
        <f t="shared" si="0"/>
        <v>منخفض</v>
      </c>
    </row>
    <row r="53" spans="1:8" ht="15.6" x14ac:dyDescent="0.3">
      <c r="A53" s="18">
        <v>71</v>
      </c>
      <c r="B53" s="18" t="s">
        <v>33</v>
      </c>
      <c r="C53" s="12" t="s">
        <v>59</v>
      </c>
      <c r="D53" s="12">
        <v>1</v>
      </c>
      <c r="E53" s="12">
        <v>590</v>
      </c>
      <c r="F53" s="12">
        <f>البيطري04[[#This Row],[سعر الواحدة ]]*البيطري04[[#This Row],[الكمية]]</f>
        <v>590</v>
      </c>
      <c r="G53" s="13" t="s">
        <v>151</v>
      </c>
      <c r="H53" s="23" t="str">
        <f t="shared" si="0"/>
        <v>منخفض</v>
      </c>
    </row>
    <row r="54" spans="1:8" ht="15.6" x14ac:dyDescent="0.3">
      <c r="A54" s="10">
        <v>57</v>
      </c>
      <c r="B54" s="11" t="s">
        <v>70</v>
      </c>
      <c r="C54" s="12" t="s">
        <v>71</v>
      </c>
      <c r="D54" s="12">
        <v>1</v>
      </c>
      <c r="E54" s="12">
        <v>580</v>
      </c>
      <c r="F54" s="12">
        <f>البيطري04[[#This Row],[سعر الواحدة ]]*البيطري04[[#This Row],[الكمية]]</f>
        <v>580</v>
      </c>
      <c r="G54" s="13" t="s">
        <v>157</v>
      </c>
      <c r="H54" s="23" t="str">
        <f t="shared" si="0"/>
        <v>منخفض</v>
      </c>
    </row>
    <row r="55" spans="1:8" ht="15.6" x14ac:dyDescent="0.3">
      <c r="A55" s="14">
        <v>80</v>
      </c>
      <c r="B55" s="14" t="s">
        <v>33</v>
      </c>
      <c r="C55" s="15" t="s">
        <v>51</v>
      </c>
      <c r="D55" s="15">
        <v>16</v>
      </c>
      <c r="E55" s="15">
        <v>575</v>
      </c>
      <c r="F55" s="15">
        <f>البيطري04[[#This Row],[سعر الواحدة ]]*البيطري04[[#This Row],[الكمية]]</f>
        <v>9200</v>
      </c>
      <c r="G55" s="13" t="s">
        <v>151</v>
      </c>
      <c r="H55" s="23" t="str">
        <f t="shared" si="0"/>
        <v>منخفض</v>
      </c>
    </row>
    <row r="56" spans="1:8" ht="15.6" x14ac:dyDescent="0.3">
      <c r="A56" s="16">
        <v>86</v>
      </c>
      <c r="B56" s="17" t="s">
        <v>33</v>
      </c>
      <c r="C56" s="15" t="s">
        <v>45</v>
      </c>
      <c r="D56" s="15">
        <v>1</v>
      </c>
      <c r="E56" s="15">
        <v>575</v>
      </c>
      <c r="F56" s="15">
        <f>البيطري04[[#This Row],[سعر الواحدة ]]*البيطري04[[#This Row],[الكمية]]</f>
        <v>575</v>
      </c>
      <c r="G56" s="13" t="s">
        <v>153</v>
      </c>
      <c r="H56" s="23" t="str">
        <f t="shared" si="0"/>
        <v>منخفض</v>
      </c>
    </row>
    <row r="57" spans="1:8" ht="15.6" x14ac:dyDescent="0.3">
      <c r="A57" s="14">
        <v>10</v>
      </c>
      <c r="B57" s="14" t="s">
        <v>115</v>
      </c>
      <c r="C57" s="15" t="s">
        <v>128</v>
      </c>
      <c r="D57" s="15">
        <v>12</v>
      </c>
      <c r="E57" s="15">
        <v>545</v>
      </c>
      <c r="F57" s="15">
        <f>البيطري04[[#This Row],[سعر الواحدة ]]*البيطري04[[#This Row],[الكمية]]</f>
        <v>6540</v>
      </c>
      <c r="G57" s="13" t="s">
        <v>151</v>
      </c>
      <c r="H57" s="23" t="str">
        <f t="shared" si="0"/>
        <v>منخفض</v>
      </c>
    </row>
    <row r="58" spans="1:8" ht="15.6" x14ac:dyDescent="0.3">
      <c r="A58" s="16">
        <v>92</v>
      </c>
      <c r="B58" s="17" t="s">
        <v>33</v>
      </c>
      <c r="C58" s="15" t="s">
        <v>141</v>
      </c>
      <c r="D58" s="15">
        <v>4</v>
      </c>
      <c r="E58" s="15">
        <v>545</v>
      </c>
      <c r="F58" s="15">
        <f>البيطري04[[#This Row],[سعر الواحدة ]]*البيطري04[[#This Row],[الكمية]]</f>
        <v>2180</v>
      </c>
      <c r="G58" s="13" t="s">
        <v>152</v>
      </c>
      <c r="H58" s="23" t="str">
        <f t="shared" si="0"/>
        <v>منخفض</v>
      </c>
    </row>
    <row r="59" spans="1:8" ht="15.6" x14ac:dyDescent="0.3">
      <c r="A59" s="14">
        <v>122</v>
      </c>
      <c r="B59" s="14" t="s">
        <v>10</v>
      </c>
      <c r="C59" s="15" t="s">
        <v>12</v>
      </c>
      <c r="D59" s="15">
        <v>30</v>
      </c>
      <c r="E59" s="15">
        <v>540</v>
      </c>
      <c r="F59" s="15">
        <f>البيطري04[[#This Row],[سعر الواحدة ]]*البيطري04[[#This Row],[الكمية]]</f>
        <v>16200</v>
      </c>
      <c r="G59" s="13" t="s">
        <v>152</v>
      </c>
      <c r="H59" s="23" t="str">
        <f t="shared" si="0"/>
        <v>منخفض</v>
      </c>
    </row>
    <row r="60" spans="1:8" ht="15.6" x14ac:dyDescent="0.3">
      <c r="A60" s="10">
        <v>49</v>
      </c>
      <c r="B60" s="11" t="s">
        <v>77</v>
      </c>
      <c r="C60" s="12" t="s">
        <v>79</v>
      </c>
      <c r="D60" s="12">
        <v>12</v>
      </c>
      <c r="E60" s="12">
        <v>535</v>
      </c>
      <c r="F60" s="12">
        <f>البيطري04[[#This Row],[سعر الواحدة ]]*البيطري04[[#This Row],[الكمية]]</f>
        <v>6420</v>
      </c>
      <c r="G60" s="13" t="s">
        <v>151</v>
      </c>
      <c r="H60" s="23" t="str">
        <f t="shared" si="0"/>
        <v>منخفض</v>
      </c>
    </row>
    <row r="61" spans="1:8" ht="15.6" x14ac:dyDescent="0.3">
      <c r="A61" s="18">
        <v>53</v>
      </c>
      <c r="B61" s="18" t="s">
        <v>70</v>
      </c>
      <c r="C61" s="12" t="s">
        <v>75</v>
      </c>
      <c r="D61" s="12">
        <v>4</v>
      </c>
      <c r="E61" s="12">
        <v>535</v>
      </c>
      <c r="F61" s="12">
        <f>البيطري04[[#This Row],[سعر الواحدة ]]*البيطري04[[#This Row],[الكمية]]</f>
        <v>2140</v>
      </c>
      <c r="G61" s="13" t="s">
        <v>151</v>
      </c>
      <c r="H61" s="23" t="str">
        <f t="shared" si="0"/>
        <v>منخفض</v>
      </c>
    </row>
    <row r="62" spans="1:8" ht="15.6" x14ac:dyDescent="0.3">
      <c r="A62" s="10">
        <v>17</v>
      </c>
      <c r="B62" s="11" t="s">
        <v>107</v>
      </c>
      <c r="C62" s="12" t="s">
        <v>109</v>
      </c>
      <c r="D62" s="12">
        <v>12</v>
      </c>
      <c r="E62" s="12">
        <v>525</v>
      </c>
      <c r="F62" s="12">
        <f>البيطري04[[#This Row],[سعر الواحدة ]]*البيطري04[[#This Row],[الكمية]]</f>
        <v>6300</v>
      </c>
      <c r="G62" s="13" t="s">
        <v>160</v>
      </c>
      <c r="H62" s="23" t="str">
        <f t="shared" si="0"/>
        <v>منخفض</v>
      </c>
    </row>
    <row r="63" spans="1:8" ht="15.6" x14ac:dyDescent="0.3">
      <c r="A63" s="14">
        <v>106</v>
      </c>
      <c r="B63" s="14" t="s">
        <v>18</v>
      </c>
      <c r="C63" s="15" t="s">
        <v>27</v>
      </c>
      <c r="D63" s="15">
        <v>12</v>
      </c>
      <c r="E63" s="15">
        <v>525</v>
      </c>
      <c r="F63" s="15">
        <f>البيطري04[[#This Row],[سعر الواحدة ]]*البيطري04[[#This Row],[الكمية]]</f>
        <v>6300</v>
      </c>
      <c r="G63" s="13" t="s">
        <v>151</v>
      </c>
      <c r="H63" s="23" t="str">
        <f t="shared" si="0"/>
        <v>منخفض</v>
      </c>
    </row>
    <row r="64" spans="1:8" ht="15.6" x14ac:dyDescent="0.3">
      <c r="A64" s="10">
        <v>23</v>
      </c>
      <c r="B64" s="11" t="s">
        <v>99</v>
      </c>
      <c r="C64" s="12" t="s">
        <v>102</v>
      </c>
      <c r="D64" s="12">
        <v>8</v>
      </c>
      <c r="E64" s="12">
        <v>525</v>
      </c>
      <c r="F64" s="12">
        <f>البيطري04[[#This Row],[سعر الواحدة ]]*البيطري04[[#This Row],[الكمية]]</f>
        <v>4200</v>
      </c>
      <c r="G64" s="13" t="s">
        <v>151</v>
      </c>
      <c r="H64" s="23" t="str">
        <f t="shared" si="0"/>
        <v>منخفض</v>
      </c>
    </row>
    <row r="65" spans="1:8" ht="15.6" x14ac:dyDescent="0.3">
      <c r="A65" s="18">
        <v>9</v>
      </c>
      <c r="B65" s="18" t="s">
        <v>115</v>
      </c>
      <c r="C65" s="12" t="s">
        <v>129</v>
      </c>
      <c r="D65" s="12">
        <v>2</v>
      </c>
      <c r="E65" s="12">
        <v>525</v>
      </c>
      <c r="F65" s="12">
        <f>البيطري04[[#This Row],[سعر الواحدة ]]*البيطري04[[#This Row],[الكمية]]</f>
        <v>1050</v>
      </c>
      <c r="G65" s="13" t="s">
        <v>156</v>
      </c>
      <c r="H65" s="23" t="str">
        <f t="shared" si="0"/>
        <v>منخفض</v>
      </c>
    </row>
    <row r="66" spans="1:8" ht="15.6" x14ac:dyDescent="0.3">
      <c r="A66" s="16">
        <v>34</v>
      </c>
      <c r="B66" s="17" t="s">
        <v>87</v>
      </c>
      <c r="C66" s="15" t="s">
        <v>29</v>
      </c>
      <c r="D66" s="15">
        <v>24</v>
      </c>
      <c r="E66" s="15">
        <v>505</v>
      </c>
      <c r="F66" s="15">
        <f>البيطري04[[#This Row],[سعر الواحدة ]]*البيطري04[[#This Row],[الكمية]]</f>
        <v>12120</v>
      </c>
      <c r="G66" s="13" t="s">
        <v>153</v>
      </c>
      <c r="H66" s="23" t="str">
        <f t="shared" ref="H66:H129" si="1">_xlfn.IFS(E66&gt;1000,"عالي",E66=1000,"متوسط",E66&lt;1000,"منخفض")</f>
        <v>منخفض</v>
      </c>
    </row>
    <row r="67" spans="1:8" ht="15.6" x14ac:dyDescent="0.3">
      <c r="A67" s="18">
        <v>101</v>
      </c>
      <c r="B67" s="18" t="s">
        <v>18</v>
      </c>
      <c r="C67" s="12" t="s">
        <v>30</v>
      </c>
      <c r="D67" s="12">
        <v>22</v>
      </c>
      <c r="E67" s="12">
        <v>500</v>
      </c>
      <c r="F67" s="12">
        <f>البيطري04[[#This Row],[سعر الواحدة ]]*البيطري04[[#This Row],[الكمية]]</f>
        <v>11000</v>
      </c>
      <c r="G67" s="13" t="s">
        <v>151</v>
      </c>
      <c r="H67" s="23" t="str">
        <f t="shared" si="1"/>
        <v>منخفض</v>
      </c>
    </row>
    <row r="68" spans="1:8" ht="15.6" x14ac:dyDescent="0.3">
      <c r="A68" s="16">
        <v>52</v>
      </c>
      <c r="B68" s="17" t="s">
        <v>77</v>
      </c>
      <c r="C68" s="15" t="s">
        <v>76</v>
      </c>
      <c r="D68" s="15">
        <v>14</v>
      </c>
      <c r="E68" s="15">
        <v>500</v>
      </c>
      <c r="F68" s="15">
        <f>البيطري04[[#This Row],[سعر الواحدة ]]*البيطري04[[#This Row],[الكمية]]</f>
        <v>7000</v>
      </c>
      <c r="G68" s="13" t="s">
        <v>151</v>
      </c>
      <c r="H68" s="23" t="str">
        <f t="shared" si="1"/>
        <v>منخفض</v>
      </c>
    </row>
    <row r="69" spans="1:8" ht="15.6" x14ac:dyDescent="0.3">
      <c r="A69" s="14">
        <v>16</v>
      </c>
      <c r="B69" s="14" t="s">
        <v>107</v>
      </c>
      <c r="C69" s="15" t="s">
        <v>140</v>
      </c>
      <c r="D69" s="15">
        <v>7</v>
      </c>
      <c r="E69" s="15">
        <v>500</v>
      </c>
      <c r="F69" s="15">
        <f>البيطري04[[#This Row],[سعر الواحدة ]]*البيطري04[[#This Row],[الكمية]]</f>
        <v>3500</v>
      </c>
      <c r="G69" s="13" t="s">
        <v>151</v>
      </c>
      <c r="H69" s="23" t="str">
        <f t="shared" si="1"/>
        <v>منخفض</v>
      </c>
    </row>
    <row r="70" spans="1:8" ht="15.6" x14ac:dyDescent="0.3">
      <c r="A70" s="10">
        <v>77</v>
      </c>
      <c r="B70" s="11" t="s">
        <v>33</v>
      </c>
      <c r="C70" s="12" t="s">
        <v>54</v>
      </c>
      <c r="D70" s="12">
        <v>8</v>
      </c>
      <c r="E70" s="12">
        <v>485</v>
      </c>
      <c r="F70" s="12">
        <f>البيطري04[[#This Row],[سعر الواحدة ]]*البيطري04[[#This Row],[الكمية]]</f>
        <v>3880</v>
      </c>
      <c r="G70" s="13" t="s">
        <v>151</v>
      </c>
      <c r="H70" s="23" t="str">
        <f t="shared" si="1"/>
        <v>منخفض</v>
      </c>
    </row>
    <row r="71" spans="1:8" ht="15.6" x14ac:dyDescent="0.3">
      <c r="A71" s="14">
        <v>102</v>
      </c>
      <c r="B71" s="14" t="s">
        <v>18</v>
      </c>
      <c r="C71" s="15" t="s">
        <v>29</v>
      </c>
      <c r="D71" s="15">
        <v>63</v>
      </c>
      <c r="E71" s="15">
        <v>480</v>
      </c>
      <c r="F71" s="15">
        <f>البيطري04[[#This Row],[سعر الواحدة ]]*البيطري04[[#This Row],[الكمية]]</f>
        <v>30240</v>
      </c>
      <c r="G71" s="13" t="s">
        <v>149</v>
      </c>
      <c r="H71" s="23" t="str">
        <f t="shared" si="1"/>
        <v>منخفض</v>
      </c>
    </row>
    <row r="72" spans="1:8" ht="15.6" x14ac:dyDescent="0.3">
      <c r="A72" s="10">
        <v>61</v>
      </c>
      <c r="B72" s="11" t="s">
        <v>33</v>
      </c>
      <c r="C72" s="12" t="s">
        <v>67</v>
      </c>
      <c r="D72" s="12">
        <v>9</v>
      </c>
      <c r="E72" s="12">
        <v>480</v>
      </c>
      <c r="F72" s="12">
        <f>البيطري04[[#This Row],[سعر الواحدة ]]*البيطري04[[#This Row],[الكمية]]</f>
        <v>4320</v>
      </c>
      <c r="G72" s="13" t="s">
        <v>151</v>
      </c>
      <c r="H72" s="23" t="str">
        <f t="shared" si="1"/>
        <v>منخفض</v>
      </c>
    </row>
    <row r="73" spans="1:8" ht="15.6" x14ac:dyDescent="0.3">
      <c r="A73" s="14">
        <v>60</v>
      </c>
      <c r="B73" s="14" t="s">
        <v>33</v>
      </c>
      <c r="C73" s="15" t="s">
        <v>68</v>
      </c>
      <c r="D73" s="15">
        <v>6</v>
      </c>
      <c r="E73" s="15">
        <v>480</v>
      </c>
      <c r="F73" s="15">
        <f>البيطري04[[#This Row],[سعر الواحدة ]]*البيطري04[[#This Row],[الكمية]]</f>
        <v>2880</v>
      </c>
      <c r="G73" s="13" t="s">
        <v>151</v>
      </c>
      <c r="H73" s="23" t="str">
        <f t="shared" si="1"/>
        <v>منخفض</v>
      </c>
    </row>
    <row r="74" spans="1:8" ht="15.6" x14ac:dyDescent="0.3">
      <c r="A74" s="16">
        <v>62</v>
      </c>
      <c r="B74" s="17" t="s">
        <v>33</v>
      </c>
      <c r="C74" s="15" t="s">
        <v>66</v>
      </c>
      <c r="D74" s="15">
        <v>1</v>
      </c>
      <c r="E74" s="15">
        <v>480</v>
      </c>
      <c r="F74" s="15">
        <f>البيطري04[[#This Row],[سعر الواحدة ]]*البيطري04[[#This Row],[الكمية]]</f>
        <v>480</v>
      </c>
      <c r="G74" s="13" t="s">
        <v>153</v>
      </c>
      <c r="H74" s="23" t="str">
        <f t="shared" si="1"/>
        <v>منخفض</v>
      </c>
    </row>
    <row r="75" spans="1:8" ht="15.6" x14ac:dyDescent="0.3">
      <c r="A75" s="14">
        <v>54</v>
      </c>
      <c r="B75" s="14" t="s">
        <v>70</v>
      </c>
      <c r="C75" s="15" t="s">
        <v>74</v>
      </c>
      <c r="D75" s="15">
        <v>8</v>
      </c>
      <c r="E75" s="15">
        <v>475</v>
      </c>
      <c r="F75" s="15">
        <f>البيطري04[[#This Row],[سعر الواحدة ]]*البيطري04[[#This Row],[الكمية]]</f>
        <v>3800</v>
      </c>
      <c r="G75" s="13" t="s">
        <v>151</v>
      </c>
      <c r="H75" s="23" t="str">
        <f t="shared" si="1"/>
        <v>منخفض</v>
      </c>
    </row>
    <row r="76" spans="1:8" ht="15.6" x14ac:dyDescent="0.3">
      <c r="A76" s="16">
        <v>128</v>
      </c>
      <c r="B76" s="17" t="s">
        <v>1</v>
      </c>
      <c r="C76" s="15" t="s">
        <v>7</v>
      </c>
      <c r="D76" s="15">
        <v>7</v>
      </c>
      <c r="E76" s="15">
        <v>475</v>
      </c>
      <c r="F76" s="15">
        <f>البيطري04[[#This Row],[سعر الواحدة ]]*البيطري04[[#This Row],[الكمية]]</f>
        <v>3325</v>
      </c>
      <c r="G76" s="13" t="s">
        <v>151</v>
      </c>
      <c r="H76" s="23" t="str">
        <f t="shared" si="1"/>
        <v>منخفض</v>
      </c>
    </row>
    <row r="77" spans="1:8" ht="15.6" x14ac:dyDescent="0.3">
      <c r="A77" s="14">
        <v>58</v>
      </c>
      <c r="B77" s="14" t="s">
        <v>70</v>
      </c>
      <c r="C77" s="15" t="s">
        <v>130</v>
      </c>
      <c r="D77" s="15">
        <v>3</v>
      </c>
      <c r="E77" s="15">
        <v>475</v>
      </c>
      <c r="F77" s="15">
        <f>البيطري04[[#This Row],[سعر الواحدة ]]*البيطري04[[#This Row],[الكمية]]</f>
        <v>1425</v>
      </c>
      <c r="G77" s="13" t="s">
        <v>153</v>
      </c>
      <c r="H77" s="23" t="str">
        <f t="shared" si="1"/>
        <v>منخفض</v>
      </c>
    </row>
    <row r="78" spans="1:8" ht="15.6" x14ac:dyDescent="0.3">
      <c r="A78" s="16">
        <v>50</v>
      </c>
      <c r="B78" s="17" t="s">
        <v>77</v>
      </c>
      <c r="C78" s="15" t="s">
        <v>16</v>
      </c>
      <c r="D78" s="15">
        <v>5</v>
      </c>
      <c r="E78" s="15">
        <v>460</v>
      </c>
      <c r="F78" s="15">
        <f>البيطري04[[#This Row],[سعر الواحدة ]]*البيطري04[[#This Row],[الكمية]]</f>
        <v>2300</v>
      </c>
      <c r="G78" s="13" t="s">
        <v>153</v>
      </c>
      <c r="H78" s="23" t="str">
        <f t="shared" si="1"/>
        <v>منخفض</v>
      </c>
    </row>
    <row r="79" spans="1:8" ht="15.6" x14ac:dyDescent="0.3">
      <c r="A79" s="18">
        <v>51</v>
      </c>
      <c r="B79" s="18" t="s">
        <v>77</v>
      </c>
      <c r="C79" s="12" t="s">
        <v>78</v>
      </c>
      <c r="D79" s="12">
        <v>5</v>
      </c>
      <c r="E79" s="12">
        <v>460</v>
      </c>
      <c r="F79" s="12">
        <f>البيطري04[[#This Row],[سعر الواحدة ]]*البيطري04[[#This Row],[الكمية]]</f>
        <v>2300</v>
      </c>
      <c r="G79" s="13" t="s">
        <v>157</v>
      </c>
      <c r="H79" s="23" t="str">
        <f t="shared" si="1"/>
        <v>منخفض</v>
      </c>
    </row>
    <row r="80" spans="1:8" ht="15.6" x14ac:dyDescent="0.3">
      <c r="A80" s="16">
        <v>36</v>
      </c>
      <c r="B80" s="17" t="s">
        <v>87</v>
      </c>
      <c r="C80" s="15" t="s">
        <v>91</v>
      </c>
      <c r="D80" s="15">
        <v>6</v>
      </c>
      <c r="E80" s="15">
        <v>450</v>
      </c>
      <c r="F80" s="15">
        <f>البيطري04[[#This Row],[سعر الواحدة ]]*البيطري04[[#This Row],[الكمية]]</f>
        <v>2700</v>
      </c>
      <c r="G80" s="13" t="s">
        <v>157</v>
      </c>
      <c r="H80" s="23" t="str">
        <f t="shared" si="1"/>
        <v>منخفض</v>
      </c>
    </row>
    <row r="81" spans="1:8" ht="15.6" x14ac:dyDescent="0.3">
      <c r="A81" s="18">
        <v>103</v>
      </c>
      <c r="B81" s="18" t="s">
        <v>18</v>
      </c>
      <c r="C81" s="12" t="s">
        <v>138</v>
      </c>
      <c r="D81" s="12">
        <v>24</v>
      </c>
      <c r="E81" s="12">
        <v>435</v>
      </c>
      <c r="F81" s="12">
        <f>البيطري04[[#This Row],[سعر الواحدة ]]*البيطري04[[#This Row],[الكمية]]</f>
        <v>10440</v>
      </c>
      <c r="G81" s="13" t="s">
        <v>153</v>
      </c>
      <c r="H81" s="23" t="str">
        <f t="shared" si="1"/>
        <v>منخفض</v>
      </c>
    </row>
    <row r="82" spans="1:8" ht="15.6" x14ac:dyDescent="0.3">
      <c r="A82" s="10">
        <v>63</v>
      </c>
      <c r="B82" s="11" t="s">
        <v>33</v>
      </c>
      <c r="C82" s="12" t="s">
        <v>65</v>
      </c>
      <c r="D82" s="12">
        <v>7</v>
      </c>
      <c r="E82" s="12">
        <v>435</v>
      </c>
      <c r="F82" s="12">
        <f>البيطري04[[#This Row],[سعر الواحدة ]]*البيطري04[[#This Row],[الكمية]]</f>
        <v>3045</v>
      </c>
      <c r="G82" s="13" t="s">
        <v>156</v>
      </c>
      <c r="H82" s="23" t="str">
        <f t="shared" si="1"/>
        <v>منخفض</v>
      </c>
    </row>
    <row r="83" spans="1:8" ht="15.6" x14ac:dyDescent="0.3">
      <c r="A83" s="18">
        <v>43</v>
      </c>
      <c r="B83" s="18" t="s">
        <v>77</v>
      </c>
      <c r="C83" s="12" t="s">
        <v>83</v>
      </c>
      <c r="D83" s="12">
        <v>36</v>
      </c>
      <c r="E83" s="12">
        <v>420</v>
      </c>
      <c r="F83" s="12">
        <f>البيطري04[[#This Row],[سعر الواحدة ]]*البيطري04[[#This Row],[الكمية]]</f>
        <v>15120</v>
      </c>
      <c r="G83" s="13" t="s">
        <v>151</v>
      </c>
      <c r="H83" s="23" t="str">
        <f t="shared" si="1"/>
        <v>منخفض</v>
      </c>
    </row>
    <row r="84" spans="1:8" ht="15.6" x14ac:dyDescent="0.3">
      <c r="A84" s="10">
        <v>29</v>
      </c>
      <c r="B84" s="11" t="s">
        <v>87</v>
      </c>
      <c r="C84" s="12" t="s">
        <v>147</v>
      </c>
      <c r="D84" s="12">
        <v>24</v>
      </c>
      <c r="E84" s="12">
        <v>420</v>
      </c>
      <c r="F84" s="12">
        <f>البيطري04[[#This Row],[سعر الواحدة ]]*البيطري04[[#This Row],[الكمية]]</f>
        <v>10080</v>
      </c>
      <c r="G84" s="13" t="s">
        <v>153</v>
      </c>
      <c r="H84" s="23" t="str">
        <f t="shared" si="1"/>
        <v>منخفض</v>
      </c>
    </row>
    <row r="85" spans="1:8" ht="15.6" x14ac:dyDescent="0.3">
      <c r="A85" s="18">
        <v>15</v>
      </c>
      <c r="B85" s="18" t="s">
        <v>107</v>
      </c>
      <c r="C85" s="12" t="s">
        <v>110</v>
      </c>
      <c r="D85" s="12">
        <v>4</v>
      </c>
      <c r="E85" s="12">
        <v>415</v>
      </c>
      <c r="F85" s="12">
        <f>البيطري04[[#This Row],[سعر الواحدة ]]*البيطري04[[#This Row],[الكمية]]</f>
        <v>1660</v>
      </c>
      <c r="G85" s="13" t="s">
        <v>151</v>
      </c>
      <c r="H85" s="23" t="str">
        <f t="shared" si="1"/>
        <v>منخفض</v>
      </c>
    </row>
    <row r="86" spans="1:8" ht="15.6" x14ac:dyDescent="0.3">
      <c r="A86" s="16">
        <v>14</v>
      </c>
      <c r="B86" s="17" t="s">
        <v>111</v>
      </c>
      <c r="C86" s="15" t="s">
        <v>127</v>
      </c>
      <c r="D86" s="15">
        <v>15</v>
      </c>
      <c r="E86" s="15">
        <v>410</v>
      </c>
      <c r="F86" s="15">
        <f>البيطري04[[#This Row],[سعر الواحدة ]]*البيطري04[[#This Row],[الكمية]]</f>
        <v>6150</v>
      </c>
      <c r="G86" s="13" t="s">
        <v>151</v>
      </c>
      <c r="H86" s="23" t="str">
        <f t="shared" si="1"/>
        <v>منخفض</v>
      </c>
    </row>
    <row r="87" spans="1:8" ht="15.6" x14ac:dyDescent="0.3">
      <c r="A87" s="18">
        <v>13</v>
      </c>
      <c r="B87" s="18" t="s">
        <v>111</v>
      </c>
      <c r="C87" s="12" t="s">
        <v>112</v>
      </c>
      <c r="D87" s="12">
        <v>12</v>
      </c>
      <c r="E87" s="12">
        <v>410</v>
      </c>
      <c r="F87" s="12">
        <f>البيطري04[[#This Row],[سعر الواحدة ]]*البيطري04[[#This Row],[الكمية]]</f>
        <v>4920</v>
      </c>
      <c r="G87" s="13" t="s">
        <v>151</v>
      </c>
      <c r="H87" s="23" t="str">
        <f t="shared" si="1"/>
        <v>منخفض</v>
      </c>
    </row>
    <row r="88" spans="1:8" ht="15.6" x14ac:dyDescent="0.3">
      <c r="A88" s="16">
        <v>28</v>
      </c>
      <c r="B88" s="17" t="s">
        <v>87</v>
      </c>
      <c r="C88" s="15" t="s">
        <v>96</v>
      </c>
      <c r="D88" s="15">
        <v>1</v>
      </c>
      <c r="E88" s="15">
        <v>405</v>
      </c>
      <c r="F88" s="15">
        <f>البيطري04[[#This Row],[سعر الواحدة ]]*البيطري04[[#This Row],[الكمية]]</f>
        <v>405</v>
      </c>
      <c r="G88" s="13" t="s">
        <v>151</v>
      </c>
      <c r="H88" s="23" t="str">
        <f t="shared" si="1"/>
        <v>منخفض</v>
      </c>
    </row>
    <row r="89" spans="1:8" ht="15.6" x14ac:dyDescent="0.3">
      <c r="A89" s="14">
        <v>126</v>
      </c>
      <c r="B89" s="14" t="s">
        <v>10</v>
      </c>
      <c r="C89" s="15" t="s">
        <v>9</v>
      </c>
      <c r="D89" s="15">
        <v>4</v>
      </c>
      <c r="E89" s="15">
        <v>400</v>
      </c>
      <c r="F89" s="15">
        <f>البيطري04[[#This Row],[سعر الواحدة ]]*البيطري04[[#This Row],[الكمية]]</f>
        <v>1600</v>
      </c>
      <c r="G89" s="13" t="s">
        <v>157</v>
      </c>
      <c r="H89" s="23" t="str">
        <f t="shared" si="1"/>
        <v>منخفض</v>
      </c>
    </row>
    <row r="90" spans="1:8" ht="15.6" x14ac:dyDescent="0.3">
      <c r="A90" s="16">
        <v>134</v>
      </c>
      <c r="B90" s="17" t="s">
        <v>1</v>
      </c>
      <c r="C90" s="15" t="s">
        <v>3</v>
      </c>
      <c r="D90" s="15">
        <v>2</v>
      </c>
      <c r="E90" s="15">
        <v>400</v>
      </c>
      <c r="F90" s="15">
        <f>البيطري04[[#This Row],[سعر الواحدة ]]*البيطري04[[#This Row],[الكمية]]</f>
        <v>800</v>
      </c>
      <c r="G90" s="13" t="s">
        <v>158</v>
      </c>
      <c r="H90" s="23" t="str">
        <f t="shared" si="1"/>
        <v>منخفض</v>
      </c>
    </row>
    <row r="91" spans="1:8" ht="15.6" x14ac:dyDescent="0.3">
      <c r="A91" s="18">
        <v>79</v>
      </c>
      <c r="B91" s="18" t="s">
        <v>33</v>
      </c>
      <c r="C91" s="12" t="s">
        <v>52</v>
      </c>
      <c r="D91" s="12">
        <v>20</v>
      </c>
      <c r="E91" s="12">
        <v>395</v>
      </c>
      <c r="F91" s="12">
        <f>البيطري04[[#This Row],[سعر الواحدة ]]*البيطري04[[#This Row],[الكمية]]</f>
        <v>7900</v>
      </c>
      <c r="G91" s="13" t="s">
        <v>151</v>
      </c>
      <c r="H91" s="23" t="str">
        <f t="shared" si="1"/>
        <v>منخفض</v>
      </c>
    </row>
    <row r="92" spans="1:8" ht="15.6" x14ac:dyDescent="0.3">
      <c r="A92" s="10">
        <v>37</v>
      </c>
      <c r="B92" s="11" t="s">
        <v>87</v>
      </c>
      <c r="C92" s="12" t="s">
        <v>90</v>
      </c>
      <c r="D92" s="12">
        <v>4</v>
      </c>
      <c r="E92" s="12">
        <v>395</v>
      </c>
      <c r="F92" s="12">
        <f>البيطري04[[#This Row],[سعر الواحدة ]]*البيطري04[[#This Row],[الكمية]]</f>
        <v>1580</v>
      </c>
      <c r="G92" s="13" t="s">
        <v>151</v>
      </c>
      <c r="H92" s="23" t="str">
        <f t="shared" si="1"/>
        <v>منخفض</v>
      </c>
    </row>
    <row r="93" spans="1:8" ht="15.6" x14ac:dyDescent="0.3">
      <c r="A93" s="18">
        <v>19</v>
      </c>
      <c r="B93" s="18" t="s">
        <v>107</v>
      </c>
      <c r="C93" s="12" t="s">
        <v>106</v>
      </c>
      <c r="D93" s="12">
        <v>1</v>
      </c>
      <c r="E93" s="12">
        <v>395</v>
      </c>
      <c r="F93" s="12">
        <f>البيطري04[[#This Row],[سعر الواحدة ]]*البيطري04[[#This Row],[الكمية]]</f>
        <v>395</v>
      </c>
      <c r="G93" s="13" t="s">
        <v>151</v>
      </c>
      <c r="H93" s="23" t="str">
        <f t="shared" si="1"/>
        <v>منخفض</v>
      </c>
    </row>
    <row r="94" spans="1:8" ht="15.6" x14ac:dyDescent="0.3">
      <c r="A94" s="10">
        <v>91</v>
      </c>
      <c r="B94" s="11" t="s">
        <v>33</v>
      </c>
      <c r="C94" s="12" t="s">
        <v>40</v>
      </c>
      <c r="D94" s="12">
        <v>18</v>
      </c>
      <c r="E94" s="12">
        <v>385</v>
      </c>
      <c r="F94" s="12">
        <f>البيطري04[[#This Row],[سعر الواحدة ]]*البيطري04[[#This Row],[الكمية]]</f>
        <v>6930</v>
      </c>
      <c r="G94" s="13" t="s">
        <v>155</v>
      </c>
      <c r="H94" s="23" t="str">
        <f t="shared" si="1"/>
        <v>منخفض</v>
      </c>
    </row>
    <row r="95" spans="1:8" ht="15.6" x14ac:dyDescent="0.3">
      <c r="A95" s="14">
        <v>84</v>
      </c>
      <c r="B95" s="14" t="s">
        <v>33</v>
      </c>
      <c r="C95" s="15" t="s">
        <v>47</v>
      </c>
      <c r="D95" s="15">
        <v>12</v>
      </c>
      <c r="E95" s="15">
        <v>385</v>
      </c>
      <c r="F95" s="15">
        <f>البيطري04[[#This Row],[سعر الواحدة ]]*البيطري04[[#This Row],[الكمية]]</f>
        <v>4620</v>
      </c>
      <c r="G95" s="13" t="s">
        <v>151</v>
      </c>
      <c r="H95" s="23" t="str">
        <f t="shared" si="1"/>
        <v>منخفض</v>
      </c>
    </row>
    <row r="96" spans="1:8" ht="15.6" x14ac:dyDescent="0.3">
      <c r="A96" s="16">
        <v>22</v>
      </c>
      <c r="B96" s="17" t="s">
        <v>99</v>
      </c>
      <c r="C96" s="15" t="s">
        <v>103</v>
      </c>
      <c r="D96" s="15">
        <v>21</v>
      </c>
      <c r="E96" s="15">
        <v>370</v>
      </c>
      <c r="F96" s="15">
        <f>البيطري04[[#This Row],[سعر الواحدة ]]*البيطري04[[#This Row],[الكمية]]</f>
        <v>7770</v>
      </c>
      <c r="G96" s="13" t="s">
        <v>151</v>
      </c>
      <c r="H96" s="23" t="str">
        <f t="shared" si="1"/>
        <v>منخفض</v>
      </c>
    </row>
    <row r="97" spans="1:8" ht="15.6" x14ac:dyDescent="0.3">
      <c r="A97" s="14">
        <v>8</v>
      </c>
      <c r="B97" s="14" t="s">
        <v>115</v>
      </c>
      <c r="C97" s="15" t="s">
        <v>144</v>
      </c>
      <c r="D97" s="15">
        <v>10</v>
      </c>
      <c r="E97" s="15">
        <v>370</v>
      </c>
      <c r="F97" s="15">
        <f>البيطري04[[#This Row],[سعر الواحدة ]]*البيطري04[[#This Row],[الكمية]]</f>
        <v>3700</v>
      </c>
      <c r="G97" s="13" t="s">
        <v>156</v>
      </c>
      <c r="H97" s="23" t="str">
        <f t="shared" si="1"/>
        <v>منخفض</v>
      </c>
    </row>
    <row r="98" spans="1:8" ht="15.6" x14ac:dyDescent="0.3">
      <c r="A98" s="16">
        <v>26</v>
      </c>
      <c r="B98" s="17" t="s">
        <v>99</v>
      </c>
      <c r="C98" s="15" t="s">
        <v>98</v>
      </c>
      <c r="D98" s="15">
        <v>7</v>
      </c>
      <c r="E98" s="15">
        <v>370</v>
      </c>
      <c r="F98" s="15">
        <f>البيطري04[[#This Row],[سعر الواحدة ]]*البيطري04[[#This Row],[الكمية]]</f>
        <v>2590</v>
      </c>
      <c r="G98" s="13" t="s">
        <v>157</v>
      </c>
      <c r="H98" s="23" t="str">
        <f t="shared" si="1"/>
        <v>منخفض</v>
      </c>
    </row>
    <row r="99" spans="1:8" ht="15.6" x14ac:dyDescent="0.3">
      <c r="A99" s="14">
        <v>20</v>
      </c>
      <c r="B99" s="14" t="s">
        <v>99</v>
      </c>
      <c r="C99" s="15" t="s">
        <v>105</v>
      </c>
      <c r="D99" s="15">
        <v>5</v>
      </c>
      <c r="E99" s="15">
        <v>370</v>
      </c>
      <c r="F99" s="15">
        <f>البيطري04[[#This Row],[سعر الواحدة ]]*البيطري04[[#This Row],[الكمية]]</f>
        <v>1850</v>
      </c>
      <c r="G99" s="13" t="s">
        <v>153</v>
      </c>
      <c r="H99" s="23" t="str">
        <f t="shared" si="1"/>
        <v>منخفض</v>
      </c>
    </row>
    <row r="100" spans="1:8" ht="15.6" x14ac:dyDescent="0.3">
      <c r="A100" s="16">
        <v>118</v>
      </c>
      <c r="B100" s="17" t="s">
        <v>10</v>
      </c>
      <c r="C100" s="15" t="s">
        <v>16</v>
      </c>
      <c r="D100" s="15">
        <v>4</v>
      </c>
      <c r="E100" s="15">
        <v>370</v>
      </c>
      <c r="F100" s="15">
        <f>البيطري04[[#This Row],[سعر الواحدة ]]*البيطري04[[#This Row],[الكمية]]</f>
        <v>1480</v>
      </c>
      <c r="G100" s="13" t="s">
        <v>153</v>
      </c>
      <c r="H100" s="23" t="str">
        <f t="shared" si="1"/>
        <v>منخفض</v>
      </c>
    </row>
    <row r="101" spans="1:8" ht="15.6" x14ac:dyDescent="0.3">
      <c r="A101" s="14">
        <v>104</v>
      </c>
      <c r="B101" s="14" t="s">
        <v>18</v>
      </c>
      <c r="C101" s="15" t="s">
        <v>28</v>
      </c>
      <c r="D101" s="15">
        <v>26</v>
      </c>
      <c r="E101" s="15">
        <v>360</v>
      </c>
      <c r="F101" s="15">
        <f>البيطري04[[#This Row],[سعر الواحدة ]]*البيطري04[[#This Row],[الكمية]]</f>
        <v>9360</v>
      </c>
      <c r="G101" s="13" t="s">
        <v>156</v>
      </c>
      <c r="H101" s="23" t="str">
        <f t="shared" si="1"/>
        <v>منخفض</v>
      </c>
    </row>
    <row r="102" spans="1:8" ht="15.6" x14ac:dyDescent="0.3">
      <c r="A102" s="10">
        <v>119</v>
      </c>
      <c r="B102" s="11" t="s">
        <v>10</v>
      </c>
      <c r="C102" s="12" t="s">
        <v>15</v>
      </c>
      <c r="D102" s="12">
        <v>10</v>
      </c>
      <c r="E102" s="12">
        <v>350</v>
      </c>
      <c r="F102" s="12">
        <f>البيطري04[[#This Row],[سعر الواحدة ]]*البيطري04[[#This Row],[الكمية]]</f>
        <v>3500</v>
      </c>
      <c r="G102" s="13" t="s">
        <v>158</v>
      </c>
      <c r="H102" s="23" t="str">
        <f t="shared" si="1"/>
        <v>منخفض</v>
      </c>
    </row>
    <row r="103" spans="1:8" ht="15.6" x14ac:dyDescent="0.3">
      <c r="A103" s="18">
        <v>115</v>
      </c>
      <c r="B103" s="18" t="s">
        <v>18</v>
      </c>
      <c r="C103" s="12" t="s">
        <v>132</v>
      </c>
      <c r="D103" s="12">
        <v>5</v>
      </c>
      <c r="E103" s="12">
        <v>350</v>
      </c>
      <c r="F103" s="12">
        <f>البيطري04[[#This Row],[سعر الواحدة ]]*البيطري04[[#This Row],[الكمية]]</f>
        <v>1750</v>
      </c>
      <c r="G103" s="13" t="s">
        <v>151</v>
      </c>
      <c r="H103" s="23" t="str">
        <f t="shared" si="1"/>
        <v>منخفض</v>
      </c>
    </row>
    <row r="104" spans="1:8" ht="15.6" x14ac:dyDescent="0.3">
      <c r="A104" s="10">
        <v>131</v>
      </c>
      <c r="B104" s="11" t="s">
        <v>1</v>
      </c>
      <c r="C104" s="12" t="s">
        <v>6</v>
      </c>
      <c r="D104" s="12">
        <v>14</v>
      </c>
      <c r="E104" s="12">
        <v>335</v>
      </c>
      <c r="F104" s="12">
        <f>البيطري04[[#This Row],[سعر الواحدة ]]*البيطري04[[#This Row],[الكمية]]</f>
        <v>4690</v>
      </c>
      <c r="G104" s="13" t="s">
        <v>151</v>
      </c>
      <c r="H104" s="23" t="str">
        <f t="shared" si="1"/>
        <v>منخفض</v>
      </c>
    </row>
    <row r="105" spans="1:8" ht="15.6" x14ac:dyDescent="0.3">
      <c r="A105" s="18">
        <v>59</v>
      </c>
      <c r="B105" s="18" t="s">
        <v>70</v>
      </c>
      <c r="C105" s="12" t="s">
        <v>69</v>
      </c>
      <c r="D105" s="12">
        <v>16</v>
      </c>
      <c r="E105" s="12">
        <v>325</v>
      </c>
      <c r="F105" s="12">
        <f>البيطري04[[#This Row],[سعر الواحدة ]]*البيطري04[[#This Row],[الكمية]]</f>
        <v>5200</v>
      </c>
      <c r="G105" s="13" t="s">
        <v>152</v>
      </c>
      <c r="H105" s="23" t="str">
        <f t="shared" si="1"/>
        <v>منخفض</v>
      </c>
    </row>
    <row r="106" spans="1:8" ht="15.6" x14ac:dyDescent="0.3">
      <c r="A106" s="16">
        <v>40</v>
      </c>
      <c r="B106" s="17" t="s">
        <v>87</v>
      </c>
      <c r="C106" s="15" t="s">
        <v>86</v>
      </c>
      <c r="D106" s="15">
        <v>2</v>
      </c>
      <c r="E106" s="15">
        <v>320</v>
      </c>
      <c r="F106" s="15">
        <f>البيطري04[[#This Row],[سعر الواحدة ]]*البيطري04[[#This Row],[الكمية]]</f>
        <v>640</v>
      </c>
      <c r="G106" s="13" t="s">
        <v>153</v>
      </c>
      <c r="H106" s="23" t="str">
        <f t="shared" si="1"/>
        <v>منخفض</v>
      </c>
    </row>
    <row r="107" spans="1:8" ht="15.6" x14ac:dyDescent="0.3">
      <c r="A107" s="14">
        <v>132</v>
      </c>
      <c r="B107" s="14" t="s">
        <v>1</v>
      </c>
      <c r="C107" s="15" t="s">
        <v>5</v>
      </c>
      <c r="D107" s="15">
        <v>20</v>
      </c>
      <c r="E107" s="15">
        <v>315</v>
      </c>
      <c r="F107" s="15">
        <f>البيطري04[[#This Row],[سعر الواحدة ]]*البيطري04[[#This Row],[الكمية]]</f>
        <v>6300</v>
      </c>
      <c r="G107" s="13" t="s">
        <v>154</v>
      </c>
      <c r="H107" s="23" t="str">
        <f t="shared" si="1"/>
        <v>منخفض</v>
      </c>
    </row>
    <row r="108" spans="1:8" ht="15.6" x14ac:dyDescent="0.3">
      <c r="A108" s="16">
        <v>114</v>
      </c>
      <c r="B108" s="17" t="s">
        <v>18</v>
      </c>
      <c r="C108" s="15" t="s">
        <v>19</v>
      </c>
      <c r="D108" s="15">
        <v>8</v>
      </c>
      <c r="E108" s="15">
        <v>300</v>
      </c>
      <c r="F108" s="15">
        <f>البيطري04[[#This Row],[سعر الواحدة ]]*البيطري04[[#This Row],[الكمية]]</f>
        <v>2400</v>
      </c>
      <c r="G108" s="13" t="s">
        <v>151</v>
      </c>
      <c r="H108" s="23" t="str">
        <f t="shared" si="1"/>
        <v>منخفض</v>
      </c>
    </row>
    <row r="109" spans="1:8" ht="15.6" x14ac:dyDescent="0.3">
      <c r="A109" s="18">
        <v>65</v>
      </c>
      <c r="B109" s="18" t="s">
        <v>33</v>
      </c>
      <c r="C109" s="12" t="s">
        <v>63</v>
      </c>
      <c r="D109" s="12">
        <v>9</v>
      </c>
      <c r="E109" s="12">
        <v>285</v>
      </c>
      <c r="F109" s="12">
        <f>البيطري04[[#This Row],[سعر الواحدة ]]*البيطري04[[#This Row],[الكمية]]</f>
        <v>2565</v>
      </c>
      <c r="G109" s="13" t="s">
        <v>149</v>
      </c>
      <c r="H109" s="23" t="str">
        <f t="shared" si="1"/>
        <v>منخفض</v>
      </c>
    </row>
    <row r="110" spans="1:8" ht="15.6" x14ac:dyDescent="0.3">
      <c r="A110" s="16">
        <v>124</v>
      </c>
      <c r="B110" s="17" t="s">
        <v>10</v>
      </c>
      <c r="C110" s="15" t="s">
        <v>133</v>
      </c>
      <c r="D110" s="15">
        <v>2</v>
      </c>
      <c r="E110" s="15">
        <v>285</v>
      </c>
      <c r="F110" s="15">
        <f>البيطري04[[#This Row],[سعر الواحدة ]]*البيطري04[[#This Row],[الكمية]]</f>
        <v>570</v>
      </c>
      <c r="G110" s="13" t="s">
        <v>151</v>
      </c>
      <c r="H110" s="23" t="str">
        <f t="shared" si="1"/>
        <v>منخفض</v>
      </c>
    </row>
    <row r="111" spans="1:8" ht="15.6" x14ac:dyDescent="0.3">
      <c r="A111" s="18">
        <v>121</v>
      </c>
      <c r="B111" s="18" t="s">
        <v>10</v>
      </c>
      <c r="C111" s="12" t="s">
        <v>13</v>
      </c>
      <c r="D111" s="12">
        <v>1</v>
      </c>
      <c r="E111" s="12">
        <v>285</v>
      </c>
      <c r="F111" s="12">
        <f>البيطري04[[#This Row],[سعر الواحدة ]]*البيطري04[[#This Row],[الكمية]]</f>
        <v>285</v>
      </c>
      <c r="G111" s="13" t="s">
        <v>153</v>
      </c>
      <c r="H111" s="23" t="str">
        <f t="shared" si="1"/>
        <v>منخفض</v>
      </c>
    </row>
    <row r="112" spans="1:8" ht="15.6" x14ac:dyDescent="0.3">
      <c r="A112" s="10">
        <v>135</v>
      </c>
      <c r="B112" s="11" t="s">
        <v>1</v>
      </c>
      <c r="C112" s="12" t="s">
        <v>2</v>
      </c>
      <c r="D112" s="12">
        <v>1</v>
      </c>
      <c r="E112" s="12">
        <v>285</v>
      </c>
      <c r="F112" s="12">
        <f>البيطري04[[#This Row],[سعر الواحدة ]]*البيطري04[[#This Row],[الكمية]]</f>
        <v>285</v>
      </c>
      <c r="G112" s="13" t="s">
        <v>151</v>
      </c>
      <c r="H112" s="23" t="str">
        <f t="shared" si="1"/>
        <v>منخفض</v>
      </c>
    </row>
    <row r="113" spans="1:8" ht="15.6" x14ac:dyDescent="0.3">
      <c r="A113" s="14">
        <v>96</v>
      </c>
      <c r="B113" s="14" t="s">
        <v>33</v>
      </c>
      <c r="C113" s="15" t="s">
        <v>36</v>
      </c>
      <c r="D113" s="15">
        <v>4</v>
      </c>
      <c r="E113" s="15">
        <v>275</v>
      </c>
      <c r="F113" s="15">
        <f>البيطري04[[#This Row],[سعر الواحدة ]]*البيطري04[[#This Row],[الكمية]]</f>
        <v>1100</v>
      </c>
      <c r="G113" s="13" t="s">
        <v>151</v>
      </c>
      <c r="H113" s="23" t="str">
        <f t="shared" si="1"/>
        <v>منخفض</v>
      </c>
    </row>
    <row r="114" spans="1:8" ht="15.6" x14ac:dyDescent="0.3">
      <c r="A114" s="16">
        <v>24</v>
      </c>
      <c r="B114" s="17" t="s">
        <v>99</v>
      </c>
      <c r="C114" s="15" t="s">
        <v>101</v>
      </c>
      <c r="D114" s="15">
        <v>3</v>
      </c>
      <c r="E114" s="15">
        <v>265</v>
      </c>
      <c r="F114" s="15">
        <f>البيطري04[[#This Row],[سعر الواحدة ]]*البيطري04[[#This Row],[الكمية]]</f>
        <v>795</v>
      </c>
      <c r="G114" s="13" t="s">
        <v>153</v>
      </c>
      <c r="H114" s="23" t="str">
        <f t="shared" si="1"/>
        <v>منخفض</v>
      </c>
    </row>
    <row r="115" spans="1:8" ht="15.6" x14ac:dyDescent="0.3">
      <c r="A115" s="18">
        <v>31</v>
      </c>
      <c r="B115" s="18" t="s">
        <v>87</v>
      </c>
      <c r="C115" s="12" t="s">
        <v>94</v>
      </c>
      <c r="D115" s="12">
        <v>28</v>
      </c>
      <c r="E115" s="12">
        <v>255</v>
      </c>
      <c r="F115" s="12">
        <f>البيطري04[[#This Row],[سعر الواحدة ]]*البيطري04[[#This Row],[الكمية]]</f>
        <v>7140</v>
      </c>
      <c r="G115" s="13" t="s">
        <v>160</v>
      </c>
      <c r="H115" s="23" t="str">
        <f t="shared" si="1"/>
        <v>منخفض</v>
      </c>
    </row>
    <row r="116" spans="1:8" ht="15.6" x14ac:dyDescent="0.3">
      <c r="A116" s="16">
        <v>108</v>
      </c>
      <c r="B116" s="17" t="s">
        <v>18</v>
      </c>
      <c r="C116" s="15" t="s">
        <v>25</v>
      </c>
      <c r="D116" s="15">
        <v>21</v>
      </c>
      <c r="E116" s="15">
        <v>250</v>
      </c>
      <c r="F116" s="15">
        <f>البيطري04[[#This Row],[سعر الواحدة ]]*البيطري04[[#This Row],[الكمية]]</f>
        <v>5250</v>
      </c>
      <c r="G116" s="13" t="s">
        <v>151</v>
      </c>
      <c r="H116" s="23" t="str">
        <f t="shared" si="1"/>
        <v>منخفض</v>
      </c>
    </row>
    <row r="117" spans="1:8" ht="15.6" x14ac:dyDescent="0.3">
      <c r="A117" s="14">
        <v>112</v>
      </c>
      <c r="B117" s="14" t="s">
        <v>18</v>
      </c>
      <c r="C117" s="15" t="s">
        <v>21</v>
      </c>
      <c r="D117" s="15">
        <v>4</v>
      </c>
      <c r="E117" s="15">
        <v>250</v>
      </c>
      <c r="F117" s="15">
        <f>البيطري04[[#This Row],[سعر الواحدة ]]*البيطري04[[#This Row],[الكمية]]</f>
        <v>1000</v>
      </c>
      <c r="G117" s="13" t="s">
        <v>151</v>
      </c>
      <c r="H117" s="23" t="str">
        <f t="shared" si="1"/>
        <v>منخفض</v>
      </c>
    </row>
    <row r="118" spans="1:8" ht="15.6" x14ac:dyDescent="0.3">
      <c r="A118" s="10">
        <v>39</v>
      </c>
      <c r="B118" s="11" t="s">
        <v>87</v>
      </c>
      <c r="C118" s="12" t="s">
        <v>88</v>
      </c>
      <c r="D118" s="12">
        <v>9</v>
      </c>
      <c r="E118" s="12">
        <v>235</v>
      </c>
      <c r="F118" s="12">
        <f>البيطري04[[#This Row],[سعر الواحدة ]]*البيطري04[[#This Row],[الكمية]]</f>
        <v>2115</v>
      </c>
      <c r="G118" s="13" t="s">
        <v>153</v>
      </c>
      <c r="H118" s="23" t="str">
        <f t="shared" si="1"/>
        <v>منخفض</v>
      </c>
    </row>
    <row r="119" spans="1:8" ht="15.6" x14ac:dyDescent="0.3">
      <c r="A119" s="14">
        <v>110</v>
      </c>
      <c r="B119" s="14" t="s">
        <v>18</v>
      </c>
      <c r="C119" s="15" t="s">
        <v>23</v>
      </c>
      <c r="D119" s="15">
        <v>19</v>
      </c>
      <c r="E119" s="15">
        <v>190</v>
      </c>
      <c r="F119" s="15">
        <f>البيطري04[[#This Row],[سعر الواحدة ]]*البيطري04[[#This Row],[الكمية]]</f>
        <v>3610</v>
      </c>
      <c r="G119" s="13" t="s">
        <v>152</v>
      </c>
      <c r="H119" s="23" t="str">
        <f t="shared" si="1"/>
        <v>منخفض</v>
      </c>
    </row>
    <row r="120" spans="1:8" ht="15.6" x14ac:dyDescent="0.3">
      <c r="A120" s="10">
        <v>111</v>
      </c>
      <c r="B120" s="11" t="s">
        <v>18</v>
      </c>
      <c r="C120" s="12" t="s">
        <v>22</v>
      </c>
      <c r="D120" s="12">
        <v>11</v>
      </c>
      <c r="E120" s="12">
        <v>190</v>
      </c>
      <c r="F120" s="12">
        <f>البيطري04[[#This Row],[سعر الواحدة ]]*البيطري04[[#This Row],[الكمية]]</f>
        <v>2090</v>
      </c>
      <c r="G120" s="13" t="s">
        <v>153</v>
      </c>
      <c r="H120" s="23" t="str">
        <f t="shared" si="1"/>
        <v>منخفض</v>
      </c>
    </row>
    <row r="121" spans="1:8" ht="15.6" x14ac:dyDescent="0.3">
      <c r="A121" s="18">
        <v>133</v>
      </c>
      <c r="B121" s="18" t="s">
        <v>1</v>
      </c>
      <c r="C121" s="12" t="s">
        <v>4</v>
      </c>
      <c r="D121" s="12">
        <v>11</v>
      </c>
      <c r="E121" s="12">
        <v>185</v>
      </c>
      <c r="F121" s="12">
        <f>البيطري04[[#This Row],[سعر الواحدة ]]*البيطري04[[#This Row],[الكمية]]</f>
        <v>2035</v>
      </c>
      <c r="G121" s="13" t="s">
        <v>158</v>
      </c>
      <c r="H121" s="23" t="str">
        <f t="shared" si="1"/>
        <v>منخفض</v>
      </c>
    </row>
    <row r="122" spans="1:8" ht="15.6" x14ac:dyDescent="0.3">
      <c r="A122" s="10">
        <v>127</v>
      </c>
      <c r="B122" s="11" t="s">
        <v>1</v>
      </c>
      <c r="C122" s="12" t="s">
        <v>8</v>
      </c>
      <c r="D122" s="12">
        <v>7</v>
      </c>
      <c r="E122" s="12">
        <v>185</v>
      </c>
      <c r="F122" s="12">
        <f>البيطري04[[#This Row],[سعر الواحدة ]]*البيطري04[[#This Row],[الكمية]]</f>
        <v>1295</v>
      </c>
      <c r="G122" s="13" t="s">
        <v>158</v>
      </c>
      <c r="H122" s="23" t="str">
        <f t="shared" si="1"/>
        <v>منخفض</v>
      </c>
    </row>
    <row r="123" spans="1:8" ht="15.6" x14ac:dyDescent="0.3">
      <c r="A123" s="18">
        <v>73</v>
      </c>
      <c r="B123" s="18" t="s">
        <v>33</v>
      </c>
      <c r="C123" s="12" t="s">
        <v>57</v>
      </c>
      <c r="D123" s="12">
        <v>14</v>
      </c>
      <c r="E123" s="12">
        <v>175</v>
      </c>
      <c r="F123" s="12">
        <f>البيطري04[[#This Row],[سعر الواحدة ]]*البيطري04[[#This Row],[الكمية]]</f>
        <v>2450</v>
      </c>
      <c r="G123" s="13" t="s">
        <v>151</v>
      </c>
      <c r="H123" s="23" t="str">
        <f t="shared" si="1"/>
        <v>منخفض</v>
      </c>
    </row>
    <row r="124" spans="1:8" ht="15.6" x14ac:dyDescent="0.3">
      <c r="A124" s="10">
        <v>113</v>
      </c>
      <c r="B124" s="11" t="s">
        <v>18</v>
      </c>
      <c r="C124" s="12" t="s">
        <v>20</v>
      </c>
      <c r="D124" s="12">
        <v>4</v>
      </c>
      <c r="E124" s="12">
        <v>175</v>
      </c>
      <c r="F124" s="12">
        <f>البيطري04[[#This Row],[سعر الواحدة ]]*البيطري04[[#This Row],[الكمية]]</f>
        <v>700</v>
      </c>
      <c r="G124" s="13" t="s">
        <v>153</v>
      </c>
      <c r="H124" s="23" t="str">
        <f t="shared" si="1"/>
        <v>منخفض</v>
      </c>
    </row>
    <row r="125" spans="1:8" ht="15.6" x14ac:dyDescent="0.3">
      <c r="A125" s="14">
        <v>136</v>
      </c>
      <c r="B125" s="14" t="s">
        <v>1</v>
      </c>
      <c r="C125" s="15" t="s">
        <v>0</v>
      </c>
      <c r="D125" s="15">
        <v>1</v>
      </c>
      <c r="E125" s="15">
        <v>175</v>
      </c>
      <c r="F125" s="15">
        <f>البيطري04[[#This Row],[سعر الواحدة ]]*البيطري04[[#This Row],[الكمية]]</f>
        <v>175</v>
      </c>
      <c r="G125" s="13" t="s">
        <v>151</v>
      </c>
      <c r="H125" s="23" t="str">
        <f t="shared" si="1"/>
        <v>منخفض</v>
      </c>
    </row>
    <row r="126" spans="1:8" ht="15.6" x14ac:dyDescent="0.3">
      <c r="A126" s="10">
        <v>107</v>
      </c>
      <c r="B126" s="11" t="s">
        <v>18</v>
      </c>
      <c r="C126" s="12" t="s">
        <v>26</v>
      </c>
      <c r="D126" s="12">
        <v>6</v>
      </c>
      <c r="E126" s="12">
        <v>145</v>
      </c>
      <c r="F126" s="12">
        <f>البيطري04[[#This Row],[سعر الواحدة ]]*البيطري04[[#This Row],[الكمية]]</f>
        <v>870</v>
      </c>
      <c r="G126" s="13" t="s">
        <v>151</v>
      </c>
      <c r="H126" s="23" t="str">
        <f t="shared" si="1"/>
        <v>منخفض</v>
      </c>
    </row>
    <row r="127" spans="1:8" ht="15.6" x14ac:dyDescent="0.3">
      <c r="A127" s="14">
        <v>116</v>
      </c>
      <c r="B127" s="14" t="s">
        <v>18</v>
      </c>
      <c r="C127" s="15" t="s">
        <v>131</v>
      </c>
      <c r="D127" s="15">
        <v>10</v>
      </c>
      <c r="E127" s="15">
        <v>125</v>
      </c>
      <c r="F127" s="15">
        <f>البيطري04[[#This Row],[سعر الواحدة ]]*البيطري04[[#This Row],[الكمية]]</f>
        <v>1250</v>
      </c>
      <c r="G127" s="13" t="s">
        <v>151</v>
      </c>
      <c r="H127" s="23" t="str">
        <f t="shared" si="1"/>
        <v>منخفض</v>
      </c>
    </row>
    <row r="128" spans="1:8" ht="15.6" x14ac:dyDescent="0.3">
      <c r="A128" s="16">
        <v>98</v>
      </c>
      <c r="B128" s="17" t="s">
        <v>33</v>
      </c>
      <c r="C128" s="15" t="s">
        <v>34</v>
      </c>
      <c r="D128" s="15">
        <v>14</v>
      </c>
      <c r="E128" s="15">
        <v>110</v>
      </c>
      <c r="F128" s="15">
        <f>البيطري04[[#This Row],[سعر الواحدة ]]*البيطري04[[#This Row],[الكمية]]</f>
        <v>1540</v>
      </c>
      <c r="G128" s="13" t="s">
        <v>151</v>
      </c>
      <c r="H128" s="23" t="str">
        <f t="shared" si="1"/>
        <v>منخفض</v>
      </c>
    </row>
    <row r="129" spans="1:8" ht="15.6" x14ac:dyDescent="0.3">
      <c r="A129" s="14">
        <v>12</v>
      </c>
      <c r="B129" s="14" t="s">
        <v>111</v>
      </c>
      <c r="C129" s="15" t="s">
        <v>113</v>
      </c>
      <c r="D129" s="15">
        <v>12</v>
      </c>
      <c r="E129" s="15">
        <v>100</v>
      </c>
      <c r="F129" s="15">
        <f>البيطري04[[#This Row],[سعر الواحدة ]]*البيطري04[[#This Row],[الكمية]]</f>
        <v>1200</v>
      </c>
      <c r="G129" s="13" t="s">
        <v>151</v>
      </c>
      <c r="H129" s="23" t="str">
        <f t="shared" si="1"/>
        <v>منخفض</v>
      </c>
    </row>
    <row r="130" spans="1:8" ht="15.6" x14ac:dyDescent="0.3">
      <c r="A130" s="10">
        <v>125</v>
      </c>
      <c r="B130" s="11" t="s">
        <v>10</v>
      </c>
      <c r="C130" s="12" t="s">
        <v>134</v>
      </c>
      <c r="D130" s="12">
        <v>38</v>
      </c>
      <c r="E130" s="12">
        <v>65</v>
      </c>
      <c r="F130" s="12">
        <f>البيطري04[[#This Row],[سعر الواحدة ]]*البيطري04[[#This Row],[الكمية]]</f>
        <v>2470</v>
      </c>
      <c r="G130" s="13" t="s">
        <v>150</v>
      </c>
      <c r="H130" s="23" t="str">
        <f t="shared" ref="H130:H135" si="2">_xlfn.IFS(E130&gt;1000,"عالي",E130=1000,"متوسط",E130&lt;1000,"منخفض")</f>
        <v>منخفض</v>
      </c>
    </row>
    <row r="131" spans="1:8" ht="15.6" x14ac:dyDescent="0.3">
      <c r="A131" s="14">
        <v>4</v>
      </c>
      <c r="B131" s="14" t="s">
        <v>33</v>
      </c>
      <c r="C131" s="15" t="s">
        <v>118</v>
      </c>
      <c r="D131" s="15">
        <v>31</v>
      </c>
      <c r="E131" s="15">
        <v>37</v>
      </c>
      <c r="F131" s="15">
        <f>البيطري04[[#This Row],[سعر الواحدة ]]*البيطري04[[#This Row],[الكمية]]</f>
        <v>1147</v>
      </c>
      <c r="G131" s="13" t="s">
        <v>150</v>
      </c>
      <c r="H131" s="23" t="str">
        <f t="shared" si="2"/>
        <v>منخفض</v>
      </c>
    </row>
    <row r="132" spans="1:8" ht="15.6" x14ac:dyDescent="0.3">
      <c r="A132" s="10">
        <v>3</v>
      </c>
      <c r="B132" s="11" t="s">
        <v>33</v>
      </c>
      <c r="C132" s="12" t="s">
        <v>119</v>
      </c>
      <c r="D132" s="12">
        <v>38</v>
      </c>
      <c r="E132" s="12">
        <v>25</v>
      </c>
      <c r="F132" s="12">
        <f>البيطري04[[#This Row],[سعر الواحدة ]]*البيطري04[[#This Row],[الكمية]]</f>
        <v>950</v>
      </c>
      <c r="G132" s="13" t="s">
        <v>150</v>
      </c>
      <c r="H132" s="23" t="str">
        <f t="shared" si="2"/>
        <v>منخفض</v>
      </c>
    </row>
    <row r="133" spans="1:8" ht="15.6" x14ac:dyDescent="0.3">
      <c r="A133" s="18">
        <v>1</v>
      </c>
      <c r="B133" s="18" t="s">
        <v>33</v>
      </c>
      <c r="C133" s="12" t="s">
        <v>121</v>
      </c>
      <c r="D133" s="12">
        <v>36</v>
      </c>
      <c r="E133" s="12">
        <v>25</v>
      </c>
      <c r="F133" s="12">
        <f>البيطري04[[#This Row],[سعر الواحدة ]]*البيطري04[[#This Row],[الكمية]]</f>
        <v>900</v>
      </c>
      <c r="G133" s="13" t="s">
        <v>150</v>
      </c>
      <c r="H133" s="23" t="str">
        <f t="shared" si="2"/>
        <v>منخفض</v>
      </c>
    </row>
    <row r="134" spans="1:8" ht="15.6" x14ac:dyDescent="0.3">
      <c r="A134" s="16">
        <v>2</v>
      </c>
      <c r="B134" s="17" t="s">
        <v>33</v>
      </c>
      <c r="C134" s="15" t="s">
        <v>120</v>
      </c>
      <c r="D134" s="15">
        <v>48</v>
      </c>
      <c r="E134" s="15">
        <v>15</v>
      </c>
      <c r="F134" s="15">
        <f>البيطري04[[#This Row],[سعر الواحدة ]]*البيطري04[[#This Row],[الكمية]]</f>
        <v>720</v>
      </c>
      <c r="G134" s="13" t="s">
        <v>150</v>
      </c>
      <c r="H134" s="23" t="str">
        <f t="shared" si="2"/>
        <v>منخفض</v>
      </c>
    </row>
    <row r="135" spans="1:8" ht="15.6" x14ac:dyDescent="0.3">
      <c r="A135" s="18">
        <v>67</v>
      </c>
      <c r="B135" s="18" t="s">
        <v>33</v>
      </c>
      <c r="C135" s="12" t="s">
        <v>146</v>
      </c>
      <c r="D135" s="12">
        <v>675</v>
      </c>
      <c r="E135" s="12">
        <v>12</v>
      </c>
      <c r="F135" s="12">
        <f>البيطري04[[#This Row],[سعر الواحدة ]]*البيطري04[[#This Row],[الكمية]]</f>
        <v>8100</v>
      </c>
      <c r="G135" s="13" t="s">
        <v>153</v>
      </c>
      <c r="H135" s="23" t="str">
        <f t="shared" si="2"/>
        <v>منخفض</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1437-1E99-485E-8834-78D69E64205C}">
  <dimension ref="A1"/>
  <sheetViews>
    <sheetView showGridLines="0" tabSelected="1" workbookViewId="0">
      <selection activeCell="A2"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3CA7-7E51-4C63-B934-5255C1C70773}">
  <dimension ref="B1:Y16"/>
  <sheetViews>
    <sheetView topLeftCell="F3" workbookViewId="0">
      <selection activeCell="H4" sqref="H4"/>
    </sheetView>
  </sheetViews>
  <sheetFormatPr defaultRowHeight="14.4" x14ac:dyDescent="0.3"/>
  <cols>
    <col min="2" max="2" width="15.88671875" bestFit="1" customWidth="1"/>
    <col min="3" max="3" width="7" bestFit="1" customWidth="1"/>
    <col min="4" max="5" width="16.21875" bestFit="1" customWidth="1"/>
    <col min="6" max="6" width="8.88671875" style="20"/>
    <col min="8" max="8" width="12.5546875" bestFit="1" customWidth="1"/>
    <col min="9" max="9" width="11.44140625" bestFit="1" customWidth="1"/>
    <col min="10" max="10" width="26.109375" customWidth="1"/>
    <col min="14" max="14" width="8.88671875" style="20"/>
    <col min="16" max="16" width="21.109375" bestFit="1" customWidth="1"/>
    <col min="17" max="17" width="11.44140625" bestFit="1" customWidth="1"/>
    <col min="21" max="21" width="8.88671875" style="20"/>
    <col min="23" max="23" width="12.5546875" bestFit="1" customWidth="1"/>
    <col min="24" max="24" width="11.44140625" bestFit="1" customWidth="1"/>
  </cols>
  <sheetData>
    <row r="1" spans="2:25" ht="21" x14ac:dyDescent="0.4">
      <c r="D1" s="19" t="s">
        <v>166</v>
      </c>
      <c r="J1" s="19" t="s">
        <v>169</v>
      </c>
      <c r="O1" s="21"/>
      <c r="P1" s="19"/>
      <c r="Q1" s="22" t="s">
        <v>170</v>
      </c>
      <c r="V1" s="22"/>
      <c r="W1" s="22"/>
      <c r="X1" s="22"/>
      <c r="Y1" s="22" t="s">
        <v>175</v>
      </c>
    </row>
    <row r="4" spans="2:25" x14ac:dyDescent="0.3">
      <c r="B4" s="1" t="s">
        <v>168</v>
      </c>
      <c r="D4" s="1"/>
      <c r="E4" s="1"/>
      <c r="F4" s="25"/>
      <c r="G4" s="1"/>
      <c r="H4" s="1" t="s">
        <v>161</v>
      </c>
      <c r="I4" t="s">
        <v>163</v>
      </c>
      <c r="K4" s="1"/>
      <c r="L4" s="1"/>
      <c r="M4" s="1"/>
      <c r="N4" s="25"/>
      <c r="O4" s="1"/>
      <c r="P4" s="1" t="s">
        <v>161</v>
      </c>
      <c r="Q4" t="s">
        <v>163</v>
      </c>
      <c r="T4" s="1"/>
      <c r="U4" s="25"/>
    </row>
    <row r="5" spans="2:25" x14ac:dyDescent="0.3">
      <c r="B5" s="2" t="s">
        <v>163</v>
      </c>
      <c r="C5" s="3">
        <v>2053</v>
      </c>
      <c r="H5" s="2" t="s">
        <v>152</v>
      </c>
      <c r="I5" s="3">
        <v>85</v>
      </c>
      <c r="P5" s="2" t="s">
        <v>107</v>
      </c>
      <c r="Q5" s="3">
        <v>40</v>
      </c>
      <c r="W5" s="1" t="s">
        <v>161</v>
      </c>
      <c r="X5" t="s">
        <v>163</v>
      </c>
    </row>
    <row r="6" spans="2:25" x14ac:dyDescent="0.3">
      <c r="B6" s="2" t="s">
        <v>165</v>
      </c>
      <c r="C6" s="3">
        <v>697362</v>
      </c>
      <c r="H6" s="2" t="s">
        <v>158</v>
      </c>
      <c r="I6" s="3">
        <v>40</v>
      </c>
      <c r="P6" s="2" t="s">
        <v>1</v>
      </c>
      <c r="Q6" s="3">
        <v>77</v>
      </c>
      <c r="W6" s="2" t="s">
        <v>173</v>
      </c>
      <c r="X6" s="3">
        <v>103</v>
      </c>
    </row>
    <row r="7" spans="2:25" x14ac:dyDescent="0.3">
      <c r="B7" s="2" t="s">
        <v>164</v>
      </c>
      <c r="C7" s="3">
        <v>83769</v>
      </c>
      <c r="E7" s="27"/>
      <c r="H7" s="2" t="s">
        <v>156</v>
      </c>
      <c r="I7" s="3">
        <v>70</v>
      </c>
      <c r="P7" s="2" t="s">
        <v>111</v>
      </c>
      <c r="Q7" s="3">
        <v>53</v>
      </c>
      <c r="W7" s="2" t="s">
        <v>174</v>
      </c>
      <c r="X7" s="3">
        <v>30</v>
      </c>
    </row>
    <row r="8" spans="2:25" x14ac:dyDescent="0.3">
      <c r="D8" s="4"/>
      <c r="E8" s="4" t="s">
        <v>167</v>
      </c>
      <c r="H8" s="2" t="s">
        <v>154</v>
      </c>
      <c r="I8" s="3">
        <v>20</v>
      </c>
      <c r="P8" s="2" t="s">
        <v>33</v>
      </c>
      <c r="Q8" s="3">
        <v>1074</v>
      </c>
      <c r="W8" s="2" t="s">
        <v>172</v>
      </c>
      <c r="X8" s="3">
        <v>1920</v>
      </c>
    </row>
    <row r="9" spans="2:25" x14ac:dyDescent="0.3">
      <c r="D9" s="4" t="s">
        <v>163</v>
      </c>
      <c r="E9" s="28">
        <f>GETPIVOTDATA("Sum of الكمية",$B$4)</f>
        <v>2053</v>
      </c>
      <c r="H9" s="2" t="s">
        <v>155</v>
      </c>
      <c r="I9" s="3">
        <v>18</v>
      </c>
      <c r="P9" s="2" t="s">
        <v>99</v>
      </c>
      <c r="Q9" s="3">
        <v>63</v>
      </c>
      <c r="W9" s="2" t="s">
        <v>162</v>
      </c>
      <c r="X9" s="3">
        <v>2053</v>
      </c>
    </row>
    <row r="10" spans="2:25" x14ac:dyDescent="0.3">
      <c r="D10" s="4" t="s">
        <v>164</v>
      </c>
      <c r="E10" s="28">
        <f>GETPIVOTDATA("Sum of سعر الواحدة ",$B$4)</f>
        <v>83769</v>
      </c>
      <c r="H10" s="2" t="s">
        <v>160</v>
      </c>
      <c r="I10" s="3">
        <v>40</v>
      </c>
      <c r="P10" s="2" t="s">
        <v>115</v>
      </c>
      <c r="Q10" s="3">
        <v>40</v>
      </c>
    </row>
    <row r="11" spans="2:25" x14ac:dyDescent="0.3">
      <c r="D11" s="4" t="s">
        <v>165</v>
      </c>
      <c r="E11" s="28">
        <f>GETPIVOTDATA("Sum of إجمالي السعر",$B$4)</f>
        <v>697362</v>
      </c>
      <c r="H11" s="2" t="s">
        <v>150</v>
      </c>
      <c r="I11" s="3">
        <v>191</v>
      </c>
      <c r="P11" s="2" t="s">
        <v>77</v>
      </c>
      <c r="Q11" s="3">
        <v>130</v>
      </c>
    </row>
    <row r="12" spans="2:25" x14ac:dyDescent="0.3">
      <c r="D12" s="26" t="s">
        <v>176</v>
      </c>
      <c r="E12" s="28">
        <v>134</v>
      </c>
      <c r="H12" s="2" t="s">
        <v>151</v>
      </c>
      <c r="I12" s="3">
        <v>596</v>
      </c>
      <c r="P12" s="2" t="s">
        <v>87</v>
      </c>
      <c r="Q12" s="3">
        <v>130</v>
      </c>
    </row>
    <row r="13" spans="2:25" x14ac:dyDescent="0.3">
      <c r="D13" s="26" t="s">
        <v>177</v>
      </c>
      <c r="E13" s="28">
        <v>11</v>
      </c>
      <c r="H13" s="2" t="s">
        <v>149</v>
      </c>
      <c r="I13" s="3">
        <v>130</v>
      </c>
      <c r="P13" s="2" t="s">
        <v>18</v>
      </c>
      <c r="Q13" s="3">
        <v>302</v>
      </c>
    </row>
    <row r="14" spans="2:25" x14ac:dyDescent="0.3">
      <c r="H14" s="2" t="s">
        <v>153</v>
      </c>
      <c r="I14" s="3">
        <v>837</v>
      </c>
      <c r="P14" s="2" t="s">
        <v>70</v>
      </c>
      <c r="Q14" s="3">
        <v>37</v>
      </c>
    </row>
    <row r="15" spans="2:25" x14ac:dyDescent="0.3">
      <c r="H15" s="2" t="s">
        <v>157</v>
      </c>
      <c r="I15" s="3">
        <v>26</v>
      </c>
      <c r="P15" s="2" t="s">
        <v>10</v>
      </c>
      <c r="Q15" s="3">
        <v>107</v>
      </c>
    </row>
    <row r="16" spans="2:25" x14ac:dyDescent="0.3">
      <c r="H16" s="2" t="s">
        <v>162</v>
      </c>
      <c r="I16" s="3">
        <v>2053</v>
      </c>
      <c r="P16" s="2" t="s">
        <v>162</v>
      </c>
      <c r="Q16" s="3">
        <v>2053</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بيطري</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aio</dc:creator>
  <cp:lastModifiedBy>10</cp:lastModifiedBy>
  <dcterms:created xsi:type="dcterms:W3CDTF">2024-10-02T11:25:52Z</dcterms:created>
  <dcterms:modified xsi:type="dcterms:W3CDTF">2024-11-23T08:38:05Z</dcterms:modified>
</cp:coreProperties>
</file>