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PC\Desktop\mon dossier\ali gorwein\"/>
    </mc:Choice>
  </mc:AlternateContent>
  <bookViews>
    <workbookView xWindow="0" yWindow="0" windowWidth="7470" windowHeight="2700" tabRatio="886" activeTab="1"/>
  </bookViews>
  <sheets>
    <sheet name="2023" sheetId="1" r:id="rId1"/>
    <sheet name="2024" sheetId="4" r:id="rId2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3" i="4" l="1"/>
  <c r="D22" i="1"/>
  <c r="D20" i="1"/>
  <c r="E21" i="4"/>
  <c r="Q18" i="1" l="1"/>
  <c r="Q19" i="1"/>
  <c r="R18" i="4" l="1"/>
  <c r="F21" i="4"/>
  <c r="G22" i="4" s="1"/>
  <c r="G24" i="4" s="1"/>
  <c r="G21" i="4"/>
  <c r="H21" i="4"/>
  <c r="I21" i="4"/>
  <c r="J21" i="4"/>
  <c r="R9" i="4"/>
  <c r="R10" i="4"/>
  <c r="R11" i="4"/>
  <c r="R12" i="4"/>
  <c r="R13" i="4"/>
  <c r="R14" i="4"/>
  <c r="R15" i="4"/>
  <c r="R16" i="4"/>
  <c r="R17" i="4"/>
  <c r="M20" i="1"/>
  <c r="J20" i="1"/>
  <c r="K20" i="1"/>
  <c r="L20" i="1"/>
  <c r="F20" i="1"/>
  <c r="G20" i="1"/>
  <c r="H20" i="1"/>
  <c r="I20" i="1"/>
  <c r="Q17" i="1"/>
  <c r="Q11" i="1"/>
  <c r="Q16" i="1"/>
  <c r="Q14" i="1"/>
  <c r="Q15" i="1"/>
  <c r="Q13" i="1"/>
  <c r="Q12" i="1"/>
  <c r="Q8" i="1"/>
  <c r="Q9" i="1"/>
  <c r="Q10" i="1"/>
  <c r="Q20" i="1" l="1"/>
  <c r="F21" i="1"/>
  <c r="F23" i="1" s="1"/>
  <c r="R21" i="4"/>
</calcChain>
</file>

<file path=xl/sharedStrings.xml><?xml version="1.0" encoding="utf-8"?>
<sst xmlns="http://schemas.openxmlformats.org/spreadsheetml/2006/main" count="86" uniqueCount="56">
  <si>
    <t>N</t>
  </si>
  <si>
    <t>NOM</t>
  </si>
  <si>
    <t>Total/pers</t>
  </si>
  <si>
    <t>Jan</t>
  </si>
  <si>
    <t>Fev</t>
  </si>
  <si>
    <t>Mar</t>
  </si>
  <si>
    <t>Av</t>
  </si>
  <si>
    <t>Mai</t>
  </si>
  <si>
    <t>Juin</t>
  </si>
  <si>
    <t>Juil</t>
  </si>
  <si>
    <t>Aout</t>
  </si>
  <si>
    <t>Sep</t>
  </si>
  <si>
    <t>Oct</t>
  </si>
  <si>
    <t>Nov</t>
  </si>
  <si>
    <t>Dec</t>
  </si>
  <si>
    <t>TOTAL /MOIS</t>
  </si>
  <si>
    <t>Année 2023</t>
  </si>
  <si>
    <t xml:space="preserve">Cotisation de l'année 2023  </t>
  </si>
  <si>
    <t>7000 Fdj /Mois de Février au Septembre 2023</t>
  </si>
  <si>
    <t xml:space="preserve">payement total pour 8 mois </t>
  </si>
  <si>
    <t>Montant pour 8 mois</t>
  </si>
  <si>
    <t xml:space="preserve">Restant a payer </t>
  </si>
  <si>
    <t>Cotisation de l'année 2024</t>
  </si>
  <si>
    <t>5000 Fdj /Mois de Janvier au Décembre 2024</t>
  </si>
  <si>
    <t>Montant pour 12 mois</t>
  </si>
  <si>
    <t xml:space="preserve">payement total pour 12 mois </t>
  </si>
  <si>
    <t>Colonne1</t>
  </si>
  <si>
    <t>Colonne2</t>
  </si>
  <si>
    <t>Colonne3</t>
  </si>
  <si>
    <t>Colonne4</t>
  </si>
  <si>
    <t>Colonne5</t>
  </si>
  <si>
    <t>Colonne6</t>
  </si>
  <si>
    <t>Colonne7</t>
  </si>
  <si>
    <t>Colonne8</t>
  </si>
  <si>
    <t>Colonne9</t>
  </si>
  <si>
    <t>Colonne10</t>
  </si>
  <si>
    <t>Colonne11</t>
  </si>
  <si>
    <t>Colonne12</t>
  </si>
  <si>
    <t>Colonne13</t>
  </si>
  <si>
    <t>Colonne14</t>
  </si>
  <si>
    <t>Colonne15</t>
  </si>
  <si>
    <t>Année 2024</t>
  </si>
  <si>
    <t>FAYCAL ABDILLAHI MOUSSA</t>
  </si>
  <si>
    <t xml:space="preserve">MOUSSA ABDILLAHI MOUSSA </t>
  </si>
  <si>
    <t xml:space="preserve">ABDILLAHI ISMAEL MOUSSA </t>
  </si>
  <si>
    <t xml:space="preserve">DJAMA ISMAEL MOUSSA </t>
  </si>
  <si>
    <t xml:space="preserve">ARREH ISMAEL MOUSSA </t>
  </si>
  <si>
    <t>ADEN ELMIE OMAR</t>
  </si>
  <si>
    <t>MOHAMED ELMIE OMAR</t>
  </si>
  <si>
    <t xml:space="preserve">FARHAN OMAR MOUSSA </t>
  </si>
  <si>
    <t xml:space="preserve">CHARMARKE AHMED MOUSSA </t>
  </si>
  <si>
    <t>GUIRREH MAHAMOUD OMAR</t>
  </si>
  <si>
    <t xml:space="preserve">RACHID ALI OMAR </t>
  </si>
  <si>
    <t>ARREH ADEN MOUSSA</t>
  </si>
  <si>
    <t>REER ARREH</t>
  </si>
  <si>
    <t>Colonne22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</si>
</sst>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* #,##0.00_-;\-* #,##0.00_-;_-* &quot;-&quot;??_-;_-@_-"/>
    <numFmt numFmtId="165" formatCode="_-* #,##0_-;\-* #,##0_-;_-* &quot;-&quot;??_-;_-@_-"/>
  </numFmts>
  <fonts count="1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i/>
      <u/>
      <sz val="18"/>
      <color theme="5"/>
      <name val="Amasis MT Pro Black"/>
      <family val="34"/>
    </font>
    <font>
      <b/>
      <u/>
      <sz val="16"/>
      <color theme="8"/>
      <name val="Aptos Narrow"/>
      <family val="2"/>
      <scheme val="minor"/>
    </font>
    <font>
      <sz val="8"/>
      <color theme="1"/>
      <name val="Aptos Narrow"/>
      <family val="2"/>
      <scheme val="minor"/>
    </font>
    <font>
      <b/>
      <sz val="8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b/>
      <sz val="9"/>
      <color theme="1"/>
      <name val="Aptos Narrow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7" tint="0.79998168889431442"/>
        <bgColor theme="7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rgb="FF505050"/>
      </left>
      <right/>
      <top style="thin">
        <color rgb="FF505050"/>
      </top>
      <bottom style="thin">
        <color rgb="FF505050"/>
      </bottom>
      <diagonal/>
    </border>
    <border>
      <left/>
      <right/>
      <top style="thin">
        <color rgb="FF505050"/>
      </top>
      <bottom style="thin">
        <color rgb="FF505050"/>
      </bottom>
      <diagonal/>
    </border>
    <border>
      <left/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/>
      <diagonal/>
    </border>
    <border>
      <left style="thin">
        <color rgb="FF505050"/>
      </left>
      <right/>
      <top style="thin">
        <color rgb="FF505050"/>
      </top>
      <bottom/>
      <diagonal/>
    </border>
    <border>
      <left/>
      <right/>
      <top style="thin">
        <color rgb="FF505050"/>
      </top>
      <bottom/>
      <diagonal/>
    </border>
    <border>
      <left/>
      <right style="thin">
        <color rgb="FF505050"/>
      </right>
      <top style="thin">
        <color rgb="FF505050"/>
      </top>
      <bottom/>
      <diagonal/>
    </border>
    <border>
      <left/>
      <right style="thin">
        <color rgb="FF505050"/>
      </right>
      <top/>
      <bottom style="thin">
        <color rgb="FF505050"/>
      </bottom>
      <diagonal/>
    </border>
    <border>
      <left style="thin">
        <color rgb="FF505050"/>
      </left>
      <right style="thin">
        <color rgb="FF505050"/>
      </right>
      <top/>
      <bottom style="thin">
        <color rgb="FF505050"/>
      </bottom>
      <diagonal/>
    </border>
    <border>
      <left style="thin">
        <color rgb="FF505050"/>
      </left>
      <right/>
      <top/>
      <bottom style="thin">
        <color rgb="FF505050"/>
      </bottom>
      <diagonal/>
    </border>
    <border>
      <left/>
      <right/>
      <top/>
      <bottom style="thin">
        <color rgb="FF505050"/>
      </bottom>
      <diagonal/>
    </border>
  </borders>
  <cellStyleXfs count="1">
    <xf numFmtId="0" fontId="0" fillId="0" borderId="0"/>
  </cellStyleXfs>
  <cellXfs count="90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1" fillId="0" borderId="2" xfId="0" applyFont="1" applyBorder="1" applyAlignment="1">
      <alignment vertical="center"/>
    </xf>
    <xf numFmtId="165" fontId="0" fillId="0" borderId="2" xfId="0" applyNumberFormat="1" applyBorder="1" applyAlignment="1">
      <alignment vertical="center"/>
    </xf>
    <xf numFmtId="0" fontId="1" fillId="6" borderId="2" xfId="0" applyFont="1" applyFill="1" applyBorder="1" applyAlignment="1">
      <alignment vertical="center"/>
    </xf>
    <xf numFmtId="165" fontId="3" fillId="4" borderId="2" xfId="0" applyNumberFormat="1" applyFont="1" applyFill="1" applyBorder="1" applyAlignment="1">
      <alignment vertical="center"/>
    </xf>
    <xf numFmtId="165" fontId="3" fillId="3" borderId="2" xfId="0" applyNumberFormat="1" applyFont="1" applyFill="1" applyBorder="1" applyAlignment="1">
      <alignment vertical="center"/>
    </xf>
    <xf numFmtId="165" fontId="0" fillId="0" borderId="6" xfId="0" applyNumberForma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6" fillId="0" borderId="0" xfId="0" applyFont="1" applyAlignment="1">
      <alignment vertical="center"/>
    </xf>
    <xf numFmtId="0" fontId="7" fillId="0" borderId="11" xfId="0" applyFont="1" applyBorder="1" applyAlignment="1">
      <alignment vertical="center"/>
    </xf>
    <xf numFmtId="0" fontId="7" fillId="0" borderId="12" xfId="0" applyFont="1" applyBorder="1" applyAlignment="1">
      <alignment vertical="center"/>
    </xf>
    <xf numFmtId="0" fontId="7" fillId="0" borderId="9" xfId="0" applyFont="1" applyBorder="1" applyAlignment="1">
      <alignment vertical="center"/>
    </xf>
    <xf numFmtId="0" fontId="7" fillId="0" borderId="2" xfId="0" applyFont="1" applyBorder="1" applyAlignment="1">
      <alignment vertical="center"/>
    </xf>
    <xf numFmtId="0" fontId="7" fillId="0" borderId="3" xfId="0" applyFont="1" applyBorder="1" applyAlignment="1">
      <alignment vertical="center"/>
    </xf>
    <xf numFmtId="0" fontId="7" fillId="0" borderId="4" xfId="0" applyFont="1" applyBorder="1" applyAlignment="1">
      <alignment vertical="center"/>
    </xf>
    <xf numFmtId="164" fontId="6" fillId="7" borderId="1" xfId="0" applyNumberFormat="1" applyFont="1" applyFill="1" applyBorder="1" applyAlignment="1">
      <alignment vertical="center"/>
    </xf>
    <xf numFmtId="164" fontId="7" fillId="6" borderId="1" xfId="0" applyNumberFormat="1" applyFont="1" applyFill="1" applyBorder="1" applyAlignment="1">
      <alignment vertical="center"/>
    </xf>
    <xf numFmtId="165" fontId="6" fillId="0" borderId="1" xfId="0" applyNumberFormat="1" applyFont="1" applyFill="1" applyBorder="1" applyAlignment="1">
      <alignment vertical="center"/>
    </xf>
    <xf numFmtId="165" fontId="6" fillId="0" borderId="0" xfId="0" applyNumberFormat="1" applyFont="1" applyFill="1" applyAlignment="1">
      <alignment vertical="center"/>
    </xf>
    <xf numFmtId="165" fontId="6" fillId="0" borderId="1" xfId="0" applyNumberFormat="1" applyFont="1" applyBorder="1" applyAlignment="1">
      <alignment vertical="center"/>
    </xf>
    <xf numFmtId="165" fontId="6" fillId="3" borderId="1" xfId="0" applyNumberFormat="1" applyFont="1" applyFill="1" applyBorder="1" applyAlignment="1">
      <alignment vertical="center"/>
    </xf>
    <xf numFmtId="165" fontId="6" fillId="0" borderId="2" xfId="0" applyNumberFormat="1" applyFont="1" applyBorder="1" applyAlignment="1">
      <alignment vertical="center"/>
    </xf>
    <xf numFmtId="165" fontId="6" fillId="0" borderId="3" xfId="0" applyNumberFormat="1" applyFont="1" applyBorder="1" applyAlignment="1">
      <alignment vertical="center"/>
    </xf>
    <xf numFmtId="165" fontId="6" fillId="0" borderId="4" xfId="0" applyNumberFormat="1" applyFont="1" applyBorder="1" applyAlignment="1">
      <alignment vertical="center"/>
    </xf>
    <xf numFmtId="165" fontId="6" fillId="0" borderId="5" xfId="0" applyNumberFormat="1" applyFont="1" applyBorder="1" applyAlignment="1">
      <alignment vertical="center"/>
    </xf>
    <xf numFmtId="165" fontId="7" fillId="0" borderId="6" xfId="0" applyNumberFormat="1" applyFont="1" applyBorder="1" applyAlignment="1">
      <alignment vertical="center"/>
    </xf>
    <xf numFmtId="165" fontId="7" fillId="0" borderId="7" xfId="0" applyNumberFormat="1" applyFont="1" applyBorder="1" applyAlignment="1">
      <alignment vertical="center"/>
    </xf>
    <xf numFmtId="165" fontId="7" fillId="0" borderId="8" xfId="0" applyNumberFormat="1" applyFont="1" applyBorder="1" applyAlignment="1">
      <alignment vertical="center"/>
    </xf>
    <xf numFmtId="0" fontId="1" fillId="0" borderId="10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1" fillId="3" borderId="4" xfId="0" applyFont="1" applyFill="1" applyBorder="1" applyAlignment="1">
      <alignment vertical="center"/>
    </xf>
    <xf numFmtId="0" fontId="0" fillId="8" borderId="1" xfId="0" applyFont="1" applyFill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0" fillId="0" borderId="8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8" fillId="0" borderId="1" xfId="0" applyFont="1" applyBorder="1" applyAlignment="1">
      <alignment vertical="center"/>
    </xf>
    <xf numFmtId="0" fontId="8" fillId="0" borderId="5" xfId="0" applyFont="1" applyBorder="1" applyAlignment="1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3" fontId="0" fillId="2" borderId="1" xfId="0" applyNumberFormat="1" applyFill="1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3" fontId="3" fillId="4" borderId="1" xfId="0" applyNumberFormat="1" applyFont="1" applyFill="1" applyBorder="1" applyAlignment="1">
      <alignment horizontal="center" vertical="center"/>
    </xf>
    <xf numFmtId="3" fontId="0" fillId="5" borderId="1" xfId="0" applyNumberFormat="1" applyFill="1" applyBorder="1" applyAlignment="1">
      <alignment horizontal="center" vertical="center"/>
    </xf>
    <xf numFmtId="3" fontId="3" fillId="5" borderId="1" xfId="0" applyNumberFormat="1" applyFont="1" applyFill="1" applyBorder="1" applyAlignment="1">
      <alignment horizontal="center" vertical="center"/>
    </xf>
    <xf numFmtId="3" fontId="0" fillId="9" borderId="1" xfId="0" applyNumberFormat="1" applyFill="1" applyBorder="1" applyAlignment="1">
      <alignment horizontal="center" vertical="center"/>
    </xf>
    <xf numFmtId="3" fontId="0" fillId="3" borderId="1" xfId="0" applyNumberFormat="1" applyFill="1" applyBorder="1" applyAlignment="1">
      <alignment horizontal="center" vertical="center"/>
    </xf>
    <xf numFmtId="3" fontId="3" fillId="3" borderId="1" xfId="0" applyNumberFormat="1" applyFont="1" applyFill="1" applyBorder="1" applyAlignment="1">
      <alignment horizontal="center" vertical="center"/>
    </xf>
    <xf numFmtId="3" fontId="0" fillId="0" borderId="2" xfId="0" applyNumberFormat="1" applyBorder="1" applyAlignment="1">
      <alignment horizontal="center" vertical="center"/>
    </xf>
    <xf numFmtId="3" fontId="0" fillId="0" borderId="3" xfId="0" applyNumberFormat="1" applyBorder="1" applyAlignment="1">
      <alignment horizontal="center" vertical="center"/>
    </xf>
    <xf numFmtId="3" fontId="0" fillId="0" borderId="4" xfId="0" applyNumberFormat="1" applyBorder="1" applyAlignment="1">
      <alignment horizontal="center" vertical="center"/>
    </xf>
    <xf numFmtId="3" fontId="0" fillId="0" borderId="6" xfId="0" applyNumberFormat="1" applyBorder="1" applyAlignment="1">
      <alignment horizontal="center" vertical="center"/>
    </xf>
    <xf numFmtId="3" fontId="0" fillId="0" borderId="7" xfId="0" applyNumberFormat="1" applyBorder="1" applyAlignment="1">
      <alignment horizontal="center" vertical="center"/>
    </xf>
    <xf numFmtId="3" fontId="0" fillId="0" borderId="8" xfId="0" applyNumberFormat="1" applyBorder="1" applyAlignment="1">
      <alignment horizontal="center" vertical="center"/>
    </xf>
    <xf numFmtId="3" fontId="0" fillId="0" borderId="5" xfId="0" applyNumberFormat="1" applyBorder="1" applyAlignment="1">
      <alignment horizontal="center" vertical="center"/>
    </xf>
    <xf numFmtId="3" fontId="2" fillId="0" borderId="2" xfId="0" applyNumberFormat="1" applyFont="1" applyBorder="1" applyAlignment="1">
      <alignment horizontal="center" vertical="center"/>
    </xf>
    <xf numFmtId="3" fontId="2" fillId="0" borderId="3" xfId="0" applyNumberFormat="1" applyFont="1" applyBorder="1" applyAlignment="1">
      <alignment horizontal="center" vertical="center"/>
    </xf>
    <xf numFmtId="3" fontId="2" fillId="0" borderId="4" xfId="0" applyNumberFormat="1" applyFont="1" applyBorder="1" applyAlignment="1">
      <alignment horizontal="center" vertical="center"/>
    </xf>
    <xf numFmtId="3" fontId="10" fillId="3" borderId="4" xfId="0" applyNumberFormat="1" applyFont="1" applyFill="1" applyBorder="1" applyAlignment="1">
      <alignment horizontal="center" vertical="center"/>
    </xf>
    <xf numFmtId="3" fontId="9" fillId="0" borderId="1" xfId="0" applyNumberFormat="1" applyFont="1" applyBorder="1" applyAlignment="1">
      <alignment horizontal="center" vertical="center"/>
    </xf>
    <xf numFmtId="3" fontId="9" fillId="0" borderId="6" xfId="0" applyNumberFormat="1" applyFont="1" applyBorder="1" applyAlignment="1">
      <alignment horizontal="center" vertical="center"/>
    </xf>
    <xf numFmtId="3" fontId="9" fillId="8" borderId="1" xfId="0" applyNumberFormat="1" applyFont="1" applyFill="1" applyBorder="1" applyAlignment="1">
      <alignment horizontal="center" vertical="center"/>
    </xf>
    <xf numFmtId="0" fontId="11" fillId="3" borderId="4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left" vertical="center"/>
    </xf>
    <xf numFmtId="165" fontId="6" fillId="10" borderId="1" xfId="0" applyNumberFormat="1" applyFont="1" applyFill="1" applyBorder="1" applyAlignment="1">
      <alignment vertical="center"/>
    </xf>
    <xf numFmtId="165" fontId="6" fillId="9" borderId="1" xfId="0" applyNumberFormat="1" applyFont="1" applyFill="1" applyBorder="1" applyAlignment="1">
      <alignment vertical="center"/>
    </xf>
  </cellXfs>
  <cellStyles count="1">
    <cellStyle name="Normal" xfId="0" builtinId="0"/>
  </cellStyles>
  <dxfs count="20"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rgb="FF505050"/>
        </right>
        <top style="thin">
          <color rgb="FF505050"/>
        </top>
        <bottom/>
      </border>
    </dxf>
    <dxf>
      <alignment horizontal="center" vertical="center" textRotation="0" wrapText="0" indent="0" justifyLastLine="0" shrinkToFit="0" readingOrder="0"/>
    </dxf>
    <dxf>
      <numFmt numFmtId="165" formatCode="_-* #,##0_-;\-* #,##0_-;_-* &quot;-&quot;??_-;_-@_-"/>
      <alignment horizontal="general" vertical="center" textRotation="0" wrapText="0" indent="0" justifyLastLine="0" shrinkToFit="0" readingOrder="0"/>
      <border diagonalUp="0" diagonalDown="0">
        <left style="thin">
          <color rgb="FF505050"/>
        </left>
        <right/>
        <top style="thin">
          <color rgb="FF505050"/>
        </top>
        <bottom/>
        <vertical/>
        <horizontal/>
      </border>
    </dxf>
    <dxf>
      <font>
        <sz val="8"/>
      </font>
      <numFmt numFmtId="165" formatCode="_-* #,##0_-;\-* #,##0_-;_-* &quot;-&quot;??_-;_-@_-"/>
      <alignment horizontal="general" vertical="center" textRotation="0" wrapText="0" indent="0" justifyLastLine="0" shrinkToFit="0" readingOrder="0"/>
      <border diagonalUp="0" diagonalDown="0">
        <left style="thin">
          <color rgb="FF505050"/>
        </left>
        <right style="thin">
          <color rgb="FF505050"/>
        </right>
        <top style="thin">
          <color rgb="FF505050"/>
        </top>
        <bottom/>
        <vertical/>
        <horizontal/>
      </border>
    </dxf>
    <dxf>
      <font>
        <sz val="8"/>
      </font>
      <numFmt numFmtId="165" formatCode="_-* #,##0_-;\-* #,##0_-;_-* &quot;-&quot;??_-;_-@_-"/>
      <alignment horizontal="general" vertical="center" textRotation="0" wrapText="0" indent="0" justifyLastLine="0" shrinkToFit="0" readingOrder="0"/>
      <border diagonalUp="0" diagonalDown="0">
        <left style="thin">
          <color rgb="FF505050"/>
        </left>
        <right style="thin">
          <color rgb="FF505050"/>
        </right>
        <top style="thin">
          <color rgb="FF505050"/>
        </top>
        <bottom/>
        <vertical/>
        <horizontal/>
      </border>
    </dxf>
    <dxf>
      <font>
        <sz val="8"/>
      </font>
      <numFmt numFmtId="165" formatCode="_-* #,##0_-;\-* #,##0_-;_-* &quot;-&quot;??_-;_-@_-"/>
      <alignment horizontal="general" vertical="center" textRotation="0" wrapText="0" indent="0" justifyLastLine="0" shrinkToFit="0" readingOrder="0"/>
      <border diagonalUp="0" diagonalDown="0">
        <left style="thin">
          <color rgb="FF505050"/>
        </left>
        <right style="thin">
          <color rgb="FF505050"/>
        </right>
        <top style="thin">
          <color rgb="FF505050"/>
        </top>
        <bottom/>
        <vertical/>
        <horizontal/>
      </border>
    </dxf>
    <dxf>
      <font>
        <sz val="8"/>
      </font>
      <alignment horizontal="general"/>
    </dxf>
    <dxf>
      <font>
        <sz val="8"/>
      </font>
      <alignment horizontal="general"/>
    </dxf>
    <dxf>
      <font>
        <sz val="8"/>
      </font>
      <alignment horizontal="general"/>
    </dxf>
    <dxf>
      <font>
        <sz val="8"/>
      </font>
      <alignment horizontal="general"/>
    </dxf>
    <dxf>
      <font>
        <sz val="8"/>
      </font>
      <alignment horizontal="general"/>
    </dxf>
    <dxf>
      <font>
        <sz val="8"/>
      </font>
      <alignment horizontal="general"/>
    </dxf>
    <dxf>
      <font>
        <sz val="8"/>
      </font>
      <alignment horizontal="general"/>
    </dxf>
    <dxf>
      <font>
        <sz val="8"/>
      </font>
      <alignment horizontal="general"/>
    </dxf>
    <dxf>
      <font>
        <sz val="8"/>
      </font>
      <alignment horizontal="general"/>
    </dxf>
    <dxf>
      <alignment horizontal="general" vertical="center" textRotation="0" wrapText="0" indent="0" justifyLastLine="0" shrinkToFit="0" readingOrder="0"/>
      <border diagonalUp="0" diagonalDown="0">
        <left style="thin">
          <color rgb="FF505050"/>
        </left>
        <right style="thin">
          <color rgb="FF505050"/>
        </right>
        <top style="thin">
          <color rgb="FF505050"/>
        </top>
        <bottom/>
        <vertical/>
        <horizontal/>
      </border>
    </dxf>
    <dxf>
      <border outline="0">
        <left style="thin">
          <color rgb="FF505050"/>
        </left>
        <right style="thin">
          <color rgb="FF505050"/>
        </right>
        <top style="thin">
          <color rgb="FF505050"/>
        </top>
        <bottom style="thin">
          <color rgb="FF505050"/>
        </bottom>
      </border>
    </dxf>
    <dxf>
      <alignment horizontal="general" vertical="center" textRotation="0" wrapText="0" indent="0" justifyLastLine="0" shrinkToFit="0" readingOrder="0"/>
    </dxf>
    <dxf>
      <border outline="0">
        <bottom style="thin">
          <color rgb="FF50505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scheme val="minor"/>
      </font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au1" displayName="Tableau1" ref="C6:R24" totalsRowShown="0" headerRowDxfId="19" dataDxfId="17" headerRowBorderDxfId="18" tableBorderDxfId="16">
  <autoFilter ref="C6:R24"/>
  <tableColumns count="16">
    <tableColumn id="1" name="Colonne1" dataDxfId="0"/>
    <tableColumn id="2" name="Colonne2" dataDxfId="15"/>
    <tableColumn id="16" name="Colonne22" dataDxfId="1"/>
    <tableColumn id="3" name="Colonne3" dataDxfId="14"/>
    <tableColumn id="4" name="Colonne4" dataDxfId="13"/>
    <tableColumn id="5" name="Colonne5" dataDxfId="12"/>
    <tableColumn id="6" name="Colonne6" dataDxfId="11"/>
    <tableColumn id="7" name="Colonne7" dataDxfId="10"/>
    <tableColumn id="8" name="Colonne8" dataDxfId="9"/>
    <tableColumn id="9" name="Colonne9" dataDxfId="8"/>
    <tableColumn id="10" name="Colonne10" dataDxfId="7"/>
    <tableColumn id="11" name="Colonne11" dataDxfId="6"/>
    <tableColumn id="12" name="Colonne12" dataDxfId="5"/>
    <tableColumn id="13" name="Colonne13" dataDxfId="4"/>
    <tableColumn id="14" name="Colonne14" dataDxfId="3"/>
    <tableColumn id="15" name="Colonne15" dataDxfId="2"/>
  </tableColumns>
  <tableStyleInfo name="TableStyleLight19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23"/>
  <sheetViews>
    <sheetView topLeftCell="B6" zoomScaleNormal="60" zoomScaleSheetLayoutView="100" workbookViewId="0">
      <selection activeCell="N7" sqref="N1:P1048576"/>
    </sheetView>
  </sheetViews>
  <sheetFormatPr baseColWidth="10" defaultColWidth="7.25" defaultRowHeight="20.25" customHeight="1"/>
  <cols>
    <col min="1" max="1" width="0" style="1" hidden="1" customWidth="1"/>
    <col min="2" max="2" width="7.25" style="1"/>
    <col min="3" max="3" width="28.375" style="1" customWidth="1"/>
    <col min="4" max="4" width="5.875" style="1" customWidth="1"/>
    <col min="5" max="13" width="7.25" style="1"/>
    <col min="14" max="16" width="5" style="1" customWidth="1"/>
    <col min="17" max="17" width="9.375" style="1" customWidth="1"/>
    <col min="18" max="16384" width="7.25" style="1"/>
  </cols>
  <sheetData>
    <row r="2" spans="2:17" ht="20.25" customHeight="1">
      <c r="B2" s="49" t="s">
        <v>54</v>
      </c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</row>
    <row r="3" spans="2:17" ht="20.25" customHeight="1">
      <c r="B3" s="50" t="s">
        <v>17</v>
      </c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</row>
    <row r="4" spans="2:17" ht="20.25" customHeight="1">
      <c r="B4" s="50" t="s">
        <v>18</v>
      </c>
      <c r="C4" s="50"/>
      <c r="D4" s="50"/>
      <c r="E4" s="50"/>
      <c r="F4" s="50"/>
      <c r="G4" s="50"/>
      <c r="H4" s="50"/>
      <c r="I4" s="50"/>
      <c r="J4" s="50"/>
      <c r="K4" s="50"/>
      <c r="L4" s="50"/>
      <c r="M4" s="50"/>
      <c r="N4" s="50"/>
      <c r="O4" s="50"/>
      <c r="P4" s="50"/>
      <c r="Q4" s="50"/>
    </row>
    <row r="6" spans="2:17" s="3" customFormat="1" ht="20.25" customHeight="1">
      <c r="B6" s="4" t="s">
        <v>0</v>
      </c>
      <c r="C6" s="4" t="s">
        <v>1</v>
      </c>
      <c r="D6" s="44"/>
      <c r="E6" s="51" t="s">
        <v>16</v>
      </c>
      <c r="F6" s="52"/>
      <c r="G6" s="52"/>
      <c r="H6" s="52"/>
      <c r="I6" s="52"/>
      <c r="J6" s="52"/>
      <c r="K6" s="52"/>
      <c r="L6" s="52"/>
      <c r="M6" s="52"/>
      <c r="N6" s="52"/>
      <c r="O6" s="52"/>
      <c r="P6" s="53"/>
      <c r="Q6" s="4" t="s">
        <v>2</v>
      </c>
    </row>
    <row r="7" spans="2:17" ht="20.25" customHeight="1">
      <c r="B7" s="2"/>
      <c r="C7" s="2"/>
      <c r="D7" s="2"/>
      <c r="E7" s="5" t="s">
        <v>3</v>
      </c>
      <c r="F7" s="7" t="s">
        <v>4</v>
      </c>
      <c r="G7" s="7" t="s">
        <v>5</v>
      </c>
      <c r="H7" s="7" t="s">
        <v>6</v>
      </c>
      <c r="I7" s="7" t="s">
        <v>7</v>
      </c>
      <c r="J7" s="7" t="s">
        <v>8</v>
      </c>
      <c r="K7" s="7" t="s">
        <v>9</v>
      </c>
      <c r="L7" s="7" t="s">
        <v>10</v>
      </c>
      <c r="M7" s="7" t="s">
        <v>11</v>
      </c>
      <c r="N7" s="7" t="s">
        <v>12</v>
      </c>
      <c r="O7" s="7" t="s">
        <v>13</v>
      </c>
      <c r="P7" s="7" t="s">
        <v>14</v>
      </c>
      <c r="Q7" s="7"/>
    </row>
    <row r="8" spans="2:17" ht="20.25" customHeight="1">
      <c r="B8" s="2">
        <v>1</v>
      </c>
      <c r="C8" s="41" t="s">
        <v>42</v>
      </c>
      <c r="D8" s="81">
        <v>1000</v>
      </c>
      <c r="E8" s="59"/>
      <c r="F8" s="60">
        <v>1000</v>
      </c>
      <c r="G8" s="60">
        <v>1000</v>
      </c>
      <c r="H8" s="60">
        <v>1000</v>
      </c>
      <c r="I8" s="60">
        <v>1000</v>
      </c>
      <c r="J8" s="60">
        <v>1000</v>
      </c>
      <c r="K8" s="60">
        <v>1000</v>
      </c>
      <c r="L8" s="61">
        <v>1000</v>
      </c>
      <c r="M8" s="61">
        <v>1000</v>
      </c>
      <c r="N8" s="59"/>
      <c r="O8" s="59"/>
      <c r="P8" s="59"/>
      <c r="Q8" s="62">
        <f>SUM(E8:P8)</f>
        <v>8000</v>
      </c>
    </row>
    <row r="9" spans="2:17" ht="20.25" customHeight="1">
      <c r="B9" s="2">
        <v>2</v>
      </c>
      <c r="C9" s="42" t="s">
        <v>43</v>
      </c>
      <c r="D9" s="79">
        <v>500</v>
      </c>
      <c r="E9" s="59"/>
      <c r="F9" s="63">
        <v>0</v>
      </c>
      <c r="G9" s="63">
        <v>0</v>
      </c>
      <c r="H9" s="63">
        <v>0</v>
      </c>
      <c r="I9" s="63">
        <v>0</v>
      </c>
      <c r="J9" s="63">
        <v>0</v>
      </c>
      <c r="K9" s="63">
        <v>0</v>
      </c>
      <c r="L9" s="63">
        <v>0</v>
      </c>
      <c r="M9" s="63">
        <v>0</v>
      </c>
      <c r="N9" s="59"/>
      <c r="O9" s="59"/>
      <c r="P9" s="59"/>
      <c r="Q9" s="64">
        <f t="shared" ref="Q9:Q19" si="0">SUM(F9:M9)</f>
        <v>0</v>
      </c>
    </row>
    <row r="10" spans="2:17" ht="20.25" customHeight="1">
      <c r="B10" s="2">
        <v>3</v>
      </c>
      <c r="C10" s="41" t="s">
        <v>44</v>
      </c>
      <c r="D10" s="81">
        <v>500</v>
      </c>
      <c r="E10" s="59"/>
      <c r="F10" s="63">
        <v>0</v>
      </c>
      <c r="G10" s="63">
        <v>0</v>
      </c>
      <c r="H10" s="63">
        <v>0</v>
      </c>
      <c r="I10" s="63">
        <v>0</v>
      </c>
      <c r="J10" s="63">
        <v>0</v>
      </c>
      <c r="K10" s="63">
        <v>0</v>
      </c>
      <c r="L10" s="63">
        <v>0</v>
      </c>
      <c r="M10" s="63">
        <v>0</v>
      </c>
      <c r="N10" s="59"/>
      <c r="O10" s="59"/>
      <c r="P10" s="59"/>
      <c r="Q10" s="64">
        <f t="shared" si="0"/>
        <v>0</v>
      </c>
    </row>
    <row r="11" spans="2:17" ht="20.25" customHeight="1">
      <c r="B11" s="2">
        <v>4</v>
      </c>
      <c r="C11" s="42" t="s">
        <v>45</v>
      </c>
      <c r="D11" s="79">
        <v>1000</v>
      </c>
      <c r="E11" s="59"/>
      <c r="F11" s="60">
        <v>1000</v>
      </c>
      <c r="G11" s="60">
        <v>1000</v>
      </c>
      <c r="H11" s="60">
        <v>1000</v>
      </c>
      <c r="I11" s="60">
        <v>1000</v>
      </c>
      <c r="J11" s="60">
        <v>1000</v>
      </c>
      <c r="K11" s="63">
        <v>0</v>
      </c>
      <c r="L11" s="63">
        <v>0</v>
      </c>
      <c r="M11" s="63">
        <v>0</v>
      </c>
      <c r="N11" s="59"/>
      <c r="O11" s="59"/>
      <c r="P11" s="59"/>
      <c r="Q11" s="62">
        <f t="shared" si="0"/>
        <v>5000</v>
      </c>
    </row>
    <row r="12" spans="2:17" ht="20.25" customHeight="1">
      <c r="B12" s="2">
        <v>5</v>
      </c>
      <c r="C12" s="41" t="s">
        <v>46</v>
      </c>
      <c r="D12" s="81">
        <v>500</v>
      </c>
      <c r="E12" s="59"/>
      <c r="F12" s="63">
        <v>0</v>
      </c>
      <c r="G12" s="63">
        <v>0</v>
      </c>
      <c r="H12" s="63">
        <v>0</v>
      </c>
      <c r="I12" s="63">
        <v>0</v>
      </c>
      <c r="J12" s="63">
        <v>0</v>
      </c>
      <c r="K12" s="63">
        <v>0</v>
      </c>
      <c r="L12" s="63">
        <v>0</v>
      </c>
      <c r="M12" s="63">
        <v>0</v>
      </c>
      <c r="N12" s="59"/>
      <c r="O12" s="59"/>
      <c r="P12" s="59"/>
      <c r="Q12" s="64">
        <f t="shared" si="0"/>
        <v>0</v>
      </c>
    </row>
    <row r="13" spans="2:17" ht="20.25" customHeight="1">
      <c r="B13" s="2">
        <v>6</v>
      </c>
      <c r="C13" s="42" t="s">
        <v>47</v>
      </c>
      <c r="D13" s="79">
        <v>1000</v>
      </c>
      <c r="E13" s="59"/>
      <c r="F13" s="65">
        <v>1000</v>
      </c>
      <c r="G13" s="65">
        <v>1000</v>
      </c>
      <c r="H13" s="65">
        <v>1000</v>
      </c>
      <c r="I13" s="65">
        <v>1000</v>
      </c>
      <c r="J13" s="65">
        <v>1000</v>
      </c>
      <c r="K13" s="65">
        <v>1000</v>
      </c>
      <c r="L13" s="65">
        <v>1000</v>
      </c>
      <c r="M13" s="63">
        <v>0</v>
      </c>
      <c r="N13" s="59"/>
      <c r="O13" s="59"/>
      <c r="P13" s="59"/>
      <c r="Q13" s="62">
        <f t="shared" si="0"/>
        <v>7000</v>
      </c>
    </row>
    <row r="14" spans="2:17" ht="20.25" customHeight="1">
      <c r="B14" s="2">
        <v>7</v>
      </c>
      <c r="C14" s="41" t="s">
        <v>48</v>
      </c>
      <c r="D14" s="81">
        <v>500</v>
      </c>
      <c r="E14" s="59"/>
      <c r="F14" s="63">
        <v>0</v>
      </c>
      <c r="G14" s="63">
        <v>0</v>
      </c>
      <c r="H14" s="63">
        <v>0</v>
      </c>
      <c r="I14" s="63">
        <v>0</v>
      </c>
      <c r="J14" s="63">
        <v>0</v>
      </c>
      <c r="K14" s="63">
        <v>0</v>
      </c>
      <c r="L14" s="63">
        <v>0</v>
      </c>
      <c r="M14" s="63">
        <v>0</v>
      </c>
      <c r="N14" s="59"/>
      <c r="O14" s="59"/>
      <c r="P14" s="59"/>
      <c r="Q14" s="64">
        <f t="shared" si="0"/>
        <v>0</v>
      </c>
    </row>
    <row r="15" spans="2:17" ht="20.25" customHeight="1">
      <c r="B15" s="2">
        <v>8</v>
      </c>
      <c r="C15" s="42" t="s">
        <v>49</v>
      </c>
      <c r="D15" s="79">
        <v>500</v>
      </c>
      <c r="E15" s="59"/>
      <c r="F15" s="63">
        <v>0</v>
      </c>
      <c r="G15" s="63">
        <v>0</v>
      </c>
      <c r="H15" s="63">
        <v>0</v>
      </c>
      <c r="I15" s="63">
        <v>0</v>
      </c>
      <c r="J15" s="63">
        <v>0</v>
      </c>
      <c r="K15" s="63">
        <v>0</v>
      </c>
      <c r="L15" s="63">
        <v>0</v>
      </c>
      <c r="M15" s="63">
        <v>0</v>
      </c>
      <c r="N15" s="59"/>
      <c r="O15" s="59"/>
      <c r="P15" s="59"/>
      <c r="Q15" s="64">
        <f t="shared" si="0"/>
        <v>0</v>
      </c>
    </row>
    <row r="16" spans="2:17" ht="20.25" customHeight="1">
      <c r="B16" s="2">
        <v>9</v>
      </c>
      <c r="C16" s="41" t="s">
        <v>50</v>
      </c>
      <c r="D16" s="81">
        <v>500</v>
      </c>
      <c r="E16" s="59"/>
      <c r="F16" s="63">
        <v>0</v>
      </c>
      <c r="G16" s="63">
        <v>0</v>
      </c>
      <c r="H16" s="63">
        <v>0</v>
      </c>
      <c r="I16" s="63">
        <v>0</v>
      </c>
      <c r="J16" s="63">
        <v>0</v>
      </c>
      <c r="K16" s="63">
        <v>0</v>
      </c>
      <c r="L16" s="63">
        <v>0</v>
      </c>
      <c r="M16" s="63">
        <v>0</v>
      </c>
      <c r="N16" s="59"/>
      <c r="O16" s="59"/>
      <c r="P16" s="59"/>
      <c r="Q16" s="64">
        <f t="shared" si="0"/>
        <v>0</v>
      </c>
    </row>
    <row r="17" spans="2:17" ht="20.25" customHeight="1">
      <c r="B17" s="2">
        <v>10</v>
      </c>
      <c r="C17" s="42" t="s">
        <v>51</v>
      </c>
      <c r="D17" s="79">
        <v>500</v>
      </c>
      <c r="E17" s="59"/>
      <c r="F17" s="63">
        <v>0</v>
      </c>
      <c r="G17" s="63">
        <v>0</v>
      </c>
      <c r="H17" s="63">
        <v>0</v>
      </c>
      <c r="I17" s="63">
        <v>0</v>
      </c>
      <c r="J17" s="63">
        <v>0</v>
      </c>
      <c r="K17" s="63">
        <v>0</v>
      </c>
      <c r="L17" s="63">
        <v>0</v>
      </c>
      <c r="M17" s="63">
        <v>0</v>
      </c>
      <c r="N17" s="59"/>
      <c r="O17" s="59"/>
      <c r="P17" s="59"/>
      <c r="Q17" s="64">
        <f t="shared" si="0"/>
        <v>0</v>
      </c>
    </row>
    <row r="18" spans="2:17" ht="20.25" customHeight="1">
      <c r="B18" s="2">
        <v>11</v>
      </c>
      <c r="C18" s="41" t="s">
        <v>52</v>
      </c>
      <c r="D18" s="81">
        <v>500</v>
      </c>
      <c r="E18" s="59"/>
      <c r="F18" s="63">
        <v>0</v>
      </c>
      <c r="G18" s="63">
        <v>0</v>
      </c>
      <c r="H18" s="63">
        <v>0</v>
      </c>
      <c r="I18" s="63">
        <v>0</v>
      </c>
      <c r="J18" s="63">
        <v>0</v>
      </c>
      <c r="K18" s="63">
        <v>0</v>
      </c>
      <c r="L18" s="63">
        <v>0</v>
      </c>
      <c r="M18" s="63">
        <v>0</v>
      </c>
      <c r="N18" s="59"/>
      <c r="O18" s="59"/>
      <c r="P18" s="59"/>
      <c r="Q18" s="64">
        <f t="shared" si="0"/>
        <v>0</v>
      </c>
    </row>
    <row r="19" spans="2:17" ht="20.25" customHeight="1">
      <c r="B19" s="2">
        <v>12</v>
      </c>
      <c r="C19" s="42" t="s">
        <v>53</v>
      </c>
      <c r="D19" s="79">
        <v>500</v>
      </c>
      <c r="E19" s="59"/>
      <c r="F19" s="63">
        <v>0</v>
      </c>
      <c r="G19" s="63">
        <v>0</v>
      </c>
      <c r="H19" s="63">
        <v>0</v>
      </c>
      <c r="I19" s="63">
        <v>0</v>
      </c>
      <c r="J19" s="63">
        <v>0</v>
      </c>
      <c r="K19" s="63">
        <v>0</v>
      </c>
      <c r="L19" s="63">
        <v>0</v>
      </c>
      <c r="M19" s="63">
        <v>0</v>
      </c>
      <c r="N19" s="59"/>
      <c r="O19" s="59"/>
      <c r="P19" s="59"/>
      <c r="Q19" s="64">
        <f t="shared" si="0"/>
        <v>0</v>
      </c>
    </row>
    <row r="20" spans="2:17" ht="20.25" customHeight="1">
      <c r="B20" s="54" t="s">
        <v>15</v>
      </c>
      <c r="C20" s="55"/>
      <c r="D20" s="78">
        <f>SUM(D8:D19)</f>
        <v>7500</v>
      </c>
      <c r="E20" s="59"/>
      <c r="F20" s="66">
        <f>SUM(F8:F19)</f>
        <v>3000</v>
      </c>
      <c r="G20" s="66">
        <f>SUM(G8:G19)</f>
        <v>3000</v>
      </c>
      <c r="H20" s="66">
        <f>SUM(H8:H19)</f>
        <v>3000</v>
      </c>
      <c r="I20" s="66">
        <f>SUM(I8:I19)</f>
        <v>3000</v>
      </c>
      <c r="J20" s="66">
        <f>SUM(J7:J19)</f>
        <v>3000</v>
      </c>
      <c r="K20" s="66">
        <f>SUM(K8:K19)</f>
        <v>2000</v>
      </c>
      <c r="L20" s="66">
        <f>SUM(L8:L19)</f>
        <v>2000</v>
      </c>
      <c r="M20" s="66">
        <f>SUM(M8:M19)</f>
        <v>1000</v>
      </c>
      <c r="N20" s="59"/>
      <c r="O20" s="59"/>
      <c r="P20" s="59"/>
      <c r="Q20" s="67">
        <f>SUM(Q8:Q19)</f>
        <v>20000</v>
      </c>
    </row>
    <row r="21" spans="2:17" ht="20.25" customHeight="1">
      <c r="B21" s="2"/>
      <c r="C21" s="2" t="s">
        <v>19</v>
      </c>
      <c r="D21" s="79">
        <v>8</v>
      </c>
      <c r="E21" s="60"/>
      <c r="F21" s="68">
        <f>SUM(F20:M20)</f>
        <v>20000</v>
      </c>
      <c r="G21" s="69"/>
      <c r="H21" s="69"/>
      <c r="I21" s="69"/>
      <c r="J21" s="69"/>
      <c r="K21" s="69"/>
      <c r="L21" s="69"/>
      <c r="M21" s="70"/>
      <c r="N21" s="60"/>
      <c r="O21" s="60"/>
      <c r="P21" s="60"/>
      <c r="Q21" s="60"/>
    </row>
    <row r="22" spans="2:17" ht="20.25" customHeight="1">
      <c r="B22" s="6"/>
      <c r="C22" s="6" t="s">
        <v>20</v>
      </c>
      <c r="D22" s="80">
        <f>D20*D21</f>
        <v>60000</v>
      </c>
      <c r="E22" s="71">
        <v>56000</v>
      </c>
      <c r="F22" s="72"/>
      <c r="G22" s="72"/>
      <c r="H22" s="72"/>
      <c r="I22" s="72"/>
      <c r="J22" s="72"/>
      <c r="K22" s="72"/>
      <c r="L22" s="72"/>
      <c r="M22" s="73"/>
      <c r="N22" s="74"/>
      <c r="O22" s="74"/>
      <c r="P22" s="74"/>
      <c r="Q22" s="74"/>
    </row>
    <row r="23" spans="2:17" ht="20.25" customHeight="1">
      <c r="B23" s="2"/>
      <c r="C23" s="2" t="s">
        <v>21</v>
      </c>
      <c r="D23" s="60"/>
      <c r="E23" s="60"/>
      <c r="F23" s="75">
        <f>E22-F21</f>
        <v>36000</v>
      </c>
      <c r="G23" s="76"/>
      <c r="H23" s="76"/>
      <c r="I23" s="76"/>
      <c r="J23" s="76"/>
      <c r="K23" s="76"/>
      <c r="L23" s="76"/>
      <c r="M23" s="77"/>
      <c r="N23" s="60"/>
      <c r="O23" s="60"/>
      <c r="P23" s="60"/>
      <c r="Q23" s="60"/>
    </row>
  </sheetData>
  <mergeCells count="8">
    <mergeCell ref="B2:Q2"/>
    <mergeCell ref="B3:Q3"/>
    <mergeCell ref="B4:Q4"/>
    <mergeCell ref="E22:M22"/>
    <mergeCell ref="F23:M23"/>
    <mergeCell ref="E6:P6"/>
    <mergeCell ref="B20:C20"/>
    <mergeCell ref="F21:M21"/>
  </mergeCells>
  <pageMargins left="0.13" right="0.12" top="0.43" bottom="0.42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U24"/>
  <sheetViews>
    <sheetView tabSelected="1" topLeftCell="C3" zoomScale="91" zoomScaleNormal="91" zoomScaleSheetLayoutView="100" workbookViewId="0">
      <selection activeCell="V12" sqref="V12"/>
    </sheetView>
  </sheetViews>
  <sheetFormatPr baseColWidth="10" defaultColWidth="7.25" defaultRowHeight="15.75" customHeight="1"/>
  <cols>
    <col min="1" max="1" width="0" style="8" hidden="1" customWidth="1"/>
    <col min="2" max="2" width="2" style="8" customWidth="1"/>
    <col min="3" max="3" width="3.5" style="1" customWidth="1"/>
    <col min="4" max="4" width="24.375" style="8" customWidth="1"/>
    <col min="5" max="5" width="6" style="1" customWidth="1"/>
    <col min="6" max="6" width="7.25" style="16" customWidth="1"/>
    <col min="7" max="7" width="8" style="16" customWidth="1"/>
    <col min="8" max="17" width="7.25" style="16" customWidth="1"/>
    <col min="18" max="18" width="9.75" style="8" customWidth="1"/>
    <col min="19" max="16384" width="7.25" style="8"/>
  </cols>
  <sheetData>
    <row r="2" spans="3:21" ht="15.75" customHeight="1">
      <c r="C2" s="49" t="s">
        <v>54</v>
      </c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</row>
    <row r="3" spans="3:21" ht="15.75" customHeight="1">
      <c r="C3" s="50" t="s">
        <v>22</v>
      </c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</row>
    <row r="4" spans="3:21" ht="15.75" customHeight="1">
      <c r="C4" s="50" t="s">
        <v>23</v>
      </c>
      <c r="D4" s="50"/>
      <c r="E4" s="50"/>
      <c r="F4" s="50"/>
      <c r="G4" s="50"/>
      <c r="H4" s="50"/>
      <c r="I4" s="50"/>
      <c r="J4" s="50"/>
      <c r="K4" s="50"/>
      <c r="L4" s="50"/>
      <c r="M4" s="50"/>
      <c r="N4" s="50"/>
      <c r="O4" s="50"/>
      <c r="P4" s="50"/>
      <c r="Q4" s="50"/>
      <c r="R4" s="50"/>
    </row>
    <row r="6" spans="3:21" s="37" customFormat="1" ht="15.75" customHeight="1">
      <c r="C6" s="85" t="s">
        <v>26</v>
      </c>
      <c r="D6" s="36" t="s">
        <v>27</v>
      </c>
      <c r="E6" s="56" t="s">
        <v>55</v>
      </c>
      <c r="F6" s="17" t="s">
        <v>28</v>
      </c>
      <c r="G6" s="18" t="s">
        <v>29</v>
      </c>
      <c r="H6" s="18" t="s">
        <v>30</v>
      </c>
      <c r="I6" s="18" t="s">
        <v>31</v>
      </c>
      <c r="J6" s="18" t="s">
        <v>32</v>
      </c>
      <c r="K6" s="18" t="s">
        <v>33</v>
      </c>
      <c r="L6" s="18" t="s">
        <v>34</v>
      </c>
      <c r="M6" s="18" t="s">
        <v>35</v>
      </c>
      <c r="N6" s="18" t="s">
        <v>36</v>
      </c>
      <c r="O6" s="18" t="s">
        <v>37</v>
      </c>
      <c r="P6" s="18" t="s">
        <v>38</v>
      </c>
      <c r="Q6" s="19" t="s">
        <v>39</v>
      </c>
      <c r="R6" s="15" t="s">
        <v>40</v>
      </c>
    </row>
    <row r="7" spans="3:21" ht="15.75" customHeight="1">
      <c r="C7" s="45" t="s">
        <v>0</v>
      </c>
      <c r="D7" s="38" t="s">
        <v>1</v>
      </c>
      <c r="E7" s="57"/>
      <c r="G7" s="21"/>
      <c r="H7" s="21"/>
      <c r="I7" s="21"/>
      <c r="J7" s="20" t="s">
        <v>41</v>
      </c>
      <c r="L7" s="21"/>
      <c r="M7" s="21"/>
      <c r="N7" s="21"/>
      <c r="O7" s="21"/>
      <c r="P7" s="21"/>
      <c r="Q7" s="22"/>
      <c r="R7" s="9" t="s">
        <v>2</v>
      </c>
    </row>
    <row r="8" spans="3:21" ht="15.75" customHeight="1">
      <c r="C8" s="46"/>
      <c r="D8" s="39"/>
      <c r="E8" s="2"/>
      <c r="F8" s="23" t="s">
        <v>3</v>
      </c>
      <c r="G8" s="24" t="s">
        <v>4</v>
      </c>
      <c r="H8" s="24" t="s">
        <v>5</v>
      </c>
      <c r="I8" s="24" t="s">
        <v>6</v>
      </c>
      <c r="J8" s="24" t="s">
        <v>7</v>
      </c>
      <c r="K8" s="24" t="s">
        <v>8</v>
      </c>
      <c r="L8" s="24" t="s">
        <v>9</v>
      </c>
      <c r="M8" s="24" t="s">
        <v>10</v>
      </c>
      <c r="N8" s="24" t="s">
        <v>11</v>
      </c>
      <c r="O8" s="24" t="s">
        <v>12</v>
      </c>
      <c r="P8" s="24" t="s">
        <v>13</v>
      </c>
      <c r="Q8" s="24" t="s">
        <v>14</v>
      </c>
      <c r="R8" s="11"/>
      <c r="U8" s="8">
        <v>8000</v>
      </c>
    </row>
    <row r="9" spans="3:21" ht="19.5" customHeight="1">
      <c r="C9" s="46">
        <v>1</v>
      </c>
      <c r="D9" s="87" t="s">
        <v>42</v>
      </c>
      <c r="E9" s="2">
        <v>500</v>
      </c>
      <c r="F9" s="25"/>
      <c r="G9" s="25"/>
      <c r="H9" s="25"/>
      <c r="I9" s="25"/>
      <c r="J9" s="25"/>
      <c r="K9" s="25"/>
      <c r="L9" s="25"/>
      <c r="M9" s="26"/>
      <c r="N9" s="26"/>
      <c r="O9" s="25"/>
      <c r="P9" s="25"/>
      <c r="Q9" s="25"/>
      <c r="R9" s="12">
        <f>SUM(F9:Q9)</f>
        <v>0</v>
      </c>
    </row>
    <row r="10" spans="3:21" ht="19.5" customHeight="1">
      <c r="C10" s="46">
        <v>2</v>
      </c>
      <c r="D10" s="87" t="s">
        <v>43</v>
      </c>
      <c r="E10" s="2">
        <v>500</v>
      </c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12">
        <f t="shared" ref="R10:R17" si="0">SUM(G10:N10)</f>
        <v>0</v>
      </c>
    </row>
    <row r="11" spans="3:21" ht="19.5" customHeight="1">
      <c r="C11" s="46">
        <v>3</v>
      </c>
      <c r="D11" s="87" t="s">
        <v>44</v>
      </c>
      <c r="E11" s="2">
        <v>500</v>
      </c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12">
        <f t="shared" si="0"/>
        <v>0</v>
      </c>
    </row>
    <row r="12" spans="3:21" ht="19.5" customHeight="1">
      <c r="C12" s="46">
        <v>4</v>
      </c>
      <c r="D12" s="87" t="s">
        <v>45</v>
      </c>
      <c r="E12" s="2">
        <v>500</v>
      </c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12">
        <f t="shared" si="0"/>
        <v>0</v>
      </c>
    </row>
    <row r="13" spans="3:21" ht="19.5" customHeight="1">
      <c r="C13" s="46">
        <v>5</v>
      </c>
      <c r="D13" s="87" t="s">
        <v>46</v>
      </c>
      <c r="E13" s="2">
        <v>500</v>
      </c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12">
        <f t="shared" si="0"/>
        <v>0</v>
      </c>
      <c r="U13" s="8">
        <v>8</v>
      </c>
    </row>
    <row r="14" spans="3:21" ht="19.5" customHeight="1">
      <c r="C14" s="46">
        <v>6</v>
      </c>
      <c r="D14" s="87" t="s">
        <v>47</v>
      </c>
      <c r="E14" s="2">
        <v>500</v>
      </c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12">
        <f t="shared" si="0"/>
        <v>0</v>
      </c>
    </row>
    <row r="15" spans="3:21" ht="19.5" customHeight="1">
      <c r="C15" s="46">
        <v>7</v>
      </c>
      <c r="D15" s="87" t="s">
        <v>48</v>
      </c>
      <c r="E15" s="2">
        <v>500</v>
      </c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12">
        <f t="shared" si="0"/>
        <v>0</v>
      </c>
    </row>
    <row r="16" spans="3:21" ht="19.5" customHeight="1">
      <c r="C16" s="46">
        <v>8</v>
      </c>
      <c r="D16" s="87" t="s">
        <v>49</v>
      </c>
      <c r="E16" s="2">
        <v>500</v>
      </c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12">
        <f t="shared" si="0"/>
        <v>0</v>
      </c>
    </row>
    <row r="17" spans="3:18" ht="19.5" customHeight="1">
      <c r="C17" s="46">
        <v>9</v>
      </c>
      <c r="D17" s="87" t="s">
        <v>50</v>
      </c>
      <c r="E17" s="2">
        <v>500</v>
      </c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12">
        <f t="shared" si="0"/>
        <v>0</v>
      </c>
    </row>
    <row r="18" spans="3:18" ht="19.5" customHeight="1">
      <c r="C18" s="46">
        <v>10</v>
      </c>
      <c r="D18" s="87" t="s">
        <v>51</v>
      </c>
      <c r="E18" s="2">
        <v>500</v>
      </c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12">
        <f>SUM(Tableau1[[#This Row],[Colonne3]:[Colonne14]])</f>
        <v>0</v>
      </c>
    </row>
    <row r="19" spans="3:18" ht="19.5" customHeight="1">
      <c r="C19" s="46">
        <v>11</v>
      </c>
      <c r="D19" s="87" t="s">
        <v>52</v>
      </c>
      <c r="E19" s="2">
        <v>500</v>
      </c>
      <c r="F19" s="88"/>
      <c r="G19" s="88"/>
      <c r="H19" s="88"/>
      <c r="I19" s="88"/>
      <c r="J19" s="88"/>
      <c r="K19" s="88"/>
      <c r="L19" s="88"/>
      <c r="M19" s="88"/>
      <c r="N19" s="88"/>
      <c r="O19" s="88"/>
      <c r="P19" s="88"/>
      <c r="Q19" s="88"/>
      <c r="R19" s="12"/>
    </row>
    <row r="20" spans="3:18" ht="19.5" customHeight="1">
      <c r="C20" s="46">
        <v>12</v>
      </c>
      <c r="D20" s="87" t="s">
        <v>53</v>
      </c>
      <c r="E20" s="2">
        <v>500</v>
      </c>
      <c r="F20" s="89"/>
      <c r="G20" s="89"/>
      <c r="H20" s="89"/>
      <c r="I20" s="89"/>
      <c r="J20" s="89"/>
      <c r="K20" s="89"/>
      <c r="L20" s="89"/>
      <c r="M20" s="89"/>
      <c r="N20" s="89"/>
      <c r="O20" s="89"/>
      <c r="P20" s="89"/>
      <c r="Q20" s="89"/>
      <c r="R20" s="12"/>
    </row>
    <row r="21" spans="3:18" ht="19.5" customHeight="1">
      <c r="C21" s="86"/>
      <c r="D21" s="40" t="s">
        <v>15</v>
      </c>
      <c r="E21" s="82">
        <f>SUBTOTAL(109,E7:E20)</f>
        <v>6000</v>
      </c>
      <c r="F21" s="28">
        <f>SUM(F9:F20)</f>
        <v>0</v>
      </c>
      <c r="G21" s="28">
        <f>SUM(G9:G20)</f>
        <v>0</v>
      </c>
      <c r="H21" s="28">
        <f>SUM(H9:H20)</f>
        <v>0</v>
      </c>
      <c r="I21" s="28">
        <f>SUM(I9:I20)</f>
        <v>0</v>
      </c>
      <c r="J21" s="28">
        <f>SUM(J9:J20)</f>
        <v>0</v>
      </c>
      <c r="K21" s="28"/>
      <c r="L21" s="28"/>
      <c r="M21" s="28"/>
      <c r="N21" s="28"/>
      <c r="O21" s="28"/>
      <c r="P21" s="28"/>
      <c r="Q21" s="28"/>
      <c r="R21" s="13">
        <f>SUM(R9:R20)</f>
        <v>0</v>
      </c>
    </row>
    <row r="22" spans="3:18" ht="19.5" customHeight="1">
      <c r="C22" s="46"/>
      <c r="D22" s="47" t="s">
        <v>25</v>
      </c>
      <c r="E22" s="83">
        <v>12</v>
      </c>
      <c r="F22" s="27"/>
      <c r="G22" s="29">
        <f>SUM(F21:Q21)</f>
        <v>0</v>
      </c>
      <c r="H22" s="30"/>
      <c r="I22" s="30"/>
      <c r="J22" s="30"/>
      <c r="K22" s="30"/>
      <c r="L22" s="30"/>
      <c r="M22" s="30"/>
      <c r="N22" s="31"/>
      <c r="O22" s="27"/>
      <c r="P22" s="27"/>
      <c r="Q22" s="27"/>
      <c r="R22" s="10"/>
    </row>
    <row r="23" spans="3:18" ht="19.5" customHeight="1">
      <c r="C23" s="43"/>
      <c r="D23" s="48" t="s">
        <v>24</v>
      </c>
      <c r="E23" s="84">
        <f>E21*E22</f>
        <v>72000</v>
      </c>
      <c r="F23" s="33">
        <v>60000</v>
      </c>
      <c r="G23" s="34"/>
      <c r="H23" s="34"/>
      <c r="I23" s="34"/>
      <c r="J23" s="34"/>
      <c r="K23" s="34"/>
      <c r="L23" s="34"/>
      <c r="M23" s="34"/>
      <c r="N23" s="35"/>
      <c r="O23" s="32"/>
      <c r="P23" s="32"/>
      <c r="Q23" s="32"/>
      <c r="R23" s="14"/>
    </row>
    <row r="24" spans="3:18" ht="19.5" customHeight="1">
      <c r="C24" s="43"/>
      <c r="D24" s="48" t="s">
        <v>21</v>
      </c>
      <c r="E24" s="58"/>
      <c r="F24" s="32"/>
      <c r="G24" s="33">
        <f>F23-G22</f>
        <v>60000</v>
      </c>
      <c r="H24" s="34"/>
      <c r="I24" s="34"/>
      <c r="J24" s="34"/>
      <c r="K24" s="34"/>
      <c r="L24" s="34"/>
      <c r="M24" s="34"/>
      <c r="N24" s="35"/>
      <c r="O24" s="32"/>
      <c r="P24" s="32"/>
      <c r="Q24" s="32"/>
      <c r="R24" s="14"/>
    </row>
  </sheetData>
  <mergeCells count="3">
    <mergeCell ref="C2:R2"/>
    <mergeCell ref="C3:R3"/>
    <mergeCell ref="C4:R4"/>
  </mergeCells>
  <pageMargins left="0.2" right="0.2" top="0.34" bottom="0.46" header="0.2" footer="0.3"/>
  <pageSetup paperSize="9" firstPageNumber="0" fitToWidth="0" fitToHeight="0"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2023</vt:lpstr>
      <vt:lpstr>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abdisidmix@gmail.com</dc:creator>
  <cp:lastModifiedBy>PC</cp:lastModifiedBy>
  <cp:lastPrinted>2024-06-02T15:27:13Z</cp:lastPrinted>
  <dcterms:created xsi:type="dcterms:W3CDTF">2024-02-29T19:16:03Z</dcterms:created>
  <dcterms:modified xsi:type="dcterms:W3CDTF">2024-06-02T15:28:37Z</dcterms:modified>
</cp:coreProperties>
</file>