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DELL\UPVC FACTORY\WEB app\"/>
    </mc:Choice>
  </mc:AlternateContent>
  <xr:revisionPtr revIDLastSave="0" documentId="13_ncr:1_{526A2926-522B-47FD-B7CA-581C892E0FD2}" xr6:coauthVersionLast="47" xr6:coauthVersionMax="47" xr10:uidLastSave="{00000000-0000-0000-0000-000000000000}"/>
  <bookViews>
    <workbookView xWindow="-108" yWindow="-108" windowWidth="23256" windowHeight="12576" activeTab="3" xr2:uid="{F404C148-3577-41A5-8915-8773C402969E}"/>
  </bookViews>
  <sheets>
    <sheet name="Storage" sheetId="1" r:id="rId1"/>
    <sheet name="ايداع" sheetId="3" r:id="rId2"/>
    <sheet name="صرف" sheetId="2" r:id="rId3"/>
    <sheet name="Remaining" sheetId="7" r:id="rId4"/>
    <sheet name="JOB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2" i="7"/>
  <c r="H2" i="7" l="1"/>
  <c r="G2" i="7"/>
  <c r="F2" i="7"/>
  <c r="E2" i="7"/>
  <c r="D2" i="7"/>
  <c r="B2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6" i="3"/>
  <c r="F7" i="3"/>
  <c r="F8" i="3"/>
  <c r="F9" i="3"/>
  <c r="F10" i="3"/>
  <c r="F11" i="3"/>
  <c r="F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6" i="3"/>
  <c r="G7" i="3"/>
  <c r="G8" i="3"/>
  <c r="G9" i="3"/>
  <c r="G10" i="3"/>
  <c r="G11" i="3"/>
  <c r="G12" i="3"/>
  <c r="J5" i="3"/>
  <c r="I5" i="3"/>
  <c r="H5" i="3"/>
  <c r="G5" i="3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B6" i="2"/>
  <c r="C5" i="2"/>
  <c r="I5" i="2"/>
  <c r="H5" i="2"/>
  <c r="G5" i="2"/>
  <c r="F5" i="2"/>
  <c r="F5" i="3"/>
  <c r="E5" i="2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6" i="3"/>
  <c r="E7" i="3"/>
  <c r="E8" i="3"/>
  <c r="E9" i="3"/>
  <c r="E10" i="3"/>
  <c r="E11" i="3"/>
  <c r="E12" i="3"/>
  <c r="E5" i="3"/>
  <c r="J80" i="3" l="1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B28" i="3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7" i="3"/>
  <c r="B8" i="3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6" i="3"/>
  <c r="J67" i="1"/>
  <c r="J27" i="1" l="1"/>
  <c r="J26" i="1"/>
  <c r="J25" i="1"/>
  <c r="J17" i="1"/>
  <c r="J18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6" i="3"/>
  <c r="C7" i="3"/>
  <c r="C8" i="3"/>
  <c r="C9" i="3"/>
  <c r="C10" i="3"/>
  <c r="C11" i="3"/>
  <c r="C12" i="3"/>
  <c r="C5" i="3"/>
  <c r="R1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6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</futureMetadata>
  <valueMetadata count="1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</valueMetadata>
</metadata>
</file>

<file path=xl/sharedStrings.xml><?xml version="1.0" encoding="utf-8"?>
<sst xmlns="http://schemas.openxmlformats.org/spreadsheetml/2006/main" count="403" uniqueCount="130">
  <si>
    <t>Item No.</t>
  </si>
  <si>
    <t>Part. No.</t>
  </si>
  <si>
    <t>Description</t>
  </si>
  <si>
    <t>HS Code</t>
  </si>
  <si>
    <t>Dimensions CM</t>
  </si>
  <si>
    <t>Location in storage</t>
  </si>
  <si>
    <t>Date</t>
  </si>
  <si>
    <t>Time</t>
  </si>
  <si>
    <t>ID</t>
  </si>
  <si>
    <t>Name</t>
  </si>
  <si>
    <t>Withdraw Data</t>
  </si>
  <si>
    <t>Deposite Data</t>
  </si>
  <si>
    <t>Reason (Job)</t>
  </si>
  <si>
    <t>Job NO.</t>
  </si>
  <si>
    <t>Job Code</t>
  </si>
  <si>
    <t>Job name</t>
  </si>
  <si>
    <t>Job Discription</t>
  </si>
  <si>
    <t>Start</t>
  </si>
  <si>
    <t>End</t>
  </si>
  <si>
    <t>Delivery time</t>
  </si>
  <si>
    <t>No. of days</t>
  </si>
  <si>
    <t>Job location</t>
  </si>
  <si>
    <t>Item Category</t>
  </si>
  <si>
    <t>Illustration</t>
  </si>
  <si>
    <t>Galv. Steel Profile</t>
  </si>
  <si>
    <t>721.691.109.000</t>
  </si>
  <si>
    <t>721.691.109.001</t>
  </si>
  <si>
    <t>721.691.109.002</t>
  </si>
  <si>
    <t>721.691.109.003</t>
  </si>
  <si>
    <t>721.691.109.004</t>
  </si>
  <si>
    <t>721.691.109.005</t>
  </si>
  <si>
    <t>721.691.109.006</t>
  </si>
  <si>
    <t>721.691.109.007</t>
  </si>
  <si>
    <t>Galv.Steel.Profile 10*33*26*33*10 C-Pr</t>
  </si>
  <si>
    <t>8*39*19 U-Pr</t>
  </si>
  <si>
    <t xml:space="preserve">6*37*41*46*8 C-Pr </t>
  </si>
  <si>
    <t>40*50 Box Pr 2.0mm</t>
  </si>
  <si>
    <t>5*40*22*40*5 C-Pr 1.5mm</t>
  </si>
  <si>
    <t>11*33*11*15 G-Pr 15mm</t>
  </si>
  <si>
    <t>28*34'28 Fig Pr 2.5mm</t>
  </si>
  <si>
    <t>19*19,5*34,5*28 Fig Pr 2.0mm</t>
  </si>
  <si>
    <t>Thickness</t>
  </si>
  <si>
    <t>Length</t>
  </si>
  <si>
    <t>QTY (Meter)</t>
  </si>
  <si>
    <t>QTY (PCS)</t>
  </si>
  <si>
    <t>1.50 MM</t>
  </si>
  <si>
    <t>2.50 MM</t>
  </si>
  <si>
    <t>2.00 MM</t>
  </si>
  <si>
    <t>5.800 MM</t>
  </si>
  <si>
    <t>Check</t>
  </si>
  <si>
    <t>Expexted</t>
  </si>
  <si>
    <t>Real</t>
  </si>
  <si>
    <t>Total (PCS)</t>
  </si>
  <si>
    <t>IN/DE</t>
  </si>
  <si>
    <t>18/6/2025</t>
  </si>
  <si>
    <t>Marwan</t>
  </si>
  <si>
    <t>QTY(withdrawed)</t>
  </si>
  <si>
    <t>ON Rack</t>
  </si>
  <si>
    <t>Window Profile</t>
  </si>
  <si>
    <t>39.168.000</t>
  </si>
  <si>
    <t>container 40 ft</t>
  </si>
  <si>
    <t>39.162.000</t>
  </si>
  <si>
    <t>SCHÚCO PVC Sash Profile 50/85</t>
  </si>
  <si>
    <t>SCHÚCO PVC Sash Profile 70/85</t>
  </si>
  <si>
    <t>SCHÚCO PVC Profile 18/9</t>
  </si>
  <si>
    <t>76.042.100</t>
  </si>
  <si>
    <t>Sash frame 70/120 white HL</t>
  </si>
  <si>
    <t>Step protection profile 27,5/11</t>
  </si>
  <si>
    <t>Threshold CT70 EV1</t>
  </si>
  <si>
    <t>Cover Profile 43/2.5</t>
  </si>
  <si>
    <t>SCHÚCO PVC Glazing Beats 10/23</t>
  </si>
  <si>
    <t>SCHÚCO PVC T-Profile 70/91</t>
  </si>
  <si>
    <t>SCHÚCO PVC Glazing Beats 24/23</t>
  </si>
  <si>
    <t>SCHÚCO PVC Forend Window Profile 70/70</t>
  </si>
  <si>
    <t>SCHÚCO PVC Sash Profile 70/103</t>
  </si>
  <si>
    <t>SCHÚCO PVC Sash Profile 70/68</t>
  </si>
  <si>
    <t>SCHÚCO PVC Sash Profile 70/83</t>
  </si>
  <si>
    <t>SCHÚCO PVC Frame Profile 74/52</t>
  </si>
  <si>
    <t>Window Accessories</t>
  </si>
  <si>
    <t>76.042.990</t>
  </si>
  <si>
    <t>39.259.010</t>
  </si>
  <si>
    <t>Interlock 7,5/39</t>
  </si>
  <si>
    <t>Aluminium track 12/9,5</t>
  </si>
  <si>
    <t xml:space="preserve">Aluminium threshold profilee 74/20 </t>
  </si>
  <si>
    <t>Weldable corner connector</t>
  </si>
  <si>
    <t>Threshold bracket RAL 9016 white</t>
  </si>
  <si>
    <t>Blocking Bridge</t>
  </si>
  <si>
    <t>spacer s74</t>
  </si>
  <si>
    <t>Blocking Bridge 3 mm D</t>
  </si>
  <si>
    <t>Blocking Bridge CT70 3mm</t>
  </si>
  <si>
    <t>Blocking Bridge CT70 5mm</t>
  </si>
  <si>
    <t>Groove cover while</t>
  </si>
  <si>
    <t>End cap weatherboard white</t>
  </si>
  <si>
    <t>Threshold bracket 74 white</t>
  </si>
  <si>
    <t>59.039.099</t>
  </si>
  <si>
    <t>Brush seal 7 gray</t>
  </si>
  <si>
    <t>39.169.010</t>
  </si>
  <si>
    <t>Q-Lon seal black</t>
  </si>
  <si>
    <t>Brush seal 9 black</t>
  </si>
  <si>
    <t>Q-Lon gasket 9,5 grey</t>
  </si>
  <si>
    <t>Middle Lock</t>
  </si>
  <si>
    <t>T/T Transmission</t>
  </si>
  <si>
    <t>NX AX SPK Window Hardware</t>
  </si>
  <si>
    <t>NT GSSV</t>
  </si>
  <si>
    <t>59.119.099</t>
  </si>
  <si>
    <t>83.024.150</t>
  </si>
  <si>
    <t>Distance Clips CT70 5mm</t>
  </si>
  <si>
    <t>Windstop</t>
  </si>
  <si>
    <t>Corner Tramsmission</t>
  </si>
  <si>
    <t>Corner End Transmisson</t>
  </si>
  <si>
    <t>Window Hardware</t>
  </si>
  <si>
    <t>NX  Axle</t>
  </si>
  <si>
    <t>NX Axle Arm Hardware</t>
  </si>
  <si>
    <t>NX Ax Arm Hardware</t>
  </si>
  <si>
    <t>NX AX</t>
  </si>
  <si>
    <t>Axle House Hardware</t>
  </si>
  <si>
    <t>Lock</t>
  </si>
  <si>
    <t>Center Lock</t>
  </si>
  <si>
    <t>Axle Stift 86mm</t>
  </si>
  <si>
    <t>Corner Hinge Plug</t>
  </si>
  <si>
    <t>Kipplager</t>
  </si>
  <si>
    <t>Folder Superstructure Profile</t>
  </si>
  <si>
    <t>Connector</t>
  </si>
  <si>
    <t>Gearing</t>
  </si>
  <si>
    <t>Middle Transmission</t>
  </si>
  <si>
    <t>Door Hardware</t>
  </si>
  <si>
    <t>83.014.011</t>
  </si>
  <si>
    <t>Door Central Looks</t>
  </si>
  <si>
    <t>QTY (Dep)</t>
  </si>
  <si>
    <t>QTY (Remaining)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</si>
</sst>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F400]h:mm:ss\ AM/PM"/>
  </numFmts>
  <fonts count="6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4" borderId="0" xfId="0" applyFill="1"/>
    <xf numFmtId="43" fontId="0" fillId="0" borderId="0" xfId="1" applyFon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43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5" borderId="0" xfId="0" applyFill="1"/>
    <xf numFmtId="0" fontId="4" fillId="6" borderId="0" xfId="0" applyFont="1" applyFill="1"/>
    <xf numFmtId="0" fontId="4" fillId="7" borderId="0" xfId="0" applyFont="1" applyFill="1"/>
    <xf numFmtId="0" fontId="0" fillId="8" borderId="0" xfId="0" applyFill="1"/>
    <xf numFmtId="14" fontId="0" fillId="0" borderId="0" xfId="0" applyNumberFormat="1" applyAlignment="1">
      <alignment horizontal="left"/>
    </xf>
    <xf numFmtId="0" fontId="5" fillId="0" borderId="0" xfId="2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4"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fgColor rgb="FFFF0000"/>
          <bgColor rgb="FFFF3300"/>
        </patternFill>
      </fill>
    </dxf>
    <dxf>
      <fill>
        <patternFill>
          <fgColor theme="9" tint="0.39994506668294322"/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E2E2E2"/>
      <color rgb="FF9FE9A8"/>
      <color rgb="FFFFE181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microsoft.com/office/2022/11/relationships/FeaturePropertyBag" Target="featurePropertyBag/featurePropertyBag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6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0</v>
    <v>4</v>
  </rv>
  <rv s="0">
    <v>1</v>
    <v>4</v>
  </rv>
  <rv s="0">
    <v>2</v>
    <v>4</v>
  </rv>
  <rv s="0">
    <v>3</v>
    <v>4</v>
  </rv>
  <rv s="0">
    <v>4</v>
    <v>4</v>
  </rv>
  <rv s="0">
    <v>5</v>
    <v>4</v>
  </rv>
  <rv s="0">
    <v>6</v>
    <v>4</v>
  </rv>
  <rv s="0">
    <v>7</v>
    <v>4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49018-1DB8-4653-989E-EE9095176DE8}">
  <sheetPr codeName="Sheet1"/>
  <dimension ref="A4:R112"/>
  <sheetViews>
    <sheetView workbookViewId="0">
      <selection activeCell="C1" sqref="C1:C1048576"/>
    </sheetView>
  </sheetViews>
  <sheetFormatPr defaultRowHeight="14.4" x14ac:dyDescent="0.3"/>
  <cols>
    <col min="1" max="1" width="12.44140625" bestFit="1" customWidth="1"/>
    <col min="2" max="2" width="11.77734375" customWidth="1"/>
    <col min="3" max="3" width="17.88671875" bestFit="1" customWidth="1"/>
    <col min="4" max="5" width="16.33203125" customWidth="1"/>
    <col min="6" max="6" width="14.44140625" customWidth="1"/>
    <col min="7" max="7" width="40" bestFit="1" customWidth="1"/>
    <col min="8" max="9" width="11.5546875" customWidth="1"/>
    <col min="10" max="10" width="9" bestFit="1" customWidth="1"/>
    <col min="11" max="11" width="10.33203125" style="3" bestFit="1" customWidth="1"/>
    <col min="12" max="12" width="15.5546875" customWidth="1"/>
    <col min="13" max="13" width="11.109375" customWidth="1"/>
    <col min="14" max="16" width="7.109375" customWidth="1"/>
    <col min="17" max="17" width="10.109375" customWidth="1"/>
    <col min="18" max="18" width="9" customWidth="1"/>
  </cols>
  <sheetData>
    <row r="4" spans="2:18" ht="28.8" x14ac:dyDescent="0.3">
      <c r="B4" t="s">
        <v>0</v>
      </c>
      <c r="C4" t="s">
        <v>22</v>
      </c>
      <c r="D4" t="s">
        <v>1</v>
      </c>
      <c r="E4" t="s">
        <v>23</v>
      </c>
      <c r="F4" t="s">
        <v>3</v>
      </c>
      <c r="G4" t="s">
        <v>2</v>
      </c>
      <c r="H4" t="s">
        <v>41</v>
      </c>
      <c r="I4" t="s">
        <v>42</v>
      </c>
      <c r="J4" t="s">
        <v>44</v>
      </c>
      <c r="K4" s="3" t="s">
        <v>43</v>
      </c>
      <c r="L4" t="s">
        <v>4</v>
      </c>
      <c r="M4" s="1" t="s">
        <v>5</v>
      </c>
      <c r="N4" t="s">
        <v>49</v>
      </c>
    </row>
    <row r="5" spans="2:18" x14ac:dyDescent="0.3">
      <c r="B5">
        <v>1</v>
      </c>
      <c r="C5" s="2" t="s">
        <v>24</v>
      </c>
      <c r="D5">
        <v>202446</v>
      </c>
      <c r="E5" t="e" vm="1">
        <v>#VALUE!</v>
      </c>
      <c r="F5" t="s">
        <v>25</v>
      </c>
      <c r="G5" t="s">
        <v>33</v>
      </c>
      <c r="H5" t="s">
        <v>45</v>
      </c>
      <c r="I5" t="s">
        <v>48</v>
      </c>
      <c r="J5">
        <v>795</v>
      </c>
      <c r="K5" s="3">
        <v>4611</v>
      </c>
      <c r="M5" t="s">
        <v>57</v>
      </c>
      <c r="N5" s="4" t="b">
        <v>1</v>
      </c>
    </row>
    <row r="6" spans="2:18" x14ac:dyDescent="0.3">
      <c r="B6">
        <f>B5+1</f>
        <v>2</v>
      </c>
      <c r="C6" s="2" t="s">
        <v>24</v>
      </c>
      <c r="D6">
        <v>202610</v>
      </c>
      <c r="E6" t="e" vm="2">
        <v>#VALUE!</v>
      </c>
      <c r="F6" t="s">
        <v>26</v>
      </c>
      <c r="G6" t="s">
        <v>34</v>
      </c>
      <c r="H6" t="s">
        <v>45</v>
      </c>
      <c r="I6" t="s">
        <v>48</v>
      </c>
      <c r="J6">
        <v>800</v>
      </c>
      <c r="K6" s="3">
        <v>4640</v>
      </c>
      <c r="M6" t="s">
        <v>57</v>
      </c>
      <c r="N6" s="4" t="b">
        <v>1</v>
      </c>
    </row>
    <row r="7" spans="2:18" x14ac:dyDescent="0.3">
      <c r="B7">
        <f t="shared" ref="B7:B70" si="0">B6+1</f>
        <v>3</v>
      </c>
      <c r="C7" s="2" t="s">
        <v>24</v>
      </c>
      <c r="D7">
        <v>202617</v>
      </c>
      <c r="E7" t="e" vm="3">
        <v>#VALUE!</v>
      </c>
      <c r="F7" t="s">
        <v>27</v>
      </c>
      <c r="G7" t="s">
        <v>35</v>
      </c>
      <c r="H7" t="s">
        <v>47</v>
      </c>
      <c r="I7" t="s">
        <v>48</v>
      </c>
      <c r="J7">
        <v>200</v>
      </c>
      <c r="K7" s="3">
        <v>1160</v>
      </c>
      <c r="M7" t="s">
        <v>57</v>
      </c>
      <c r="N7" s="4" t="b">
        <v>1</v>
      </c>
      <c r="Q7" t="s">
        <v>52</v>
      </c>
    </row>
    <row r="8" spans="2:18" x14ac:dyDescent="0.3">
      <c r="B8">
        <f t="shared" si="0"/>
        <v>4</v>
      </c>
      <c r="C8" s="2" t="s">
        <v>24</v>
      </c>
      <c r="D8">
        <v>201034</v>
      </c>
      <c r="E8" t="e" vm="4">
        <v>#VALUE!</v>
      </c>
      <c r="F8" t="s">
        <v>28</v>
      </c>
      <c r="G8" t="s">
        <v>36</v>
      </c>
      <c r="H8" t="s">
        <v>47</v>
      </c>
      <c r="I8" t="s">
        <v>48</v>
      </c>
      <c r="J8">
        <v>150</v>
      </c>
      <c r="K8" s="3">
        <v>870</v>
      </c>
      <c r="M8" t="s">
        <v>57</v>
      </c>
      <c r="N8" s="4" t="b">
        <v>1</v>
      </c>
      <c r="Q8" t="s">
        <v>50</v>
      </c>
      <c r="R8" s="3">
        <v>3395</v>
      </c>
    </row>
    <row r="9" spans="2:18" x14ac:dyDescent="0.3">
      <c r="B9">
        <f t="shared" si="0"/>
        <v>5</v>
      </c>
      <c r="C9" s="2" t="s">
        <v>24</v>
      </c>
      <c r="D9">
        <v>202673</v>
      </c>
      <c r="E9" t="e" vm="5">
        <v>#VALUE!</v>
      </c>
      <c r="F9" t="s">
        <v>29</v>
      </c>
      <c r="G9" t="s">
        <v>37</v>
      </c>
      <c r="H9" t="s">
        <v>45</v>
      </c>
      <c r="I9" t="s">
        <v>48</v>
      </c>
      <c r="J9">
        <v>300</v>
      </c>
      <c r="K9" s="3">
        <v>1740</v>
      </c>
      <c r="M9" t="s">
        <v>57</v>
      </c>
      <c r="N9" s="4" t="b">
        <v>1</v>
      </c>
      <c r="Q9" t="s">
        <v>51</v>
      </c>
      <c r="R9" s="3">
        <v>3225</v>
      </c>
    </row>
    <row r="10" spans="2:18" x14ac:dyDescent="0.3">
      <c r="B10">
        <f t="shared" si="0"/>
        <v>6</v>
      </c>
      <c r="C10" s="2" t="s">
        <v>24</v>
      </c>
      <c r="D10">
        <v>202476</v>
      </c>
      <c r="E10" t="e" vm="6">
        <v>#VALUE!</v>
      </c>
      <c r="F10" t="s">
        <v>30</v>
      </c>
      <c r="G10" t="s">
        <v>38</v>
      </c>
      <c r="H10" t="s">
        <v>45</v>
      </c>
      <c r="I10" t="s">
        <v>48</v>
      </c>
      <c r="J10">
        <v>500</v>
      </c>
      <c r="K10" s="3">
        <v>2900</v>
      </c>
      <c r="M10" t="s">
        <v>57</v>
      </c>
      <c r="N10" s="4" t="b">
        <v>1</v>
      </c>
      <c r="Q10" t="s">
        <v>53</v>
      </c>
      <c r="R10" s="5">
        <f>R9-R8</f>
        <v>-170</v>
      </c>
    </row>
    <row r="11" spans="2:18" x14ac:dyDescent="0.3">
      <c r="B11">
        <f t="shared" si="0"/>
        <v>7</v>
      </c>
      <c r="C11" s="2" t="s">
        <v>24</v>
      </c>
      <c r="D11">
        <v>202780</v>
      </c>
      <c r="E11" t="e" vm="7">
        <v>#VALUE!</v>
      </c>
      <c r="F11" t="s">
        <v>31</v>
      </c>
      <c r="G11" t="s">
        <v>39</v>
      </c>
      <c r="H11" t="s">
        <v>46</v>
      </c>
      <c r="I11" t="s">
        <v>48</v>
      </c>
      <c r="J11">
        <v>500</v>
      </c>
      <c r="K11" s="3">
        <v>2900</v>
      </c>
      <c r="M11" t="s">
        <v>57</v>
      </c>
      <c r="N11" s="4" t="b">
        <v>1</v>
      </c>
    </row>
    <row r="12" spans="2:18" x14ac:dyDescent="0.3">
      <c r="B12">
        <f t="shared" si="0"/>
        <v>8</v>
      </c>
      <c r="C12" s="2" t="s">
        <v>24</v>
      </c>
      <c r="D12">
        <v>202752</v>
      </c>
      <c r="E12" t="e" vm="8">
        <v>#VALUE!</v>
      </c>
      <c r="F12" t="s">
        <v>32</v>
      </c>
      <c r="G12" t="s">
        <v>40</v>
      </c>
      <c r="H12" t="s">
        <v>47</v>
      </c>
      <c r="I12" t="s">
        <v>48</v>
      </c>
      <c r="J12">
        <v>150</v>
      </c>
      <c r="K12" s="3">
        <v>870</v>
      </c>
      <c r="M12" t="s">
        <v>57</v>
      </c>
      <c r="N12" s="4" t="b">
        <v>1</v>
      </c>
      <c r="Q12" s="3"/>
      <c r="R12" s="3"/>
    </row>
    <row r="13" spans="2:18" x14ac:dyDescent="0.3">
      <c r="B13">
        <f t="shared" si="0"/>
        <v>9</v>
      </c>
      <c r="C13" s="8" t="s">
        <v>58</v>
      </c>
      <c r="D13">
        <v>19750803</v>
      </c>
      <c r="F13" t="s">
        <v>61</v>
      </c>
      <c r="G13" t="s">
        <v>66</v>
      </c>
      <c r="J13">
        <v>21</v>
      </c>
      <c r="N13" s="4" t="b">
        <v>0</v>
      </c>
    </row>
    <row r="14" spans="2:18" x14ac:dyDescent="0.3">
      <c r="B14">
        <f t="shared" si="0"/>
        <v>10</v>
      </c>
      <c r="C14" s="8" t="s">
        <v>58</v>
      </c>
      <c r="D14">
        <v>17472060</v>
      </c>
      <c r="F14" t="s">
        <v>61</v>
      </c>
      <c r="G14" t="s">
        <v>67</v>
      </c>
      <c r="J14">
        <v>10</v>
      </c>
      <c r="N14" s="4" t="b">
        <v>0</v>
      </c>
    </row>
    <row r="15" spans="2:18" x14ac:dyDescent="0.3">
      <c r="B15">
        <f t="shared" si="0"/>
        <v>11</v>
      </c>
      <c r="C15" s="8" t="s">
        <v>58</v>
      </c>
      <c r="D15">
        <v>25081600</v>
      </c>
      <c r="F15" t="s">
        <v>65</v>
      </c>
      <c r="G15" t="s">
        <v>68</v>
      </c>
      <c r="J15">
        <v>10</v>
      </c>
      <c r="N15" s="4" t="b">
        <v>0</v>
      </c>
    </row>
    <row r="16" spans="2:18" x14ac:dyDescent="0.3">
      <c r="B16">
        <f t="shared" si="0"/>
        <v>12</v>
      </c>
      <c r="C16" s="8" t="s">
        <v>58</v>
      </c>
      <c r="D16">
        <v>18859803</v>
      </c>
      <c r="F16" t="s">
        <v>61</v>
      </c>
      <c r="G16" t="s">
        <v>69</v>
      </c>
      <c r="J16">
        <v>30</v>
      </c>
      <c r="N16" s="4" t="b">
        <v>0</v>
      </c>
    </row>
    <row r="17" spans="1:14" x14ac:dyDescent="0.3">
      <c r="B17">
        <f t="shared" si="0"/>
        <v>13</v>
      </c>
      <c r="C17" s="8" t="s">
        <v>58</v>
      </c>
      <c r="D17">
        <v>11555060</v>
      </c>
      <c r="F17" t="s">
        <v>61</v>
      </c>
      <c r="G17" t="s">
        <v>64</v>
      </c>
      <c r="J17">
        <f>60/6</f>
        <v>10</v>
      </c>
      <c r="N17" s="4" t="b">
        <v>0</v>
      </c>
    </row>
    <row r="18" spans="1:14" x14ac:dyDescent="0.3">
      <c r="B18">
        <f t="shared" si="0"/>
        <v>14</v>
      </c>
      <c r="C18" s="8" t="s">
        <v>58</v>
      </c>
      <c r="D18">
        <v>17287803</v>
      </c>
      <c r="F18" t="s">
        <v>59</v>
      </c>
      <c r="G18" t="s">
        <v>63</v>
      </c>
      <c r="J18">
        <f>3*(464/5.8)</f>
        <v>240</v>
      </c>
      <c r="N18" s="4" t="b">
        <v>0</v>
      </c>
    </row>
    <row r="19" spans="1:14" x14ac:dyDescent="0.3">
      <c r="A19" t="s">
        <v>60</v>
      </c>
      <c r="B19">
        <f t="shared" si="0"/>
        <v>15</v>
      </c>
      <c r="C19" s="8" t="s">
        <v>58</v>
      </c>
      <c r="D19">
        <v>1728780300</v>
      </c>
      <c r="F19" t="s">
        <v>61</v>
      </c>
      <c r="G19" t="s">
        <v>62</v>
      </c>
      <c r="J19">
        <v>80</v>
      </c>
      <c r="N19" s="4" t="b">
        <v>0</v>
      </c>
    </row>
    <row r="20" spans="1:14" x14ac:dyDescent="0.3">
      <c r="A20" t="s">
        <v>60</v>
      </c>
      <c r="B20">
        <f t="shared" si="0"/>
        <v>16</v>
      </c>
      <c r="C20" s="8" t="s">
        <v>58</v>
      </c>
      <c r="D20">
        <v>19678000</v>
      </c>
      <c r="F20" t="s">
        <v>61</v>
      </c>
      <c r="G20" t="s">
        <v>70</v>
      </c>
      <c r="J20">
        <v>630</v>
      </c>
      <c r="N20" s="4" t="b">
        <v>0</v>
      </c>
    </row>
    <row r="21" spans="1:14" x14ac:dyDescent="0.3">
      <c r="A21" t="s">
        <v>60</v>
      </c>
      <c r="B21">
        <f t="shared" si="0"/>
        <v>17</v>
      </c>
      <c r="C21" s="8" t="s">
        <v>58</v>
      </c>
      <c r="D21">
        <v>19733803</v>
      </c>
      <c r="F21" t="s">
        <v>61</v>
      </c>
      <c r="G21" t="s">
        <v>71</v>
      </c>
      <c r="J21">
        <v>63</v>
      </c>
      <c r="N21" s="4" t="b">
        <v>0</v>
      </c>
    </row>
    <row r="22" spans="1:14" x14ac:dyDescent="0.3">
      <c r="A22" t="s">
        <v>60</v>
      </c>
      <c r="B22">
        <f t="shared" si="0"/>
        <v>18</v>
      </c>
      <c r="C22" s="8" t="s">
        <v>58</v>
      </c>
      <c r="D22">
        <v>19671000</v>
      </c>
      <c r="F22" t="s">
        <v>61</v>
      </c>
      <c r="G22" t="s">
        <v>72</v>
      </c>
      <c r="J22">
        <v>420</v>
      </c>
      <c r="N22" s="4" t="b">
        <v>0</v>
      </c>
    </row>
    <row r="23" spans="1:14" x14ac:dyDescent="0.3">
      <c r="A23" t="s">
        <v>60</v>
      </c>
      <c r="B23">
        <f t="shared" si="0"/>
        <v>19</v>
      </c>
      <c r="C23" s="8" t="s">
        <v>58</v>
      </c>
      <c r="D23">
        <v>19701803</v>
      </c>
      <c r="F23" t="s">
        <v>61</v>
      </c>
      <c r="G23" t="s">
        <v>73</v>
      </c>
      <c r="J23">
        <v>54</v>
      </c>
      <c r="N23" s="4" t="b">
        <v>0</v>
      </c>
    </row>
    <row r="24" spans="1:14" x14ac:dyDescent="0.3">
      <c r="A24" t="s">
        <v>60</v>
      </c>
      <c r="B24">
        <f t="shared" si="0"/>
        <v>20</v>
      </c>
      <c r="C24" s="8" t="s">
        <v>58</v>
      </c>
      <c r="D24">
        <v>19755804</v>
      </c>
      <c r="F24" t="s">
        <v>61</v>
      </c>
      <c r="G24" t="s">
        <v>74</v>
      </c>
      <c r="J24">
        <v>49</v>
      </c>
      <c r="N24" s="4" t="b">
        <v>0</v>
      </c>
    </row>
    <row r="25" spans="1:14" x14ac:dyDescent="0.3">
      <c r="A25" t="s">
        <v>60</v>
      </c>
      <c r="B25">
        <f t="shared" si="0"/>
        <v>21</v>
      </c>
      <c r="C25" s="8" t="s">
        <v>58</v>
      </c>
      <c r="D25">
        <v>19730804</v>
      </c>
      <c r="F25" t="s">
        <v>61</v>
      </c>
      <c r="G25" t="s">
        <v>75</v>
      </c>
      <c r="J25">
        <f>77*5</f>
        <v>385</v>
      </c>
      <c r="N25" s="4" t="b">
        <v>0</v>
      </c>
    </row>
    <row r="26" spans="1:14" x14ac:dyDescent="0.3">
      <c r="A26" t="s">
        <v>60</v>
      </c>
      <c r="B26">
        <f t="shared" si="0"/>
        <v>22</v>
      </c>
      <c r="C26" s="8" t="s">
        <v>58</v>
      </c>
      <c r="D26">
        <v>19731804</v>
      </c>
      <c r="F26" t="s">
        <v>61</v>
      </c>
      <c r="G26" t="s">
        <v>76</v>
      </c>
      <c r="J26">
        <f>4*70</f>
        <v>280</v>
      </c>
      <c r="N26" s="4" t="b">
        <v>0</v>
      </c>
    </row>
    <row r="27" spans="1:14" x14ac:dyDescent="0.3">
      <c r="A27" t="s">
        <v>60</v>
      </c>
      <c r="B27">
        <f t="shared" si="0"/>
        <v>23</v>
      </c>
      <c r="C27" s="8" t="s">
        <v>58</v>
      </c>
      <c r="D27">
        <v>17286803</v>
      </c>
      <c r="F27" t="s">
        <v>61</v>
      </c>
      <c r="G27" t="s">
        <v>77</v>
      </c>
      <c r="J27">
        <f>84*3</f>
        <v>252</v>
      </c>
      <c r="N27" s="4" t="b">
        <v>0</v>
      </c>
    </row>
    <row r="28" spans="1:14" x14ac:dyDescent="0.3">
      <c r="B28">
        <f t="shared" si="0"/>
        <v>24</v>
      </c>
      <c r="C28" s="9" t="s">
        <v>78</v>
      </c>
      <c r="D28">
        <v>19827803</v>
      </c>
      <c r="F28" t="s">
        <v>61</v>
      </c>
      <c r="G28" t="s">
        <v>81</v>
      </c>
      <c r="J28">
        <v>30</v>
      </c>
      <c r="N28" s="4" t="b">
        <v>0</v>
      </c>
    </row>
    <row r="29" spans="1:14" x14ac:dyDescent="0.3">
      <c r="B29">
        <f t="shared" si="0"/>
        <v>25</v>
      </c>
      <c r="C29" s="9" t="s">
        <v>78</v>
      </c>
      <c r="D29">
        <v>11658060</v>
      </c>
      <c r="F29" t="s">
        <v>79</v>
      </c>
      <c r="G29" t="s">
        <v>82</v>
      </c>
      <c r="J29">
        <v>15</v>
      </c>
      <c r="N29" s="4" t="b">
        <v>0</v>
      </c>
    </row>
    <row r="30" spans="1:14" x14ac:dyDescent="0.3">
      <c r="B30">
        <f t="shared" si="0"/>
        <v>26</v>
      </c>
      <c r="C30" s="9" t="s">
        <v>78</v>
      </c>
      <c r="D30">
        <v>14744460</v>
      </c>
      <c r="F30" t="s">
        <v>79</v>
      </c>
      <c r="G30" t="s">
        <v>83</v>
      </c>
      <c r="J30">
        <v>10</v>
      </c>
      <c r="N30" s="4" t="b">
        <v>0</v>
      </c>
    </row>
    <row r="31" spans="1:14" x14ac:dyDescent="0.3">
      <c r="B31">
        <f t="shared" si="0"/>
        <v>27</v>
      </c>
      <c r="C31" s="9" t="s">
        <v>78</v>
      </c>
      <c r="D31">
        <v>23614400</v>
      </c>
      <c r="F31" t="s">
        <v>80</v>
      </c>
      <c r="G31" t="s">
        <v>84</v>
      </c>
      <c r="J31">
        <v>60</v>
      </c>
      <c r="N31" s="4" t="b">
        <v>0</v>
      </c>
    </row>
    <row r="32" spans="1:14" x14ac:dyDescent="0.3">
      <c r="B32">
        <f t="shared" si="0"/>
        <v>28</v>
      </c>
      <c r="C32" s="9" t="s">
        <v>78</v>
      </c>
      <c r="D32">
        <v>23736400</v>
      </c>
      <c r="F32" t="s">
        <v>80</v>
      </c>
      <c r="G32" t="s">
        <v>85</v>
      </c>
      <c r="J32">
        <v>20</v>
      </c>
      <c r="N32" s="4" t="b">
        <v>0</v>
      </c>
    </row>
    <row r="33" spans="2:14" x14ac:dyDescent="0.3">
      <c r="B33">
        <f t="shared" si="0"/>
        <v>29</v>
      </c>
      <c r="C33" s="9" t="s">
        <v>78</v>
      </c>
      <c r="D33">
        <v>23834500</v>
      </c>
      <c r="F33" t="s">
        <v>80</v>
      </c>
      <c r="G33" t="s">
        <v>86</v>
      </c>
      <c r="J33">
        <v>300</v>
      </c>
      <c r="N33" s="4" t="b">
        <v>0</v>
      </c>
    </row>
    <row r="34" spans="2:14" x14ac:dyDescent="0.3">
      <c r="B34">
        <f t="shared" si="0"/>
        <v>30</v>
      </c>
      <c r="C34" s="9" t="s">
        <v>78</v>
      </c>
      <c r="D34">
        <v>25452700</v>
      </c>
      <c r="F34" t="s">
        <v>80</v>
      </c>
      <c r="G34" t="s">
        <v>87</v>
      </c>
      <c r="J34">
        <v>200</v>
      </c>
      <c r="N34" s="4" t="b">
        <v>0</v>
      </c>
    </row>
    <row r="35" spans="2:14" x14ac:dyDescent="0.3">
      <c r="B35">
        <f t="shared" si="0"/>
        <v>31</v>
      </c>
      <c r="C35" s="9" t="s">
        <v>78</v>
      </c>
      <c r="D35">
        <v>28645700</v>
      </c>
      <c r="F35" t="s">
        <v>80</v>
      </c>
      <c r="G35" t="s">
        <v>88</v>
      </c>
      <c r="J35">
        <v>750</v>
      </c>
      <c r="N35" s="4" t="b">
        <v>0</v>
      </c>
    </row>
    <row r="36" spans="2:14" x14ac:dyDescent="0.3">
      <c r="B36">
        <f t="shared" si="0"/>
        <v>32</v>
      </c>
      <c r="C36" s="9" t="s">
        <v>78</v>
      </c>
      <c r="D36">
        <v>28654900</v>
      </c>
      <c r="F36" t="s">
        <v>80</v>
      </c>
      <c r="G36" t="s">
        <v>89</v>
      </c>
      <c r="J36">
        <v>750</v>
      </c>
      <c r="N36" s="4" t="b">
        <v>0</v>
      </c>
    </row>
    <row r="37" spans="2:14" x14ac:dyDescent="0.3">
      <c r="B37">
        <f t="shared" si="0"/>
        <v>33</v>
      </c>
      <c r="C37" s="9" t="s">
        <v>78</v>
      </c>
      <c r="D37">
        <v>28655000</v>
      </c>
      <c r="F37" t="s">
        <v>80</v>
      </c>
      <c r="G37" t="s">
        <v>90</v>
      </c>
      <c r="J37">
        <v>1600</v>
      </c>
      <c r="N37" s="4" t="b">
        <v>0</v>
      </c>
    </row>
    <row r="38" spans="2:14" x14ac:dyDescent="0.3">
      <c r="B38">
        <f t="shared" si="0"/>
        <v>34</v>
      </c>
      <c r="C38" s="9" t="s">
        <v>78</v>
      </c>
      <c r="D38">
        <v>28687200</v>
      </c>
      <c r="F38" t="s">
        <v>61</v>
      </c>
      <c r="G38" t="s">
        <v>91</v>
      </c>
      <c r="J38">
        <v>200</v>
      </c>
      <c r="N38" s="4" t="b">
        <v>0</v>
      </c>
    </row>
    <row r="39" spans="2:14" x14ac:dyDescent="0.3">
      <c r="B39">
        <f t="shared" si="0"/>
        <v>35</v>
      </c>
      <c r="C39" s="9" t="s">
        <v>78</v>
      </c>
      <c r="D39">
        <v>29505200</v>
      </c>
      <c r="F39" t="s">
        <v>80</v>
      </c>
      <c r="G39" t="s">
        <v>92</v>
      </c>
      <c r="J39">
        <v>100</v>
      </c>
      <c r="N39" s="4" t="b">
        <v>0</v>
      </c>
    </row>
    <row r="40" spans="2:14" x14ac:dyDescent="0.3">
      <c r="B40">
        <f t="shared" si="0"/>
        <v>36</v>
      </c>
      <c r="C40" s="9" t="s">
        <v>78</v>
      </c>
      <c r="D40">
        <v>29547100</v>
      </c>
      <c r="F40" t="s">
        <v>80</v>
      </c>
      <c r="G40" t="s">
        <v>93</v>
      </c>
      <c r="J40">
        <v>4</v>
      </c>
      <c r="N40" s="4" t="b">
        <v>0</v>
      </c>
    </row>
    <row r="41" spans="2:14" x14ac:dyDescent="0.3">
      <c r="B41">
        <f t="shared" si="0"/>
        <v>37</v>
      </c>
      <c r="C41" s="9" t="s">
        <v>78</v>
      </c>
      <c r="D41">
        <v>24467100</v>
      </c>
      <c r="F41" t="s">
        <v>94</v>
      </c>
      <c r="G41" t="s">
        <v>95</v>
      </c>
      <c r="J41">
        <v>200</v>
      </c>
      <c r="N41" s="4" t="b">
        <v>0</v>
      </c>
    </row>
    <row r="42" spans="2:14" x14ac:dyDescent="0.3">
      <c r="B42">
        <f t="shared" si="0"/>
        <v>38</v>
      </c>
      <c r="C42" s="9" t="s">
        <v>78</v>
      </c>
      <c r="D42">
        <v>24467200</v>
      </c>
      <c r="F42" t="s">
        <v>96</v>
      </c>
      <c r="G42" t="s">
        <v>97</v>
      </c>
      <c r="J42">
        <v>200</v>
      </c>
      <c r="N42" s="4" t="b">
        <v>0</v>
      </c>
    </row>
    <row r="43" spans="2:14" x14ac:dyDescent="0.3">
      <c r="B43">
        <f t="shared" si="0"/>
        <v>39</v>
      </c>
      <c r="C43" s="9" t="s">
        <v>78</v>
      </c>
      <c r="D43">
        <v>28699300</v>
      </c>
      <c r="F43" t="s">
        <v>104</v>
      </c>
      <c r="G43" t="s">
        <v>98</v>
      </c>
      <c r="J43">
        <v>100</v>
      </c>
      <c r="N43" s="4" t="b">
        <v>0</v>
      </c>
    </row>
    <row r="44" spans="2:14" x14ac:dyDescent="0.3">
      <c r="B44">
        <f t="shared" si="0"/>
        <v>40</v>
      </c>
      <c r="C44" s="9" t="s">
        <v>78</v>
      </c>
      <c r="D44">
        <v>29520100</v>
      </c>
      <c r="F44" t="s">
        <v>96</v>
      </c>
      <c r="G44" t="s">
        <v>99</v>
      </c>
      <c r="J44">
        <v>100</v>
      </c>
      <c r="N44" s="4" t="b">
        <v>0</v>
      </c>
    </row>
    <row r="45" spans="2:14" x14ac:dyDescent="0.3">
      <c r="B45">
        <f t="shared" si="0"/>
        <v>41</v>
      </c>
      <c r="C45" s="9" t="s">
        <v>78</v>
      </c>
      <c r="D45">
        <v>28655100</v>
      </c>
      <c r="F45" t="s">
        <v>80</v>
      </c>
      <c r="G45" t="s">
        <v>106</v>
      </c>
      <c r="J45">
        <v>700</v>
      </c>
      <c r="N45" s="4" t="b">
        <v>0</v>
      </c>
    </row>
    <row r="46" spans="2:14" x14ac:dyDescent="0.3">
      <c r="B46">
        <f t="shared" si="0"/>
        <v>42</v>
      </c>
      <c r="C46" s="9" t="s">
        <v>78</v>
      </c>
      <c r="D46">
        <v>286328</v>
      </c>
      <c r="F46" t="s">
        <v>80</v>
      </c>
      <c r="G46" t="s">
        <v>107</v>
      </c>
      <c r="J46">
        <v>100</v>
      </c>
      <c r="N46" s="4" t="b">
        <v>0</v>
      </c>
    </row>
    <row r="47" spans="2:14" x14ac:dyDescent="0.3">
      <c r="B47">
        <f t="shared" si="0"/>
        <v>43</v>
      </c>
      <c r="C47" s="9" t="s">
        <v>78</v>
      </c>
      <c r="D47">
        <v>293521</v>
      </c>
      <c r="F47" t="s">
        <v>105</v>
      </c>
      <c r="G47" t="s">
        <v>108</v>
      </c>
      <c r="J47">
        <v>2160</v>
      </c>
      <c r="N47" s="4" t="b">
        <v>0</v>
      </c>
    </row>
    <row r="48" spans="2:14" x14ac:dyDescent="0.3">
      <c r="B48">
        <f t="shared" si="0"/>
        <v>44</v>
      </c>
      <c r="C48" s="9" t="s">
        <v>78</v>
      </c>
      <c r="D48">
        <v>255282</v>
      </c>
      <c r="F48" t="s">
        <v>105</v>
      </c>
      <c r="G48" t="s">
        <v>100</v>
      </c>
      <c r="J48">
        <v>1400</v>
      </c>
      <c r="N48" s="4" t="b">
        <v>0</v>
      </c>
    </row>
    <row r="49" spans="2:14" x14ac:dyDescent="0.3">
      <c r="B49">
        <f t="shared" si="0"/>
        <v>45</v>
      </c>
      <c r="C49" s="9" t="s">
        <v>78</v>
      </c>
      <c r="D49">
        <v>255281</v>
      </c>
      <c r="F49" t="s">
        <v>105</v>
      </c>
      <c r="G49" t="s">
        <v>100</v>
      </c>
      <c r="J49">
        <v>1750</v>
      </c>
      <c r="N49" s="4" t="b">
        <v>0</v>
      </c>
    </row>
    <row r="50" spans="2:14" x14ac:dyDescent="0.3">
      <c r="B50">
        <f t="shared" si="0"/>
        <v>46</v>
      </c>
      <c r="C50" s="9" t="s">
        <v>78</v>
      </c>
      <c r="D50">
        <v>260275</v>
      </c>
      <c r="F50" t="s">
        <v>105</v>
      </c>
      <c r="G50" t="s">
        <v>108</v>
      </c>
      <c r="J50">
        <v>2450</v>
      </c>
      <c r="N50" s="4" t="b">
        <v>0</v>
      </c>
    </row>
    <row r="51" spans="2:14" x14ac:dyDescent="0.3">
      <c r="B51">
        <f t="shared" si="0"/>
        <v>47</v>
      </c>
      <c r="C51" s="9" t="s">
        <v>78</v>
      </c>
      <c r="D51">
        <v>297858</v>
      </c>
      <c r="F51" t="s">
        <v>105</v>
      </c>
      <c r="G51" t="s">
        <v>100</v>
      </c>
      <c r="J51">
        <v>2809</v>
      </c>
      <c r="N51" s="4" t="b">
        <v>0</v>
      </c>
    </row>
    <row r="52" spans="2:14" x14ac:dyDescent="0.3">
      <c r="B52">
        <f t="shared" si="0"/>
        <v>48</v>
      </c>
      <c r="C52" s="9" t="s">
        <v>78</v>
      </c>
      <c r="D52">
        <v>263858</v>
      </c>
      <c r="F52" t="s">
        <v>105</v>
      </c>
      <c r="G52" t="s">
        <v>109</v>
      </c>
      <c r="J52">
        <v>1800</v>
      </c>
      <c r="N52" s="4" t="b">
        <v>0</v>
      </c>
    </row>
    <row r="53" spans="2:14" x14ac:dyDescent="0.3">
      <c r="B53">
        <f t="shared" si="0"/>
        <v>49</v>
      </c>
      <c r="C53" s="10" t="s">
        <v>110</v>
      </c>
      <c r="D53">
        <v>593607</v>
      </c>
      <c r="F53" t="s">
        <v>105</v>
      </c>
      <c r="G53" t="s">
        <v>100</v>
      </c>
      <c r="J53">
        <v>2410</v>
      </c>
      <c r="N53" s="4" t="b">
        <v>0</v>
      </c>
    </row>
    <row r="54" spans="2:14" x14ac:dyDescent="0.3">
      <c r="B54">
        <f t="shared" si="0"/>
        <v>50</v>
      </c>
      <c r="C54" s="10" t="s">
        <v>110</v>
      </c>
      <c r="D54">
        <v>259720</v>
      </c>
      <c r="F54" t="s">
        <v>105</v>
      </c>
      <c r="G54" t="s">
        <v>101</v>
      </c>
      <c r="J54">
        <v>740</v>
      </c>
      <c r="N54" s="4" t="b">
        <v>0</v>
      </c>
    </row>
    <row r="55" spans="2:14" x14ac:dyDescent="0.3">
      <c r="B55">
        <f t="shared" si="0"/>
        <v>51</v>
      </c>
      <c r="C55" s="10" t="s">
        <v>110</v>
      </c>
      <c r="D55">
        <v>788617</v>
      </c>
      <c r="F55" t="s">
        <v>105</v>
      </c>
      <c r="G55" t="s">
        <v>102</v>
      </c>
      <c r="J55">
        <v>600</v>
      </c>
      <c r="N55" s="4" t="b">
        <v>0</v>
      </c>
    </row>
    <row r="56" spans="2:14" x14ac:dyDescent="0.3">
      <c r="B56">
        <f t="shared" si="0"/>
        <v>52</v>
      </c>
      <c r="C56" s="10" t="s">
        <v>110</v>
      </c>
      <c r="D56">
        <v>787237</v>
      </c>
      <c r="F56" t="s">
        <v>105</v>
      </c>
      <c r="G56" t="s">
        <v>111</v>
      </c>
      <c r="J56">
        <v>200</v>
      </c>
      <c r="N56" s="4" t="b">
        <v>0</v>
      </c>
    </row>
    <row r="57" spans="2:14" x14ac:dyDescent="0.3">
      <c r="B57">
        <f t="shared" si="0"/>
        <v>53</v>
      </c>
      <c r="C57" s="10" t="s">
        <v>110</v>
      </c>
      <c r="D57">
        <v>787238</v>
      </c>
      <c r="F57" t="s">
        <v>105</v>
      </c>
      <c r="G57" t="s">
        <v>112</v>
      </c>
      <c r="J57">
        <v>200</v>
      </c>
      <c r="N57" s="4" t="b">
        <v>0</v>
      </c>
    </row>
    <row r="58" spans="2:14" x14ac:dyDescent="0.3">
      <c r="B58">
        <f t="shared" si="0"/>
        <v>54</v>
      </c>
      <c r="C58" s="10" t="s">
        <v>110</v>
      </c>
      <c r="D58">
        <v>787239</v>
      </c>
      <c r="F58" t="s">
        <v>105</v>
      </c>
      <c r="G58" t="s">
        <v>102</v>
      </c>
      <c r="J58">
        <v>500</v>
      </c>
      <c r="N58" s="4" t="b">
        <v>0</v>
      </c>
    </row>
    <row r="59" spans="2:14" x14ac:dyDescent="0.3">
      <c r="B59">
        <f t="shared" si="0"/>
        <v>55</v>
      </c>
      <c r="C59" s="10" t="s">
        <v>110</v>
      </c>
      <c r="D59">
        <v>787240</v>
      </c>
      <c r="F59" t="s">
        <v>105</v>
      </c>
      <c r="G59" t="s">
        <v>113</v>
      </c>
      <c r="J59">
        <v>200</v>
      </c>
      <c r="N59" s="4" t="b">
        <v>0</v>
      </c>
    </row>
    <row r="60" spans="2:14" x14ac:dyDescent="0.3">
      <c r="B60">
        <f t="shared" si="0"/>
        <v>56</v>
      </c>
      <c r="C60" s="10" t="s">
        <v>110</v>
      </c>
      <c r="D60">
        <v>763126</v>
      </c>
      <c r="F60" t="s">
        <v>105</v>
      </c>
      <c r="G60" t="s">
        <v>103</v>
      </c>
      <c r="J60">
        <v>100</v>
      </c>
      <c r="N60" s="4" t="b">
        <v>0</v>
      </c>
    </row>
    <row r="61" spans="2:14" x14ac:dyDescent="0.3">
      <c r="B61">
        <f t="shared" si="0"/>
        <v>57</v>
      </c>
      <c r="C61" s="10" t="s">
        <v>110</v>
      </c>
      <c r="D61">
        <v>787347</v>
      </c>
      <c r="F61" t="s">
        <v>105</v>
      </c>
      <c r="G61" t="s">
        <v>102</v>
      </c>
      <c r="J61">
        <v>300</v>
      </c>
      <c r="N61" s="4" t="b">
        <v>0</v>
      </c>
    </row>
    <row r="62" spans="2:14" x14ac:dyDescent="0.3">
      <c r="B62">
        <f t="shared" si="0"/>
        <v>58</v>
      </c>
      <c r="C62" s="10" t="s">
        <v>110</v>
      </c>
      <c r="D62">
        <v>859172</v>
      </c>
      <c r="F62" t="s">
        <v>105</v>
      </c>
      <c r="G62" t="s">
        <v>114</v>
      </c>
      <c r="J62">
        <v>1200</v>
      </c>
      <c r="N62" s="4" t="b">
        <v>0</v>
      </c>
    </row>
    <row r="63" spans="2:14" x14ac:dyDescent="0.3">
      <c r="B63">
        <f t="shared" si="0"/>
        <v>59</v>
      </c>
      <c r="C63" s="10" t="s">
        <v>110</v>
      </c>
      <c r="D63">
        <v>787208</v>
      </c>
      <c r="F63" t="s">
        <v>105</v>
      </c>
      <c r="G63" t="s">
        <v>115</v>
      </c>
      <c r="J63">
        <v>1000</v>
      </c>
      <c r="N63" s="4" t="b">
        <v>0</v>
      </c>
    </row>
    <row r="64" spans="2:14" x14ac:dyDescent="0.3">
      <c r="B64">
        <f t="shared" si="0"/>
        <v>60</v>
      </c>
      <c r="C64" s="10" t="s">
        <v>110</v>
      </c>
      <c r="D64">
        <v>331489</v>
      </c>
      <c r="F64" t="s">
        <v>105</v>
      </c>
      <c r="G64" t="s">
        <v>116</v>
      </c>
      <c r="J64">
        <v>4320</v>
      </c>
      <c r="N64" s="4" t="b">
        <v>0</v>
      </c>
    </row>
    <row r="65" spans="2:14" x14ac:dyDescent="0.3">
      <c r="B65">
        <f t="shared" si="0"/>
        <v>61</v>
      </c>
      <c r="C65" s="10" t="s">
        <v>110</v>
      </c>
      <c r="D65">
        <v>787658</v>
      </c>
      <c r="F65" t="s">
        <v>105</v>
      </c>
      <c r="G65" t="s">
        <v>117</v>
      </c>
      <c r="J65">
        <v>20</v>
      </c>
      <c r="N65" s="4" t="b">
        <v>0</v>
      </c>
    </row>
    <row r="66" spans="2:14" x14ac:dyDescent="0.3">
      <c r="B66">
        <f t="shared" si="0"/>
        <v>62</v>
      </c>
      <c r="C66" s="10" t="s">
        <v>110</v>
      </c>
      <c r="D66">
        <v>834705</v>
      </c>
      <c r="F66" t="s">
        <v>105</v>
      </c>
      <c r="G66" t="s">
        <v>118</v>
      </c>
      <c r="J66">
        <v>1000</v>
      </c>
      <c r="N66" s="4" t="b">
        <v>0</v>
      </c>
    </row>
    <row r="67" spans="2:14" x14ac:dyDescent="0.3">
      <c r="B67">
        <f t="shared" si="0"/>
        <v>63</v>
      </c>
      <c r="C67" s="10" t="s">
        <v>110</v>
      </c>
      <c r="D67">
        <v>642266</v>
      </c>
      <c r="F67" t="s">
        <v>80</v>
      </c>
      <c r="G67" t="s">
        <v>119</v>
      </c>
      <c r="J67">
        <f>1000+1200</f>
        <v>2200</v>
      </c>
      <c r="N67" s="4" t="b">
        <v>0</v>
      </c>
    </row>
    <row r="68" spans="2:14" x14ac:dyDescent="0.3">
      <c r="B68">
        <f t="shared" si="0"/>
        <v>64</v>
      </c>
      <c r="C68" s="10" t="s">
        <v>110</v>
      </c>
      <c r="D68">
        <v>260501</v>
      </c>
      <c r="F68" t="s">
        <v>105</v>
      </c>
      <c r="G68" t="s">
        <v>100</v>
      </c>
      <c r="J68">
        <v>500</v>
      </c>
      <c r="N68" s="4" t="b">
        <v>0</v>
      </c>
    </row>
    <row r="69" spans="2:14" x14ac:dyDescent="0.3">
      <c r="B69">
        <f t="shared" si="0"/>
        <v>65</v>
      </c>
      <c r="C69" s="10" t="s">
        <v>110</v>
      </c>
      <c r="D69">
        <v>260502</v>
      </c>
      <c r="F69" t="s">
        <v>105</v>
      </c>
      <c r="G69" t="s">
        <v>120</v>
      </c>
      <c r="J69">
        <v>500</v>
      </c>
      <c r="N69" s="4" t="b">
        <v>0</v>
      </c>
    </row>
    <row r="70" spans="2:14" x14ac:dyDescent="0.3">
      <c r="B70">
        <f t="shared" si="0"/>
        <v>66</v>
      </c>
      <c r="C70" s="10" t="s">
        <v>110</v>
      </c>
      <c r="D70">
        <v>350402</v>
      </c>
      <c r="F70" t="s">
        <v>80</v>
      </c>
      <c r="G70" t="s">
        <v>121</v>
      </c>
      <c r="J70">
        <v>600</v>
      </c>
      <c r="N70" s="4" t="b">
        <v>0</v>
      </c>
    </row>
    <row r="71" spans="2:14" x14ac:dyDescent="0.3">
      <c r="B71">
        <f t="shared" ref="B71:B112" si="1">B70+1</f>
        <v>67</v>
      </c>
      <c r="C71" s="10" t="s">
        <v>110</v>
      </c>
      <c r="D71">
        <v>350401</v>
      </c>
      <c r="F71" t="s">
        <v>105</v>
      </c>
      <c r="G71" t="s">
        <v>121</v>
      </c>
      <c r="J71">
        <v>600</v>
      </c>
      <c r="N71" s="4" t="b">
        <v>0</v>
      </c>
    </row>
    <row r="72" spans="2:14" x14ac:dyDescent="0.3">
      <c r="B72">
        <f t="shared" si="1"/>
        <v>68</v>
      </c>
      <c r="C72" s="10" t="s">
        <v>110</v>
      </c>
      <c r="D72">
        <v>264603</v>
      </c>
      <c r="F72" t="s">
        <v>105</v>
      </c>
      <c r="G72" t="s">
        <v>122</v>
      </c>
      <c r="J72">
        <v>300</v>
      </c>
      <c r="N72" s="4" t="b">
        <v>0</v>
      </c>
    </row>
    <row r="73" spans="2:14" x14ac:dyDescent="0.3">
      <c r="B73">
        <f t="shared" si="1"/>
        <v>69</v>
      </c>
      <c r="C73" s="10" t="s">
        <v>110</v>
      </c>
      <c r="D73">
        <v>795389</v>
      </c>
      <c r="F73" t="s">
        <v>80</v>
      </c>
      <c r="G73" t="s">
        <v>119</v>
      </c>
      <c r="J73">
        <v>250</v>
      </c>
      <c r="N73" s="4" t="b">
        <v>0</v>
      </c>
    </row>
    <row r="74" spans="2:14" x14ac:dyDescent="0.3">
      <c r="B74">
        <f t="shared" si="1"/>
        <v>70</v>
      </c>
      <c r="C74" s="10" t="s">
        <v>110</v>
      </c>
      <c r="D74">
        <v>795482</v>
      </c>
      <c r="F74" t="s">
        <v>105</v>
      </c>
      <c r="G74" t="s">
        <v>123</v>
      </c>
      <c r="J74">
        <v>100</v>
      </c>
      <c r="N74" s="4" t="b">
        <v>0</v>
      </c>
    </row>
    <row r="75" spans="2:14" x14ac:dyDescent="0.3">
      <c r="B75">
        <f t="shared" si="1"/>
        <v>71</v>
      </c>
      <c r="C75" s="10" t="s">
        <v>110</v>
      </c>
      <c r="D75">
        <v>788324</v>
      </c>
      <c r="F75" t="s">
        <v>105</v>
      </c>
      <c r="G75" t="s">
        <v>124</v>
      </c>
      <c r="J75">
        <v>30</v>
      </c>
      <c r="N75" s="4" t="b">
        <v>0</v>
      </c>
    </row>
    <row r="76" spans="2:14" x14ac:dyDescent="0.3">
      <c r="B76">
        <f t="shared" si="1"/>
        <v>72</v>
      </c>
      <c r="C76" s="11" t="s">
        <v>125</v>
      </c>
      <c r="D76">
        <v>776598</v>
      </c>
      <c r="F76" t="s">
        <v>126</v>
      </c>
      <c r="G76" t="s">
        <v>127</v>
      </c>
      <c r="J76">
        <v>50</v>
      </c>
      <c r="N76" s="4" t="b">
        <v>0</v>
      </c>
    </row>
    <row r="77" spans="2:14" x14ac:dyDescent="0.3">
      <c r="B77">
        <f t="shared" si="1"/>
        <v>73</v>
      </c>
      <c r="C77" s="11" t="s">
        <v>125</v>
      </c>
      <c r="D77">
        <v>609862</v>
      </c>
      <c r="F77" t="s">
        <v>126</v>
      </c>
      <c r="J77">
        <v>100</v>
      </c>
      <c r="N77" s="4" t="b">
        <v>0</v>
      </c>
    </row>
    <row r="78" spans="2:14" x14ac:dyDescent="0.3">
      <c r="B78">
        <f t="shared" si="1"/>
        <v>74</v>
      </c>
      <c r="C78" s="11" t="s">
        <v>125</v>
      </c>
      <c r="D78">
        <v>764374</v>
      </c>
      <c r="F78" t="s">
        <v>126</v>
      </c>
      <c r="N78" s="4" t="b">
        <v>0</v>
      </c>
    </row>
    <row r="79" spans="2:14" x14ac:dyDescent="0.3">
      <c r="B79">
        <f t="shared" si="1"/>
        <v>75</v>
      </c>
      <c r="C79" s="11" t="s">
        <v>125</v>
      </c>
      <c r="D79">
        <v>492604</v>
      </c>
      <c r="F79" t="s">
        <v>126</v>
      </c>
      <c r="J79">
        <v>144</v>
      </c>
      <c r="N79" s="4" t="b">
        <v>0</v>
      </c>
    </row>
    <row r="80" spans="2:14" x14ac:dyDescent="0.3">
      <c r="B80">
        <f t="shared" si="1"/>
        <v>76</v>
      </c>
      <c r="D80">
        <v>445225</v>
      </c>
    </row>
    <row r="81" spans="2:4" x14ac:dyDescent="0.3">
      <c r="B81">
        <f t="shared" si="1"/>
        <v>77</v>
      </c>
      <c r="D81">
        <v>21580100</v>
      </c>
    </row>
    <row r="82" spans="2:4" x14ac:dyDescent="0.3">
      <c r="B82">
        <f t="shared" si="1"/>
        <v>78</v>
      </c>
      <c r="D82">
        <v>226275</v>
      </c>
    </row>
    <row r="83" spans="2:4" x14ac:dyDescent="0.3">
      <c r="B83">
        <f t="shared" si="1"/>
        <v>79</v>
      </c>
      <c r="D83">
        <v>227226</v>
      </c>
    </row>
    <row r="84" spans="2:4" x14ac:dyDescent="0.3">
      <c r="B84">
        <f t="shared" si="1"/>
        <v>80</v>
      </c>
      <c r="D84">
        <v>456377</v>
      </c>
    </row>
    <row r="85" spans="2:4" x14ac:dyDescent="0.3">
      <c r="B85">
        <f t="shared" si="1"/>
        <v>81</v>
      </c>
    </row>
    <row r="86" spans="2:4" x14ac:dyDescent="0.3">
      <c r="B86">
        <f t="shared" si="1"/>
        <v>82</v>
      </c>
    </row>
    <row r="87" spans="2:4" x14ac:dyDescent="0.3">
      <c r="B87">
        <f t="shared" si="1"/>
        <v>83</v>
      </c>
    </row>
    <row r="88" spans="2:4" x14ac:dyDescent="0.3">
      <c r="B88">
        <f t="shared" si="1"/>
        <v>84</v>
      </c>
    </row>
    <row r="89" spans="2:4" x14ac:dyDescent="0.3">
      <c r="B89">
        <f t="shared" si="1"/>
        <v>85</v>
      </c>
    </row>
    <row r="90" spans="2:4" x14ac:dyDescent="0.3">
      <c r="B90">
        <f t="shared" si="1"/>
        <v>86</v>
      </c>
    </row>
    <row r="91" spans="2:4" x14ac:dyDescent="0.3">
      <c r="B91">
        <f t="shared" si="1"/>
        <v>87</v>
      </c>
    </row>
    <row r="92" spans="2:4" x14ac:dyDescent="0.3">
      <c r="B92">
        <f t="shared" si="1"/>
        <v>88</v>
      </c>
    </row>
    <row r="93" spans="2:4" x14ac:dyDescent="0.3">
      <c r="B93">
        <f t="shared" si="1"/>
        <v>89</v>
      </c>
    </row>
    <row r="94" spans="2:4" x14ac:dyDescent="0.3">
      <c r="B94">
        <f t="shared" si="1"/>
        <v>90</v>
      </c>
    </row>
    <row r="95" spans="2:4" x14ac:dyDescent="0.3">
      <c r="B95">
        <f t="shared" si="1"/>
        <v>91</v>
      </c>
    </row>
    <row r="96" spans="2:4" x14ac:dyDescent="0.3">
      <c r="B96">
        <f t="shared" si="1"/>
        <v>92</v>
      </c>
    </row>
    <row r="97" spans="2:2" x14ac:dyDescent="0.3">
      <c r="B97">
        <f t="shared" si="1"/>
        <v>93</v>
      </c>
    </row>
    <row r="98" spans="2:2" x14ac:dyDescent="0.3">
      <c r="B98">
        <f t="shared" si="1"/>
        <v>94</v>
      </c>
    </row>
    <row r="99" spans="2:2" x14ac:dyDescent="0.3">
      <c r="B99">
        <f t="shared" si="1"/>
        <v>95</v>
      </c>
    </row>
    <row r="100" spans="2:2" x14ac:dyDescent="0.3">
      <c r="B100">
        <f t="shared" si="1"/>
        <v>96</v>
      </c>
    </row>
    <row r="101" spans="2:2" x14ac:dyDescent="0.3">
      <c r="B101">
        <f t="shared" si="1"/>
        <v>97</v>
      </c>
    </row>
    <row r="102" spans="2:2" x14ac:dyDescent="0.3">
      <c r="B102">
        <f t="shared" si="1"/>
        <v>98</v>
      </c>
    </row>
    <row r="103" spans="2:2" x14ac:dyDescent="0.3">
      <c r="B103">
        <f t="shared" si="1"/>
        <v>99</v>
      </c>
    </row>
    <row r="104" spans="2:2" x14ac:dyDescent="0.3">
      <c r="B104">
        <f t="shared" si="1"/>
        <v>100</v>
      </c>
    </row>
    <row r="105" spans="2:2" x14ac:dyDescent="0.3">
      <c r="B105">
        <f t="shared" si="1"/>
        <v>101</v>
      </c>
    </row>
    <row r="106" spans="2:2" x14ac:dyDescent="0.3">
      <c r="B106">
        <f t="shared" si="1"/>
        <v>102</v>
      </c>
    </row>
    <row r="107" spans="2:2" x14ac:dyDescent="0.3">
      <c r="B107">
        <f t="shared" si="1"/>
        <v>103</v>
      </c>
    </row>
    <row r="108" spans="2:2" x14ac:dyDescent="0.3">
      <c r="B108">
        <f t="shared" si="1"/>
        <v>104</v>
      </c>
    </row>
    <row r="109" spans="2:2" x14ac:dyDescent="0.3">
      <c r="B109">
        <f t="shared" si="1"/>
        <v>105</v>
      </c>
    </row>
    <row r="110" spans="2:2" x14ac:dyDescent="0.3">
      <c r="B110">
        <f t="shared" si="1"/>
        <v>106</v>
      </c>
    </row>
    <row r="111" spans="2:2" x14ac:dyDescent="0.3">
      <c r="B111">
        <f t="shared" si="1"/>
        <v>107</v>
      </c>
    </row>
    <row r="112" spans="2:2" x14ac:dyDescent="0.3">
      <c r="B112">
        <f t="shared" si="1"/>
        <v>108</v>
      </c>
    </row>
  </sheetData>
  <phoneticPr fontId="2" type="noConversion"/>
  <conditionalFormatting sqref="N5:N79">
    <cfRule type="expression" dxfId="13" priority="6">
      <formula>N5=FALSE</formula>
    </cfRule>
    <cfRule type="expression" dxfId="12" priority="7">
      <formula>N5=TRUE</formula>
    </cfRule>
  </conditionalFormatting>
  <conditionalFormatting sqref="R10">
    <cfRule type="cellIs" dxfId="11" priority="4" operator="greaterThan">
      <formula>0</formula>
    </cfRule>
    <cfRule type="cellIs" dxfId="10" priority="5" operator="lessThan">
      <formula>0</formula>
    </cfRule>
  </conditionalFormatting>
  <dataValidations count="1">
    <dataValidation type="custom" allowBlank="1" showInputMessage="1" showErrorMessage="1" errorTitle="Duplicate Value " error="Each value in this column must be unique._x000a_Ask ENG.Marwan Shams if there is any confussion." sqref="D5:D44 D51:D236" xr:uid="{1A300894-0525-4287-9B88-68153D3845F3}">
      <formula1>COUNTIF($D$5:$D$101,D5)=1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D38EE-59E8-4E24-8724-9C7783F12456}">
  <sheetPr codeName="Sheet3"/>
  <dimension ref="B3:N358"/>
  <sheetViews>
    <sheetView workbookViewId="0">
      <selection activeCell="E2" sqref="E2"/>
    </sheetView>
  </sheetViews>
  <sheetFormatPr defaultRowHeight="14.4" x14ac:dyDescent="0.3"/>
  <cols>
    <col min="3" max="3" width="19.77734375" customWidth="1"/>
    <col min="4" max="4" width="11.77734375" customWidth="1"/>
    <col min="5" max="5" width="9.44140625" bestFit="1" customWidth="1"/>
    <col min="6" max="6" width="14.77734375" bestFit="1" customWidth="1"/>
    <col min="7" max="7" width="33.88671875" bestFit="1" customWidth="1"/>
    <col min="8" max="9" width="10.21875" customWidth="1"/>
    <col min="10" max="10" width="10.44140625" bestFit="1" customWidth="1"/>
    <col min="11" max="11" width="16.88671875" style="6" customWidth="1"/>
    <col min="12" max="12" width="13.5546875" style="7" customWidth="1"/>
    <col min="13" max="13" width="4.5546875" customWidth="1"/>
    <col min="14" max="14" width="14.44140625" customWidth="1"/>
    <col min="15" max="15" width="11.44140625" customWidth="1"/>
  </cols>
  <sheetData>
    <row r="3" spans="2:14" x14ac:dyDescent="0.3">
      <c r="K3" s="15" t="s">
        <v>11</v>
      </c>
      <c r="L3" s="15"/>
      <c r="M3" s="15"/>
      <c r="N3" s="15"/>
    </row>
    <row r="4" spans="2:14" x14ac:dyDescent="0.3">
      <c r="B4" t="s">
        <v>0</v>
      </c>
      <c r="C4" t="s">
        <v>22</v>
      </c>
      <c r="D4" t="s">
        <v>1</v>
      </c>
      <c r="E4" t="s">
        <v>23</v>
      </c>
      <c r="F4" t="s">
        <v>3</v>
      </c>
      <c r="G4" t="s">
        <v>2</v>
      </c>
      <c r="H4" t="s">
        <v>41</v>
      </c>
      <c r="I4" t="s">
        <v>42</v>
      </c>
      <c r="J4" t="s">
        <v>128</v>
      </c>
      <c r="K4" s="6" t="s">
        <v>6</v>
      </c>
      <c r="L4" s="7" t="s">
        <v>7</v>
      </c>
      <c r="M4" t="s">
        <v>8</v>
      </c>
      <c r="N4" t="s">
        <v>9</v>
      </c>
    </row>
    <row r="5" spans="2:14" x14ac:dyDescent="0.3">
      <c r="B5">
        <v>1</v>
      </c>
      <c r="C5" t="str">
        <f>_xlfn.XLOOKUP(D5, Storage!D:D, Storage!C:C, "Not Found")</f>
        <v>Galv. Steel Profile</v>
      </c>
      <c r="D5">
        <v>202446</v>
      </c>
      <c r="E5" t="e" vm="9">
        <f>VLOOKUP(D5, Storage!D:J, 2, FALSE)</f>
        <v>#VALUE!</v>
      </c>
      <c r="F5" t="str">
        <f>VLOOKUP(D5, Storage!D:J, 3, FALSE)</f>
        <v>721.691.109.000</v>
      </c>
      <c r="G5" t="str">
        <f>VLOOKUP(D5, Storage!D:J, 4, FALSE)</f>
        <v>Galv.Steel.Profile 10*33*26*33*10 C-Pr</v>
      </c>
      <c r="H5" t="str">
        <f>VLOOKUP(D5, Storage!D:J, 5, FALSE)</f>
        <v>1.50 MM</v>
      </c>
      <c r="I5" t="str">
        <f>VLOOKUP(D5, Storage!D:J, 6, FALSE)</f>
        <v>5.800 MM</v>
      </c>
      <c r="J5">
        <f>VLOOKUP(D5, Storage!D:J, 7, FALSE)</f>
        <v>795</v>
      </c>
      <c r="K5" s="12" t="s">
        <v>54</v>
      </c>
      <c r="L5" s="7">
        <v>0.41666666666666669</v>
      </c>
      <c r="M5">
        <v>3</v>
      </c>
      <c r="N5" t="s">
        <v>55</v>
      </c>
    </row>
    <row r="6" spans="2:14" x14ac:dyDescent="0.3">
      <c r="B6">
        <f>B5+1</f>
        <v>2</v>
      </c>
      <c r="C6" t="str">
        <f>_xlfn.XLOOKUP(D6, Storage!D:D, Storage!C:C, "Not Found")</f>
        <v>Galv. Steel Profile</v>
      </c>
      <c r="D6">
        <v>202610</v>
      </c>
      <c r="E6" t="e" vm="10">
        <f>VLOOKUP(D6, Storage!D:J, 2, FALSE)</f>
        <v>#VALUE!</v>
      </c>
      <c r="F6" t="str">
        <f>VLOOKUP(D6, Storage!D:J, 3, FALSE)</f>
        <v>721.691.109.001</v>
      </c>
      <c r="G6" t="str">
        <f>VLOOKUP(D6, Storage!D:J, 4, FALSE)</f>
        <v>8*39*19 U-Pr</v>
      </c>
      <c r="H6" t="str">
        <f>VLOOKUP(D6, Storage!D:J, 5, FALSE)</f>
        <v>1.50 MM</v>
      </c>
      <c r="I6" t="str">
        <f>VLOOKUP(D6, Storage!D:J, 6, FALSE)</f>
        <v>5.800 MM</v>
      </c>
      <c r="J6">
        <f>VLOOKUP(D6, Storage!D:J, 7, FALSE)</f>
        <v>800</v>
      </c>
      <c r="K6" s="12" t="s">
        <v>54</v>
      </c>
      <c r="L6" s="7">
        <v>0.41666666666666669</v>
      </c>
      <c r="M6">
        <v>3</v>
      </c>
      <c r="N6" t="s">
        <v>55</v>
      </c>
    </row>
    <row r="7" spans="2:14" x14ac:dyDescent="0.3">
      <c r="B7">
        <f t="shared" ref="B7:B70" si="0">B6+1</f>
        <v>3</v>
      </c>
      <c r="C7" t="str">
        <f>_xlfn.XLOOKUP(D7, Storage!D:D, Storage!C:C, "Not Found")</f>
        <v>Galv. Steel Profile</v>
      </c>
      <c r="D7">
        <v>202617</v>
      </c>
      <c r="E7" t="e" vm="11">
        <f>VLOOKUP(D7, Storage!D:J, 2, FALSE)</f>
        <v>#VALUE!</v>
      </c>
      <c r="F7" t="str">
        <f>VLOOKUP(D7, Storage!D:J, 3, FALSE)</f>
        <v>721.691.109.002</v>
      </c>
      <c r="G7" t="str">
        <f>VLOOKUP(D7, Storage!D:J, 4, FALSE)</f>
        <v xml:space="preserve">6*37*41*46*8 C-Pr </v>
      </c>
      <c r="H7" t="str">
        <f>VLOOKUP(D7, Storage!D:J, 5, FALSE)</f>
        <v>2.00 MM</v>
      </c>
      <c r="I7" t="str">
        <f>VLOOKUP(D7, Storage!D:J, 6, FALSE)</f>
        <v>5.800 MM</v>
      </c>
      <c r="J7">
        <f>VLOOKUP(D7, Storage!D:J, 7, FALSE)</f>
        <v>200</v>
      </c>
      <c r="K7" s="12" t="s">
        <v>54</v>
      </c>
      <c r="L7" s="7">
        <v>0.41666666666666669</v>
      </c>
      <c r="M7">
        <v>3</v>
      </c>
      <c r="N7" t="s">
        <v>55</v>
      </c>
    </row>
    <row r="8" spans="2:14" x14ac:dyDescent="0.3">
      <c r="B8">
        <f t="shared" si="0"/>
        <v>4</v>
      </c>
      <c r="C8" t="str">
        <f>_xlfn.XLOOKUP(D8, Storage!D:D, Storage!C:C, "Not Found")</f>
        <v>Galv. Steel Profile</v>
      </c>
      <c r="D8">
        <v>201034</v>
      </c>
      <c r="E8" t="e" vm="12">
        <f>VLOOKUP(D8, Storage!D:J, 2, FALSE)</f>
        <v>#VALUE!</v>
      </c>
      <c r="F8" t="str">
        <f>VLOOKUP(D8, Storage!D:J, 3, FALSE)</f>
        <v>721.691.109.003</v>
      </c>
      <c r="G8" t="str">
        <f>VLOOKUP(D8, Storage!D:J, 4, FALSE)</f>
        <v>40*50 Box Pr 2.0mm</v>
      </c>
      <c r="H8" t="str">
        <f>VLOOKUP(D8, Storage!D:J, 5, FALSE)</f>
        <v>2.00 MM</v>
      </c>
      <c r="I8" t="str">
        <f>VLOOKUP(D8, Storage!D:J, 6, FALSE)</f>
        <v>5.800 MM</v>
      </c>
      <c r="J8">
        <f>VLOOKUP(D8, Storage!D:J, 7, FALSE)</f>
        <v>150</v>
      </c>
      <c r="K8" s="12" t="s">
        <v>54</v>
      </c>
      <c r="L8" s="7">
        <v>0.41666666666666669</v>
      </c>
      <c r="M8">
        <v>3</v>
      </c>
      <c r="N8" t="s">
        <v>55</v>
      </c>
    </row>
    <row r="9" spans="2:14" x14ac:dyDescent="0.3">
      <c r="B9">
        <f t="shared" si="0"/>
        <v>5</v>
      </c>
      <c r="C9" t="str">
        <f>_xlfn.XLOOKUP(D9, Storage!D:D, Storage!C:C, "Not Found")</f>
        <v>Galv. Steel Profile</v>
      </c>
      <c r="D9">
        <v>202673</v>
      </c>
      <c r="E9" t="e" vm="13">
        <f>VLOOKUP(D9, Storage!D:J, 2, FALSE)</f>
        <v>#VALUE!</v>
      </c>
      <c r="F9" t="str">
        <f>VLOOKUP(D9, Storage!D:J, 3, FALSE)</f>
        <v>721.691.109.004</v>
      </c>
      <c r="G9" t="str">
        <f>VLOOKUP(D9, Storage!D:J, 4, FALSE)</f>
        <v>5*40*22*40*5 C-Pr 1.5mm</v>
      </c>
      <c r="H9" t="str">
        <f>VLOOKUP(D9, Storage!D:J, 5, FALSE)</f>
        <v>1.50 MM</v>
      </c>
      <c r="I9" t="str">
        <f>VLOOKUP(D9, Storage!D:J, 6, FALSE)</f>
        <v>5.800 MM</v>
      </c>
      <c r="J9">
        <f>VLOOKUP(D9, Storage!D:J, 7, FALSE)</f>
        <v>300</v>
      </c>
      <c r="K9" s="12" t="s">
        <v>54</v>
      </c>
      <c r="L9" s="7">
        <v>0.41666666666666669</v>
      </c>
      <c r="M9">
        <v>3</v>
      </c>
      <c r="N9" t="s">
        <v>55</v>
      </c>
    </row>
    <row r="10" spans="2:14" x14ac:dyDescent="0.3">
      <c r="B10">
        <f t="shared" si="0"/>
        <v>6</v>
      </c>
      <c r="C10" t="str">
        <f>_xlfn.XLOOKUP(D10, Storage!D:D, Storage!C:C, "Not Found")</f>
        <v>Galv. Steel Profile</v>
      </c>
      <c r="D10">
        <v>202476</v>
      </c>
      <c r="E10" t="e" vm="14">
        <f>VLOOKUP(D10, Storage!D:J, 2, FALSE)</f>
        <v>#VALUE!</v>
      </c>
      <c r="F10" t="str">
        <f>VLOOKUP(D10, Storage!D:J, 3, FALSE)</f>
        <v>721.691.109.005</v>
      </c>
      <c r="G10" t="str">
        <f>VLOOKUP(D10, Storage!D:J, 4, FALSE)</f>
        <v>11*33*11*15 G-Pr 15mm</v>
      </c>
      <c r="H10" t="str">
        <f>VLOOKUP(D10, Storage!D:J, 5, FALSE)</f>
        <v>1.50 MM</v>
      </c>
      <c r="I10" t="str">
        <f>VLOOKUP(D10, Storage!D:J, 6, FALSE)</f>
        <v>5.800 MM</v>
      </c>
      <c r="J10">
        <f>VLOOKUP(D10, Storage!D:J, 7, FALSE)</f>
        <v>500</v>
      </c>
      <c r="K10" s="12" t="s">
        <v>54</v>
      </c>
      <c r="L10" s="7">
        <v>0.41666666666666669</v>
      </c>
      <c r="M10">
        <v>3</v>
      </c>
      <c r="N10" t="s">
        <v>55</v>
      </c>
    </row>
    <row r="11" spans="2:14" x14ac:dyDescent="0.3">
      <c r="B11">
        <f t="shared" si="0"/>
        <v>7</v>
      </c>
      <c r="C11" t="str">
        <f>_xlfn.XLOOKUP(D11, Storage!D:D, Storage!C:C, "Not Found")</f>
        <v>Galv. Steel Profile</v>
      </c>
      <c r="D11">
        <v>202780</v>
      </c>
      <c r="E11" t="e" vm="15">
        <f>VLOOKUP(D11, Storage!D:J, 2, FALSE)</f>
        <v>#VALUE!</v>
      </c>
      <c r="F11" t="str">
        <f>VLOOKUP(D11, Storage!D:J, 3, FALSE)</f>
        <v>721.691.109.006</v>
      </c>
      <c r="G11" t="str">
        <f>VLOOKUP(D11, Storage!D:J, 4, FALSE)</f>
        <v>28*34'28 Fig Pr 2.5mm</v>
      </c>
      <c r="H11" t="str">
        <f>VLOOKUP(D11, Storage!D:J, 5, FALSE)</f>
        <v>2.50 MM</v>
      </c>
      <c r="I11" t="str">
        <f>VLOOKUP(D11, Storage!D:J, 6, FALSE)</f>
        <v>5.800 MM</v>
      </c>
      <c r="J11">
        <f>VLOOKUP(D11, Storage!D:J, 7, FALSE)</f>
        <v>500</v>
      </c>
      <c r="K11" s="12" t="s">
        <v>54</v>
      </c>
      <c r="L11" s="7">
        <v>0.41666666666666669</v>
      </c>
      <c r="M11">
        <v>3</v>
      </c>
      <c r="N11" t="s">
        <v>55</v>
      </c>
    </row>
    <row r="12" spans="2:14" x14ac:dyDescent="0.3">
      <c r="B12">
        <f t="shared" si="0"/>
        <v>8</v>
      </c>
      <c r="C12" t="str">
        <f>_xlfn.XLOOKUP(D12, Storage!D:D, Storage!C:C, "Not Found")</f>
        <v>Galv. Steel Profile</v>
      </c>
      <c r="D12">
        <v>202752</v>
      </c>
      <c r="E12" t="e" vm="16">
        <f>VLOOKUP(D12, Storage!D:J, 2, FALSE)</f>
        <v>#VALUE!</v>
      </c>
      <c r="F12" t="str">
        <f>VLOOKUP(D12, Storage!D:J, 3, FALSE)</f>
        <v>721.691.109.007</v>
      </c>
      <c r="G12" t="str">
        <f>VLOOKUP(D12, Storage!D:J, 4, FALSE)</f>
        <v>19*19,5*34,5*28 Fig Pr 2.0mm</v>
      </c>
      <c r="H12" t="str">
        <f>VLOOKUP(D12, Storage!D:J, 5, FALSE)</f>
        <v>2.00 MM</v>
      </c>
      <c r="I12" t="str">
        <f>VLOOKUP(D12, Storage!D:J, 6, FALSE)</f>
        <v>5.800 MM</v>
      </c>
      <c r="J12">
        <f>VLOOKUP(D12, Storage!D:J, 7, FALSE)</f>
        <v>150</v>
      </c>
      <c r="K12" s="12" t="s">
        <v>54</v>
      </c>
      <c r="L12" s="7">
        <v>0.41666666666666669</v>
      </c>
      <c r="M12">
        <v>3</v>
      </c>
      <c r="N12" t="s">
        <v>55</v>
      </c>
    </row>
    <row r="13" spans="2:14" x14ac:dyDescent="0.3">
      <c r="B13">
        <f t="shared" si="0"/>
        <v>9</v>
      </c>
      <c r="C13" t="str">
        <f>_xlfn.XLOOKUP(D13, Storage!D:D, Storage!C:C, "Not Found")</f>
        <v>Window Profile</v>
      </c>
      <c r="D13">
        <v>19750803</v>
      </c>
      <c r="E13">
        <f>VLOOKUP(D13, Storage!D:J, 2, FALSE)</f>
        <v>0</v>
      </c>
      <c r="F13" t="str">
        <f>VLOOKUP(D13, Storage!D:J, 3, FALSE)</f>
        <v>39.162.000</v>
      </c>
      <c r="G13" t="str">
        <f>VLOOKUP(D13, Storage!D:J, 4, FALSE)</f>
        <v>Sash frame 70/120 white HL</v>
      </c>
      <c r="H13">
        <f>VLOOKUP(D13, Storage!D:J, 5, FALSE)</f>
        <v>0</v>
      </c>
      <c r="I13">
        <f>VLOOKUP(D13, Storage!D:J, 6, FALSE)</f>
        <v>0</v>
      </c>
      <c r="J13">
        <f>VLOOKUP(D13, Storage!D:J, 7, FALSE)</f>
        <v>21</v>
      </c>
      <c r="K13" s="12">
        <v>45695</v>
      </c>
      <c r="L13" s="7">
        <v>0.5</v>
      </c>
      <c r="M13">
        <v>3</v>
      </c>
      <c r="N13" t="s">
        <v>55</v>
      </c>
    </row>
    <row r="14" spans="2:14" x14ac:dyDescent="0.3">
      <c r="B14">
        <f t="shared" si="0"/>
        <v>10</v>
      </c>
      <c r="C14" t="str">
        <f>_xlfn.XLOOKUP(D14, Storage!D:D, Storage!C:C, "Not Found")</f>
        <v>Window Profile</v>
      </c>
      <c r="D14">
        <v>17472060</v>
      </c>
      <c r="E14">
        <f>VLOOKUP(D14, Storage!D:J, 2, FALSE)</f>
        <v>0</v>
      </c>
      <c r="F14" t="str">
        <f>VLOOKUP(D14, Storage!D:J, 3, FALSE)</f>
        <v>39.162.000</v>
      </c>
      <c r="G14" t="str">
        <f>VLOOKUP(D14, Storage!D:J, 4, FALSE)</f>
        <v>Step protection profile 27,5/11</v>
      </c>
      <c r="H14">
        <f>VLOOKUP(D14, Storage!D:J, 5, FALSE)</f>
        <v>0</v>
      </c>
      <c r="I14">
        <f>VLOOKUP(D14, Storage!D:J, 6, FALSE)</f>
        <v>0</v>
      </c>
      <c r="J14">
        <f>VLOOKUP(D14, Storage!D:J, 7, FALSE)</f>
        <v>10</v>
      </c>
      <c r="K14" s="12">
        <v>45695</v>
      </c>
      <c r="L14" s="7">
        <v>0.5</v>
      </c>
      <c r="M14">
        <v>3</v>
      </c>
      <c r="N14" t="s">
        <v>55</v>
      </c>
    </row>
    <row r="15" spans="2:14" x14ac:dyDescent="0.3">
      <c r="B15">
        <f t="shared" si="0"/>
        <v>11</v>
      </c>
      <c r="C15" t="str">
        <f>_xlfn.XLOOKUP(D15, Storage!D:D, Storage!C:C, "Not Found")</f>
        <v>Window Profile</v>
      </c>
      <c r="D15">
        <v>25081600</v>
      </c>
      <c r="E15">
        <f>VLOOKUP(D15, Storage!D:J, 2, FALSE)</f>
        <v>0</v>
      </c>
      <c r="F15" t="str">
        <f>VLOOKUP(D15, Storage!D:J, 3, FALSE)</f>
        <v>76.042.100</v>
      </c>
      <c r="G15" t="str">
        <f>VLOOKUP(D15, Storage!D:J, 4, FALSE)</f>
        <v>Threshold CT70 EV1</v>
      </c>
      <c r="H15">
        <f>VLOOKUP(D15, Storage!D:J, 5, FALSE)</f>
        <v>0</v>
      </c>
      <c r="I15">
        <f>VLOOKUP(D15, Storage!D:J, 6, FALSE)</f>
        <v>0</v>
      </c>
      <c r="J15">
        <f>VLOOKUP(D15, Storage!D:J, 7, FALSE)</f>
        <v>10</v>
      </c>
      <c r="K15" s="12">
        <v>45695</v>
      </c>
      <c r="L15" s="7">
        <v>0.5</v>
      </c>
      <c r="M15">
        <v>3</v>
      </c>
      <c r="N15" t="s">
        <v>55</v>
      </c>
    </row>
    <row r="16" spans="2:14" x14ac:dyDescent="0.3">
      <c r="B16">
        <f t="shared" si="0"/>
        <v>12</v>
      </c>
      <c r="C16" t="str">
        <f>_xlfn.XLOOKUP(D16, Storage!D:D, Storage!C:C, "Not Found")</f>
        <v>Window Profile</v>
      </c>
      <c r="D16">
        <v>18859803</v>
      </c>
      <c r="E16">
        <f>VLOOKUP(D16, Storage!D:J, 2, FALSE)</f>
        <v>0</v>
      </c>
      <c r="F16" t="str">
        <f>VLOOKUP(D16, Storage!D:J, 3, FALSE)</f>
        <v>39.162.000</v>
      </c>
      <c r="G16" t="str">
        <f>VLOOKUP(D16, Storage!D:J, 4, FALSE)</f>
        <v>Cover Profile 43/2.5</v>
      </c>
      <c r="H16">
        <f>VLOOKUP(D16, Storage!D:J, 5, FALSE)</f>
        <v>0</v>
      </c>
      <c r="I16">
        <f>VLOOKUP(D16, Storage!D:J, 6, FALSE)</f>
        <v>0</v>
      </c>
      <c r="J16">
        <f>VLOOKUP(D16, Storage!D:J, 7, FALSE)</f>
        <v>30</v>
      </c>
      <c r="K16" s="12">
        <v>45695</v>
      </c>
      <c r="L16" s="7">
        <v>0.5</v>
      </c>
      <c r="M16">
        <v>3</v>
      </c>
      <c r="N16" t="s">
        <v>55</v>
      </c>
    </row>
    <row r="17" spans="2:14" x14ac:dyDescent="0.3">
      <c r="B17">
        <f t="shared" si="0"/>
        <v>13</v>
      </c>
      <c r="C17" t="str">
        <f>_xlfn.XLOOKUP(D17, Storage!D:D, Storage!C:C, "Not Found")</f>
        <v>Window Profile</v>
      </c>
      <c r="D17">
        <v>11555060</v>
      </c>
      <c r="E17">
        <f>VLOOKUP(D17, Storage!D:J, 2, FALSE)</f>
        <v>0</v>
      </c>
      <c r="F17" t="str">
        <f>VLOOKUP(D17, Storage!D:J, 3, FALSE)</f>
        <v>39.162.000</v>
      </c>
      <c r="G17" t="str">
        <f>VLOOKUP(D17, Storage!D:J, 4, FALSE)</f>
        <v>SCHÚCO PVC Profile 18/9</v>
      </c>
      <c r="H17">
        <f>VLOOKUP(D17, Storage!D:J, 5, FALSE)</f>
        <v>0</v>
      </c>
      <c r="I17">
        <f>VLOOKUP(D17, Storage!D:J, 6, FALSE)</f>
        <v>0</v>
      </c>
      <c r="J17">
        <f>VLOOKUP(D17, Storage!D:J, 7, FALSE)</f>
        <v>10</v>
      </c>
      <c r="K17" s="12">
        <v>45695</v>
      </c>
      <c r="L17" s="7">
        <v>0.5</v>
      </c>
      <c r="M17">
        <v>3</v>
      </c>
      <c r="N17" t="s">
        <v>55</v>
      </c>
    </row>
    <row r="18" spans="2:14" x14ac:dyDescent="0.3">
      <c r="B18">
        <f t="shared" si="0"/>
        <v>14</v>
      </c>
      <c r="C18" t="str">
        <f>_xlfn.XLOOKUP(D18, Storage!D:D, Storage!C:C, "Not Found")</f>
        <v>Window Profile</v>
      </c>
      <c r="D18">
        <v>17287803</v>
      </c>
      <c r="E18">
        <f>VLOOKUP(D18, Storage!D:J, 2, FALSE)</f>
        <v>0</v>
      </c>
      <c r="F18" t="str">
        <f>VLOOKUP(D18, Storage!D:J, 3, FALSE)</f>
        <v>39.168.000</v>
      </c>
      <c r="G18" t="str">
        <f>VLOOKUP(D18, Storage!D:J, 4, FALSE)</f>
        <v>SCHÚCO PVC Sash Profile 70/85</v>
      </c>
      <c r="H18">
        <f>VLOOKUP(D18, Storage!D:J, 5, FALSE)</f>
        <v>0</v>
      </c>
      <c r="I18">
        <f>VLOOKUP(D18, Storage!D:J, 6, FALSE)</f>
        <v>0</v>
      </c>
      <c r="J18">
        <f>VLOOKUP(D18, Storage!D:J, 7, FALSE)</f>
        <v>240</v>
      </c>
      <c r="K18" s="12">
        <v>45695</v>
      </c>
      <c r="L18" s="7">
        <v>0.5</v>
      </c>
      <c r="M18">
        <v>3</v>
      </c>
      <c r="N18" t="s">
        <v>55</v>
      </c>
    </row>
    <row r="19" spans="2:14" x14ac:dyDescent="0.3">
      <c r="B19">
        <f t="shared" si="0"/>
        <v>15</v>
      </c>
      <c r="C19" t="str">
        <f>_xlfn.XLOOKUP(D19, Storage!D:D, Storage!C:C, "Not Found")</f>
        <v>Window Profile</v>
      </c>
      <c r="D19">
        <v>1728780300</v>
      </c>
      <c r="E19">
        <f>VLOOKUP(D19, Storage!D:J, 2, FALSE)</f>
        <v>0</v>
      </c>
      <c r="F19" t="str">
        <f>VLOOKUP(D19, Storage!D:J, 3, FALSE)</f>
        <v>39.162.000</v>
      </c>
      <c r="G19" t="str">
        <f>VLOOKUP(D19, Storage!D:J, 4, FALSE)</f>
        <v>SCHÚCO PVC Sash Profile 50/85</v>
      </c>
      <c r="H19">
        <f>VLOOKUP(D19, Storage!D:J, 5, FALSE)</f>
        <v>0</v>
      </c>
      <c r="I19">
        <f>VLOOKUP(D19, Storage!D:J, 6, FALSE)</f>
        <v>0</v>
      </c>
      <c r="J19">
        <f>VLOOKUP(D19, Storage!D:J, 7, FALSE)</f>
        <v>80</v>
      </c>
      <c r="K19" s="12">
        <v>45695</v>
      </c>
      <c r="L19" s="7">
        <v>0.5</v>
      </c>
      <c r="M19">
        <v>3</v>
      </c>
      <c r="N19" t="s">
        <v>55</v>
      </c>
    </row>
    <row r="20" spans="2:14" x14ac:dyDescent="0.3">
      <c r="B20">
        <f t="shared" si="0"/>
        <v>16</v>
      </c>
      <c r="C20" t="str">
        <f>_xlfn.XLOOKUP(D20, Storage!D:D, Storage!C:C, "Not Found")</f>
        <v>Window Profile</v>
      </c>
      <c r="D20">
        <v>19678000</v>
      </c>
      <c r="E20">
        <f>VLOOKUP(D20, Storage!D:J, 2, FALSE)</f>
        <v>0</v>
      </c>
      <c r="F20" t="str">
        <f>VLOOKUP(D20, Storage!D:J, 3, FALSE)</f>
        <v>39.162.000</v>
      </c>
      <c r="G20" t="str">
        <f>VLOOKUP(D20, Storage!D:J, 4, FALSE)</f>
        <v>SCHÚCO PVC Glazing Beats 10/23</v>
      </c>
      <c r="H20">
        <f>VLOOKUP(D20, Storage!D:J, 5, FALSE)</f>
        <v>0</v>
      </c>
      <c r="I20">
        <f>VLOOKUP(D20, Storage!D:J, 6, FALSE)</f>
        <v>0</v>
      </c>
      <c r="J20">
        <f>VLOOKUP(D20, Storage!D:J, 7, FALSE)</f>
        <v>630</v>
      </c>
      <c r="K20" s="12">
        <v>45695</v>
      </c>
      <c r="L20" s="7">
        <v>0.5</v>
      </c>
      <c r="M20">
        <v>3</v>
      </c>
      <c r="N20" t="s">
        <v>55</v>
      </c>
    </row>
    <row r="21" spans="2:14" x14ac:dyDescent="0.3">
      <c r="B21">
        <f t="shared" si="0"/>
        <v>17</v>
      </c>
      <c r="C21" t="str">
        <f>_xlfn.XLOOKUP(D21, Storage!D:D, Storage!C:C, "Not Found")</f>
        <v>Window Profile</v>
      </c>
      <c r="D21">
        <v>19733803</v>
      </c>
      <c r="E21">
        <f>VLOOKUP(D21, Storage!D:J, 2, FALSE)</f>
        <v>0</v>
      </c>
      <c r="F21" t="str">
        <f>VLOOKUP(D21, Storage!D:J, 3, FALSE)</f>
        <v>39.162.000</v>
      </c>
      <c r="G21" t="str">
        <f>VLOOKUP(D21, Storage!D:J, 4, FALSE)</f>
        <v>SCHÚCO PVC T-Profile 70/91</v>
      </c>
      <c r="H21">
        <f>VLOOKUP(D21, Storage!D:J, 5, FALSE)</f>
        <v>0</v>
      </c>
      <c r="I21">
        <f>VLOOKUP(D21, Storage!D:J, 6, FALSE)</f>
        <v>0</v>
      </c>
      <c r="J21">
        <f>VLOOKUP(D21, Storage!D:J, 7, FALSE)</f>
        <v>63</v>
      </c>
      <c r="K21" s="12">
        <v>45695</v>
      </c>
      <c r="L21" s="7">
        <v>0.5</v>
      </c>
      <c r="M21">
        <v>3</v>
      </c>
      <c r="N21" t="s">
        <v>55</v>
      </c>
    </row>
    <row r="22" spans="2:14" x14ac:dyDescent="0.3">
      <c r="B22">
        <f t="shared" si="0"/>
        <v>18</v>
      </c>
      <c r="C22" t="str">
        <f>_xlfn.XLOOKUP(D22, Storage!D:D, Storage!C:C, "Not Found")</f>
        <v>Window Profile</v>
      </c>
      <c r="D22">
        <v>19671000</v>
      </c>
      <c r="E22">
        <f>VLOOKUP(D22, Storage!D:J, 2, FALSE)</f>
        <v>0</v>
      </c>
      <c r="F22" t="str">
        <f>VLOOKUP(D22, Storage!D:J, 3, FALSE)</f>
        <v>39.162.000</v>
      </c>
      <c r="G22" t="str">
        <f>VLOOKUP(D22, Storage!D:J, 4, FALSE)</f>
        <v>SCHÚCO PVC Glazing Beats 24/23</v>
      </c>
      <c r="H22">
        <f>VLOOKUP(D22, Storage!D:J, 5, FALSE)</f>
        <v>0</v>
      </c>
      <c r="I22">
        <f>VLOOKUP(D22, Storage!D:J, 6, FALSE)</f>
        <v>0</v>
      </c>
      <c r="J22">
        <f>VLOOKUP(D22, Storage!D:J, 7, FALSE)</f>
        <v>420</v>
      </c>
      <c r="K22" s="12">
        <v>45695</v>
      </c>
      <c r="L22" s="7">
        <v>0.5</v>
      </c>
      <c r="M22">
        <v>3</v>
      </c>
      <c r="N22" t="s">
        <v>55</v>
      </c>
    </row>
    <row r="23" spans="2:14" x14ac:dyDescent="0.3">
      <c r="B23">
        <f t="shared" si="0"/>
        <v>19</v>
      </c>
      <c r="C23" t="str">
        <f>_xlfn.XLOOKUP(D23, Storage!D:D, Storage!C:C, "Not Found")</f>
        <v>Window Profile</v>
      </c>
      <c r="D23">
        <v>19701803</v>
      </c>
      <c r="E23">
        <f>VLOOKUP(D23, Storage!D:J, 2, FALSE)</f>
        <v>0</v>
      </c>
      <c r="F23" t="str">
        <f>VLOOKUP(D23, Storage!D:J, 3, FALSE)</f>
        <v>39.162.000</v>
      </c>
      <c r="G23" t="str">
        <f>VLOOKUP(D23, Storage!D:J, 4, FALSE)</f>
        <v>SCHÚCO PVC Forend Window Profile 70/70</v>
      </c>
      <c r="H23">
        <f>VLOOKUP(D23, Storage!D:J, 5, FALSE)</f>
        <v>0</v>
      </c>
      <c r="I23">
        <f>VLOOKUP(D23, Storage!D:J, 6, FALSE)</f>
        <v>0</v>
      </c>
      <c r="J23">
        <f>VLOOKUP(D23, Storage!D:J, 7, FALSE)</f>
        <v>54</v>
      </c>
      <c r="K23" s="12">
        <v>45695</v>
      </c>
      <c r="L23" s="7">
        <v>0.5</v>
      </c>
      <c r="M23">
        <v>3</v>
      </c>
      <c r="N23" t="s">
        <v>55</v>
      </c>
    </row>
    <row r="24" spans="2:14" x14ac:dyDescent="0.3">
      <c r="B24">
        <f t="shared" si="0"/>
        <v>20</v>
      </c>
      <c r="C24" t="str">
        <f>_xlfn.XLOOKUP(D24, Storage!D:D, Storage!C:C, "Not Found")</f>
        <v>Window Profile</v>
      </c>
      <c r="D24">
        <v>19755804</v>
      </c>
      <c r="E24">
        <f>VLOOKUP(D24, Storage!D:J, 2, FALSE)</f>
        <v>0</v>
      </c>
      <c r="F24" t="str">
        <f>VLOOKUP(D24, Storage!D:J, 3, FALSE)</f>
        <v>39.162.000</v>
      </c>
      <c r="G24" t="str">
        <f>VLOOKUP(D24, Storage!D:J, 4, FALSE)</f>
        <v>SCHÚCO PVC Sash Profile 70/103</v>
      </c>
      <c r="H24">
        <f>VLOOKUP(D24, Storage!D:J, 5, FALSE)</f>
        <v>0</v>
      </c>
      <c r="I24">
        <f>VLOOKUP(D24, Storage!D:J, 6, FALSE)</f>
        <v>0</v>
      </c>
      <c r="J24">
        <f>VLOOKUP(D24, Storage!D:J, 7, FALSE)</f>
        <v>49</v>
      </c>
      <c r="K24" s="12">
        <v>45695</v>
      </c>
      <c r="L24" s="7">
        <v>0.5</v>
      </c>
      <c r="M24">
        <v>3</v>
      </c>
      <c r="N24" t="s">
        <v>55</v>
      </c>
    </row>
    <row r="25" spans="2:14" x14ac:dyDescent="0.3">
      <c r="B25">
        <f t="shared" si="0"/>
        <v>21</v>
      </c>
      <c r="C25" t="str">
        <f>_xlfn.XLOOKUP(D25, Storage!D:D, Storage!C:C, "Not Found")</f>
        <v>Window Profile</v>
      </c>
      <c r="D25">
        <v>19730804</v>
      </c>
      <c r="E25">
        <f>VLOOKUP(D25, Storage!D:J, 2, FALSE)</f>
        <v>0</v>
      </c>
      <c r="F25" t="str">
        <f>VLOOKUP(D25, Storage!D:J, 3, FALSE)</f>
        <v>39.162.000</v>
      </c>
      <c r="G25" t="str">
        <f>VLOOKUP(D25, Storage!D:J, 4, FALSE)</f>
        <v>SCHÚCO PVC Sash Profile 70/68</v>
      </c>
      <c r="H25">
        <f>VLOOKUP(D25, Storage!D:J, 5, FALSE)</f>
        <v>0</v>
      </c>
      <c r="I25">
        <f>VLOOKUP(D25, Storage!D:J, 6, FALSE)</f>
        <v>0</v>
      </c>
      <c r="J25">
        <f>VLOOKUP(D25, Storage!D:J, 7, FALSE)</f>
        <v>385</v>
      </c>
      <c r="K25" s="12">
        <v>45695</v>
      </c>
      <c r="L25" s="7">
        <v>0.5</v>
      </c>
      <c r="M25">
        <v>3</v>
      </c>
      <c r="N25" t="s">
        <v>55</v>
      </c>
    </row>
    <row r="26" spans="2:14" x14ac:dyDescent="0.3">
      <c r="B26">
        <f t="shared" si="0"/>
        <v>22</v>
      </c>
      <c r="C26" t="str">
        <f>_xlfn.XLOOKUP(D26, Storage!D:D, Storage!C:C, "Not Found")</f>
        <v>Window Profile</v>
      </c>
      <c r="D26">
        <v>19731804</v>
      </c>
      <c r="E26">
        <f>VLOOKUP(D26, Storage!D:J, 2, FALSE)</f>
        <v>0</v>
      </c>
      <c r="F26" t="str">
        <f>VLOOKUP(D26, Storage!D:J, 3, FALSE)</f>
        <v>39.162.000</v>
      </c>
      <c r="G26" t="str">
        <f>VLOOKUP(D26, Storage!D:J, 4, FALSE)</f>
        <v>SCHÚCO PVC Sash Profile 70/83</v>
      </c>
      <c r="H26">
        <f>VLOOKUP(D26, Storage!D:J, 5, FALSE)</f>
        <v>0</v>
      </c>
      <c r="I26">
        <f>VLOOKUP(D26, Storage!D:J, 6, FALSE)</f>
        <v>0</v>
      </c>
      <c r="J26">
        <f>VLOOKUP(D26, Storage!D:J, 7, FALSE)</f>
        <v>280</v>
      </c>
      <c r="K26" s="12">
        <v>45695</v>
      </c>
      <c r="L26" s="7">
        <v>0.5</v>
      </c>
      <c r="M26">
        <v>3</v>
      </c>
      <c r="N26" t="s">
        <v>55</v>
      </c>
    </row>
    <row r="27" spans="2:14" x14ac:dyDescent="0.3">
      <c r="B27">
        <f t="shared" si="0"/>
        <v>23</v>
      </c>
      <c r="C27" t="str">
        <f>_xlfn.XLOOKUP(D27, Storage!D:D, Storage!C:C, "Not Found")</f>
        <v>Window Profile</v>
      </c>
      <c r="D27">
        <v>17286803</v>
      </c>
      <c r="E27">
        <f>VLOOKUP(D27, Storage!D:J, 2, FALSE)</f>
        <v>0</v>
      </c>
      <c r="F27" t="str">
        <f>VLOOKUP(D27, Storage!D:J, 3, FALSE)</f>
        <v>39.162.000</v>
      </c>
      <c r="G27" t="str">
        <f>VLOOKUP(D27, Storage!D:J, 4, FALSE)</f>
        <v>SCHÚCO PVC Frame Profile 74/52</v>
      </c>
      <c r="H27">
        <f>VLOOKUP(D27, Storage!D:J, 5, FALSE)</f>
        <v>0</v>
      </c>
      <c r="I27">
        <f>VLOOKUP(D27, Storage!D:J, 6, FALSE)</f>
        <v>0</v>
      </c>
      <c r="J27">
        <f>VLOOKUP(D27, Storage!D:J, 7, FALSE)</f>
        <v>252</v>
      </c>
      <c r="K27" s="12">
        <v>45695</v>
      </c>
      <c r="L27" s="7">
        <v>0.5</v>
      </c>
      <c r="M27">
        <v>3</v>
      </c>
      <c r="N27" t="s">
        <v>55</v>
      </c>
    </row>
    <row r="28" spans="2:14" x14ac:dyDescent="0.3">
      <c r="B28">
        <f t="shared" si="0"/>
        <v>24</v>
      </c>
      <c r="C28" t="str">
        <f>_xlfn.XLOOKUP(D28, Storage!D:D, Storage!C:C, "Not Found")</f>
        <v>Window Accessories</v>
      </c>
      <c r="D28">
        <v>19827803</v>
      </c>
      <c r="E28">
        <f>VLOOKUP(D28, Storage!D:J, 2, FALSE)</f>
        <v>0</v>
      </c>
      <c r="F28" t="str">
        <f>VLOOKUP(D28, Storage!D:J, 3, FALSE)</f>
        <v>39.162.000</v>
      </c>
      <c r="G28" t="str">
        <f>VLOOKUP(D28, Storage!D:J, 4, FALSE)</f>
        <v>Interlock 7,5/39</v>
      </c>
      <c r="H28">
        <f>VLOOKUP(D28, Storage!D:J, 5, FALSE)</f>
        <v>0</v>
      </c>
      <c r="I28">
        <f>VLOOKUP(D28, Storage!D:J, 6, FALSE)</f>
        <v>0</v>
      </c>
      <c r="J28">
        <f>VLOOKUP(D28, Storage!D:J, 7, FALSE)</f>
        <v>30</v>
      </c>
      <c r="K28" s="12">
        <v>45695</v>
      </c>
      <c r="L28" s="7">
        <v>0.5</v>
      </c>
      <c r="M28">
        <v>3</v>
      </c>
      <c r="N28" t="s">
        <v>55</v>
      </c>
    </row>
    <row r="29" spans="2:14" x14ac:dyDescent="0.3">
      <c r="B29">
        <f t="shared" si="0"/>
        <v>25</v>
      </c>
      <c r="C29" t="str">
        <f>_xlfn.XLOOKUP(D29, Storage!D:D, Storage!C:C, "Not Found")</f>
        <v>Window Accessories</v>
      </c>
      <c r="D29">
        <v>11658060</v>
      </c>
      <c r="E29">
        <f>VLOOKUP(D29, Storage!D:J, 2, FALSE)</f>
        <v>0</v>
      </c>
      <c r="F29" t="str">
        <f>VLOOKUP(D29, Storage!D:J, 3, FALSE)</f>
        <v>76.042.990</v>
      </c>
      <c r="G29" t="str">
        <f>VLOOKUP(D29, Storage!D:J, 4, FALSE)</f>
        <v>Aluminium track 12/9,5</v>
      </c>
      <c r="H29">
        <f>VLOOKUP(D29, Storage!D:J, 5, FALSE)</f>
        <v>0</v>
      </c>
      <c r="I29">
        <f>VLOOKUP(D29, Storage!D:J, 6, FALSE)</f>
        <v>0</v>
      </c>
      <c r="J29">
        <f>VLOOKUP(D29, Storage!D:J, 7, FALSE)</f>
        <v>15</v>
      </c>
      <c r="K29" s="12">
        <v>45695</v>
      </c>
      <c r="L29" s="7">
        <v>0.5</v>
      </c>
      <c r="M29">
        <v>3</v>
      </c>
      <c r="N29" t="s">
        <v>55</v>
      </c>
    </row>
    <row r="30" spans="2:14" x14ac:dyDescent="0.3">
      <c r="B30">
        <f t="shared" si="0"/>
        <v>26</v>
      </c>
      <c r="C30" t="str">
        <f>_xlfn.XLOOKUP(D30, Storage!D:D, Storage!C:C, "Not Found")</f>
        <v>Window Accessories</v>
      </c>
      <c r="D30">
        <v>14744460</v>
      </c>
      <c r="E30">
        <f>VLOOKUP(D30, Storage!D:J, 2, FALSE)</f>
        <v>0</v>
      </c>
      <c r="F30" t="str">
        <f>VLOOKUP(D30, Storage!D:J, 3, FALSE)</f>
        <v>76.042.990</v>
      </c>
      <c r="G30" t="str">
        <f>VLOOKUP(D30, Storage!D:J, 4, FALSE)</f>
        <v xml:space="preserve">Aluminium threshold profilee 74/20 </v>
      </c>
      <c r="H30">
        <f>VLOOKUP(D30, Storage!D:J, 5, FALSE)</f>
        <v>0</v>
      </c>
      <c r="I30">
        <f>VLOOKUP(D30, Storage!D:J, 6, FALSE)</f>
        <v>0</v>
      </c>
      <c r="J30">
        <f>VLOOKUP(D30, Storage!D:J, 7, FALSE)</f>
        <v>10</v>
      </c>
      <c r="K30" s="12">
        <v>45695</v>
      </c>
      <c r="L30" s="7">
        <v>0.5</v>
      </c>
      <c r="M30">
        <v>3</v>
      </c>
      <c r="N30" t="s">
        <v>55</v>
      </c>
    </row>
    <row r="31" spans="2:14" x14ac:dyDescent="0.3">
      <c r="B31">
        <f t="shared" si="0"/>
        <v>27</v>
      </c>
      <c r="C31" t="str">
        <f>_xlfn.XLOOKUP(D31, Storage!D:D, Storage!C:C, "Not Found")</f>
        <v>Window Accessories</v>
      </c>
      <c r="D31">
        <v>23614400</v>
      </c>
      <c r="E31">
        <f>VLOOKUP(D31, Storage!D:J, 2, FALSE)</f>
        <v>0</v>
      </c>
      <c r="F31" t="str">
        <f>VLOOKUP(D31, Storage!D:J, 3, FALSE)</f>
        <v>39.259.010</v>
      </c>
      <c r="G31" t="str">
        <f>VLOOKUP(D31, Storage!D:J, 4, FALSE)</f>
        <v>Weldable corner connector</v>
      </c>
      <c r="H31">
        <f>VLOOKUP(D31, Storage!D:J, 5, FALSE)</f>
        <v>0</v>
      </c>
      <c r="I31">
        <f>VLOOKUP(D31, Storage!D:J, 6, FALSE)</f>
        <v>0</v>
      </c>
      <c r="J31">
        <f>VLOOKUP(D31, Storage!D:J, 7, FALSE)</f>
        <v>60</v>
      </c>
      <c r="K31" s="12">
        <v>45695</v>
      </c>
      <c r="L31" s="7">
        <v>0.5</v>
      </c>
      <c r="M31">
        <v>3</v>
      </c>
      <c r="N31" t="s">
        <v>55</v>
      </c>
    </row>
    <row r="32" spans="2:14" x14ac:dyDescent="0.3">
      <c r="B32">
        <f t="shared" si="0"/>
        <v>28</v>
      </c>
      <c r="C32" t="str">
        <f>_xlfn.XLOOKUP(D32, Storage!D:D, Storage!C:C, "Not Found")</f>
        <v>Window Accessories</v>
      </c>
      <c r="D32">
        <v>23736400</v>
      </c>
      <c r="E32">
        <f>VLOOKUP(D32, Storage!D:J, 2, FALSE)</f>
        <v>0</v>
      </c>
      <c r="F32" t="str">
        <f>VLOOKUP(D32, Storage!D:J, 3, FALSE)</f>
        <v>39.259.010</v>
      </c>
      <c r="G32" t="str">
        <f>VLOOKUP(D32, Storage!D:J, 4, FALSE)</f>
        <v>Threshold bracket RAL 9016 white</v>
      </c>
      <c r="H32">
        <f>VLOOKUP(D32, Storage!D:J, 5, FALSE)</f>
        <v>0</v>
      </c>
      <c r="I32">
        <f>VLOOKUP(D32, Storage!D:J, 6, FALSE)</f>
        <v>0</v>
      </c>
      <c r="J32">
        <f>VLOOKUP(D32, Storage!D:J, 7, FALSE)</f>
        <v>20</v>
      </c>
      <c r="K32" s="12">
        <v>45695</v>
      </c>
      <c r="L32" s="7">
        <v>0.5</v>
      </c>
      <c r="M32">
        <v>3</v>
      </c>
      <c r="N32" t="s">
        <v>55</v>
      </c>
    </row>
    <row r="33" spans="2:14" x14ac:dyDescent="0.3">
      <c r="B33">
        <f t="shared" si="0"/>
        <v>29</v>
      </c>
      <c r="C33" t="str">
        <f>_xlfn.XLOOKUP(D33, Storage!D:D, Storage!C:C, "Not Found")</f>
        <v>Window Accessories</v>
      </c>
      <c r="D33">
        <v>23834500</v>
      </c>
      <c r="E33">
        <f>VLOOKUP(D33, Storage!D:J, 2, FALSE)</f>
        <v>0</v>
      </c>
      <c r="F33" t="str">
        <f>VLOOKUP(D33, Storage!D:J, 3, FALSE)</f>
        <v>39.259.010</v>
      </c>
      <c r="G33" t="str">
        <f>VLOOKUP(D33, Storage!D:J, 4, FALSE)</f>
        <v>Blocking Bridge</v>
      </c>
      <c r="H33">
        <f>VLOOKUP(D33, Storage!D:J, 5, FALSE)</f>
        <v>0</v>
      </c>
      <c r="I33">
        <f>VLOOKUP(D33, Storage!D:J, 6, FALSE)</f>
        <v>0</v>
      </c>
      <c r="J33">
        <f>VLOOKUP(D33, Storage!D:J, 7, FALSE)</f>
        <v>300</v>
      </c>
      <c r="K33" s="12">
        <v>45695</v>
      </c>
      <c r="L33" s="7">
        <v>0.5</v>
      </c>
      <c r="M33">
        <v>3</v>
      </c>
      <c r="N33" t="s">
        <v>55</v>
      </c>
    </row>
    <row r="34" spans="2:14" x14ac:dyDescent="0.3">
      <c r="B34">
        <f t="shared" si="0"/>
        <v>30</v>
      </c>
      <c r="C34" t="str">
        <f>_xlfn.XLOOKUP(D34, Storage!D:D, Storage!C:C, "Not Found")</f>
        <v>Window Accessories</v>
      </c>
      <c r="D34">
        <v>25452700</v>
      </c>
      <c r="E34">
        <f>VLOOKUP(D34, Storage!D:J, 2, FALSE)</f>
        <v>0</v>
      </c>
      <c r="F34" t="str">
        <f>VLOOKUP(D34, Storage!D:J, 3, FALSE)</f>
        <v>39.259.010</v>
      </c>
      <c r="G34" t="str">
        <f>VLOOKUP(D34, Storage!D:J, 4, FALSE)</f>
        <v>spacer s74</v>
      </c>
      <c r="H34">
        <f>VLOOKUP(D34, Storage!D:J, 5, FALSE)</f>
        <v>0</v>
      </c>
      <c r="I34">
        <f>VLOOKUP(D34, Storage!D:J, 6, FALSE)</f>
        <v>0</v>
      </c>
      <c r="J34">
        <f>VLOOKUP(D34, Storage!D:J, 7, FALSE)</f>
        <v>200</v>
      </c>
      <c r="K34" s="12">
        <v>45695</v>
      </c>
      <c r="L34" s="7">
        <v>0.5</v>
      </c>
      <c r="M34">
        <v>3</v>
      </c>
      <c r="N34" t="s">
        <v>55</v>
      </c>
    </row>
    <row r="35" spans="2:14" x14ac:dyDescent="0.3">
      <c r="B35">
        <f t="shared" si="0"/>
        <v>31</v>
      </c>
      <c r="C35" t="str">
        <f>_xlfn.XLOOKUP(D35, Storage!D:D, Storage!C:C, "Not Found")</f>
        <v>Window Accessories</v>
      </c>
      <c r="D35">
        <v>28645700</v>
      </c>
      <c r="E35">
        <f>VLOOKUP(D35, Storage!D:J, 2, FALSE)</f>
        <v>0</v>
      </c>
      <c r="F35" t="str">
        <f>VLOOKUP(D35, Storage!D:J, 3, FALSE)</f>
        <v>39.259.010</v>
      </c>
      <c r="G35" t="str">
        <f>VLOOKUP(D35, Storage!D:J, 4, FALSE)</f>
        <v>Blocking Bridge 3 mm D</v>
      </c>
      <c r="H35">
        <f>VLOOKUP(D35, Storage!D:J, 5, FALSE)</f>
        <v>0</v>
      </c>
      <c r="I35">
        <f>VLOOKUP(D35, Storage!D:J, 6, FALSE)</f>
        <v>0</v>
      </c>
      <c r="J35">
        <f>VLOOKUP(D35, Storage!D:J, 7, FALSE)</f>
        <v>750</v>
      </c>
      <c r="K35" s="12">
        <v>45695</v>
      </c>
      <c r="L35" s="7">
        <v>0.5</v>
      </c>
      <c r="M35">
        <v>3</v>
      </c>
      <c r="N35" t="s">
        <v>55</v>
      </c>
    </row>
    <row r="36" spans="2:14" x14ac:dyDescent="0.3">
      <c r="B36">
        <f t="shared" si="0"/>
        <v>32</v>
      </c>
      <c r="C36" t="str">
        <f>_xlfn.XLOOKUP(D36, Storage!D:D, Storage!C:C, "Not Found")</f>
        <v>Window Accessories</v>
      </c>
      <c r="D36">
        <v>28654900</v>
      </c>
      <c r="E36">
        <f>VLOOKUP(D36, Storage!D:J, 2, FALSE)</f>
        <v>0</v>
      </c>
      <c r="F36" t="str">
        <f>VLOOKUP(D36, Storage!D:J, 3, FALSE)</f>
        <v>39.259.010</v>
      </c>
      <c r="G36" t="str">
        <f>VLOOKUP(D36, Storage!D:J, 4, FALSE)</f>
        <v>Blocking Bridge CT70 3mm</v>
      </c>
      <c r="H36">
        <f>VLOOKUP(D36, Storage!D:J, 5, FALSE)</f>
        <v>0</v>
      </c>
      <c r="I36">
        <f>VLOOKUP(D36, Storage!D:J, 6, FALSE)</f>
        <v>0</v>
      </c>
      <c r="J36">
        <f>VLOOKUP(D36, Storage!D:J, 7, FALSE)</f>
        <v>750</v>
      </c>
      <c r="K36" s="12">
        <v>45695</v>
      </c>
      <c r="L36" s="7">
        <v>0.5</v>
      </c>
      <c r="M36">
        <v>3</v>
      </c>
      <c r="N36" t="s">
        <v>55</v>
      </c>
    </row>
    <row r="37" spans="2:14" x14ac:dyDescent="0.3">
      <c r="B37">
        <f t="shared" si="0"/>
        <v>33</v>
      </c>
      <c r="C37" t="str">
        <f>_xlfn.XLOOKUP(D37, Storage!D:D, Storage!C:C, "Not Found")</f>
        <v>Window Accessories</v>
      </c>
      <c r="D37">
        <v>28655000</v>
      </c>
      <c r="E37">
        <f>VLOOKUP(D37, Storage!D:J, 2, FALSE)</f>
        <v>0</v>
      </c>
      <c r="F37" t="str">
        <f>VLOOKUP(D37, Storage!D:J, 3, FALSE)</f>
        <v>39.259.010</v>
      </c>
      <c r="G37" t="str">
        <f>VLOOKUP(D37, Storage!D:J, 4, FALSE)</f>
        <v>Blocking Bridge CT70 5mm</v>
      </c>
      <c r="H37">
        <f>VLOOKUP(D37, Storage!D:J, 5, FALSE)</f>
        <v>0</v>
      </c>
      <c r="I37">
        <f>VLOOKUP(D37, Storage!D:J, 6, FALSE)</f>
        <v>0</v>
      </c>
      <c r="J37">
        <f>VLOOKUP(D37, Storage!D:J, 7, FALSE)</f>
        <v>1600</v>
      </c>
      <c r="K37" s="12">
        <v>45695</v>
      </c>
      <c r="L37" s="7">
        <v>0.5</v>
      </c>
      <c r="M37">
        <v>3</v>
      </c>
      <c r="N37" t="s">
        <v>55</v>
      </c>
    </row>
    <row r="38" spans="2:14" x14ac:dyDescent="0.3">
      <c r="B38">
        <f t="shared" si="0"/>
        <v>34</v>
      </c>
      <c r="C38" t="str">
        <f>_xlfn.XLOOKUP(D38, Storage!D:D, Storage!C:C, "Not Found")</f>
        <v>Window Accessories</v>
      </c>
      <c r="D38">
        <v>28687200</v>
      </c>
      <c r="E38">
        <f>VLOOKUP(D38, Storage!D:J, 2, FALSE)</f>
        <v>0</v>
      </c>
      <c r="F38" t="str">
        <f>VLOOKUP(D38, Storage!D:J, 3, FALSE)</f>
        <v>39.162.000</v>
      </c>
      <c r="G38" t="str">
        <f>VLOOKUP(D38, Storage!D:J, 4, FALSE)</f>
        <v>Groove cover while</v>
      </c>
      <c r="H38">
        <f>VLOOKUP(D38, Storage!D:J, 5, FALSE)</f>
        <v>0</v>
      </c>
      <c r="I38">
        <f>VLOOKUP(D38, Storage!D:J, 6, FALSE)</f>
        <v>0</v>
      </c>
      <c r="J38">
        <f>VLOOKUP(D38, Storage!D:J, 7, FALSE)</f>
        <v>200</v>
      </c>
      <c r="K38" s="12">
        <v>45695</v>
      </c>
      <c r="L38" s="7">
        <v>0.5</v>
      </c>
      <c r="M38">
        <v>3</v>
      </c>
      <c r="N38" t="s">
        <v>55</v>
      </c>
    </row>
    <row r="39" spans="2:14" x14ac:dyDescent="0.3">
      <c r="B39">
        <f t="shared" si="0"/>
        <v>35</v>
      </c>
      <c r="C39" t="str">
        <f>_xlfn.XLOOKUP(D39, Storage!D:D, Storage!C:C, "Not Found")</f>
        <v>Window Accessories</v>
      </c>
      <c r="D39">
        <v>29505200</v>
      </c>
      <c r="E39">
        <f>VLOOKUP(D39, Storage!D:J, 2, FALSE)</f>
        <v>0</v>
      </c>
      <c r="F39" t="str">
        <f>VLOOKUP(D39, Storage!D:J, 3, FALSE)</f>
        <v>39.259.010</v>
      </c>
      <c r="G39" t="str">
        <f>VLOOKUP(D39, Storage!D:J, 4, FALSE)</f>
        <v>End cap weatherboard white</v>
      </c>
      <c r="H39">
        <f>VLOOKUP(D39, Storage!D:J, 5, FALSE)</f>
        <v>0</v>
      </c>
      <c r="I39">
        <f>VLOOKUP(D39, Storage!D:J, 6, FALSE)</f>
        <v>0</v>
      </c>
      <c r="J39">
        <f>VLOOKUP(D39, Storage!D:J, 7, FALSE)</f>
        <v>100</v>
      </c>
      <c r="K39" s="12">
        <v>45695</v>
      </c>
      <c r="L39" s="7">
        <v>0.5</v>
      </c>
      <c r="M39">
        <v>3</v>
      </c>
      <c r="N39" t="s">
        <v>55</v>
      </c>
    </row>
    <row r="40" spans="2:14" x14ac:dyDescent="0.3">
      <c r="B40">
        <f t="shared" si="0"/>
        <v>36</v>
      </c>
      <c r="C40" t="str">
        <f>_xlfn.XLOOKUP(D40, Storage!D:D, Storage!C:C, "Not Found")</f>
        <v>Window Accessories</v>
      </c>
      <c r="D40">
        <v>29547100</v>
      </c>
      <c r="E40">
        <f>VLOOKUP(D40, Storage!D:J, 2, FALSE)</f>
        <v>0</v>
      </c>
      <c r="F40" t="str">
        <f>VLOOKUP(D40, Storage!D:J, 3, FALSE)</f>
        <v>39.259.010</v>
      </c>
      <c r="G40" t="str">
        <f>VLOOKUP(D40, Storage!D:J, 4, FALSE)</f>
        <v>Threshold bracket 74 white</v>
      </c>
      <c r="H40">
        <f>VLOOKUP(D40, Storage!D:J, 5, FALSE)</f>
        <v>0</v>
      </c>
      <c r="I40">
        <f>VLOOKUP(D40, Storage!D:J, 6, FALSE)</f>
        <v>0</v>
      </c>
      <c r="J40">
        <f>VLOOKUP(D40, Storage!D:J, 7, FALSE)</f>
        <v>4</v>
      </c>
      <c r="K40" s="12">
        <v>45695</v>
      </c>
      <c r="L40" s="7">
        <v>0.5</v>
      </c>
      <c r="M40">
        <v>3</v>
      </c>
      <c r="N40" t="s">
        <v>55</v>
      </c>
    </row>
    <row r="41" spans="2:14" x14ac:dyDescent="0.3">
      <c r="B41">
        <f t="shared" si="0"/>
        <v>37</v>
      </c>
      <c r="C41" t="str">
        <f>_xlfn.XLOOKUP(D41, Storage!D:D, Storage!C:C, "Not Found")</f>
        <v>Window Accessories</v>
      </c>
      <c r="D41">
        <v>24467100</v>
      </c>
      <c r="E41">
        <f>VLOOKUP(D41, Storage!D:J, 2, FALSE)</f>
        <v>0</v>
      </c>
      <c r="F41" t="str">
        <f>VLOOKUP(D41, Storage!D:J, 3, FALSE)</f>
        <v>59.039.099</v>
      </c>
      <c r="G41" t="str">
        <f>VLOOKUP(D41, Storage!D:J, 4, FALSE)</f>
        <v>Brush seal 7 gray</v>
      </c>
      <c r="H41">
        <f>VLOOKUP(D41, Storage!D:J, 5, FALSE)</f>
        <v>0</v>
      </c>
      <c r="I41">
        <f>VLOOKUP(D41, Storage!D:J, 6, FALSE)</f>
        <v>0</v>
      </c>
      <c r="J41">
        <f>VLOOKUP(D41, Storage!D:J, 7, FALSE)</f>
        <v>200</v>
      </c>
      <c r="K41" s="12">
        <v>45695</v>
      </c>
      <c r="L41" s="7">
        <v>0.5</v>
      </c>
      <c r="M41">
        <v>3</v>
      </c>
      <c r="N41" t="s">
        <v>55</v>
      </c>
    </row>
    <row r="42" spans="2:14" x14ac:dyDescent="0.3">
      <c r="B42">
        <f t="shared" si="0"/>
        <v>38</v>
      </c>
      <c r="C42" t="str">
        <f>_xlfn.XLOOKUP(D42, Storage!D:D, Storage!C:C, "Not Found")</f>
        <v>Window Accessories</v>
      </c>
      <c r="D42">
        <v>24467200</v>
      </c>
      <c r="E42">
        <f>VLOOKUP(D42, Storage!D:J, 2, FALSE)</f>
        <v>0</v>
      </c>
      <c r="F42" t="str">
        <f>VLOOKUP(D42, Storage!D:J, 3, FALSE)</f>
        <v>39.169.010</v>
      </c>
      <c r="G42" t="str">
        <f>VLOOKUP(D42, Storage!D:J, 4, FALSE)</f>
        <v>Q-Lon seal black</v>
      </c>
      <c r="H42">
        <f>VLOOKUP(D42, Storage!D:J, 5, FALSE)</f>
        <v>0</v>
      </c>
      <c r="I42">
        <f>VLOOKUP(D42, Storage!D:J, 6, FALSE)</f>
        <v>0</v>
      </c>
      <c r="J42">
        <f>VLOOKUP(D42, Storage!D:J, 7, FALSE)</f>
        <v>200</v>
      </c>
      <c r="K42" s="12">
        <v>45695</v>
      </c>
      <c r="L42" s="7">
        <v>0.5</v>
      </c>
      <c r="M42">
        <v>3</v>
      </c>
      <c r="N42" t="s">
        <v>55</v>
      </c>
    </row>
    <row r="43" spans="2:14" x14ac:dyDescent="0.3">
      <c r="B43">
        <f t="shared" si="0"/>
        <v>39</v>
      </c>
      <c r="C43" t="str">
        <f>_xlfn.XLOOKUP(D43, Storage!D:D, Storage!C:C, "Not Found")</f>
        <v>Window Accessories</v>
      </c>
      <c r="D43">
        <v>28699300</v>
      </c>
      <c r="E43">
        <f>VLOOKUP(D43, Storage!D:J, 2, FALSE)</f>
        <v>0</v>
      </c>
      <c r="F43" t="str">
        <f>VLOOKUP(D43, Storage!D:J, 3, FALSE)</f>
        <v>59.119.099</v>
      </c>
      <c r="G43" t="str">
        <f>VLOOKUP(D43, Storage!D:J, 4, FALSE)</f>
        <v>Brush seal 9 black</v>
      </c>
      <c r="H43">
        <f>VLOOKUP(D43, Storage!D:J, 5, FALSE)</f>
        <v>0</v>
      </c>
      <c r="I43">
        <f>VLOOKUP(D43, Storage!D:J, 6, FALSE)</f>
        <v>0</v>
      </c>
      <c r="J43">
        <f>VLOOKUP(D43, Storage!D:J, 7, FALSE)</f>
        <v>100</v>
      </c>
      <c r="K43" s="12">
        <v>45695</v>
      </c>
      <c r="L43" s="7">
        <v>0.5</v>
      </c>
      <c r="M43">
        <v>3</v>
      </c>
      <c r="N43" t="s">
        <v>55</v>
      </c>
    </row>
    <row r="44" spans="2:14" x14ac:dyDescent="0.3">
      <c r="B44">
        <f t="shared" si="0"/>
        <v>40</v>
      </c>
      <c r="C44" t="str">
        <f>_xlfn.XLOOKUP(D44, Storage!D:D, Storage!C:C, "Not Found")</f>
        <v>Window Accessories</v>
      </c>
      <c r="D44">
        <v>29520100</v>
      </c>
      <c r="E44">
        <f>VLOOKUP(D44, Storage!D:J, 2, FALSE)</f>
        <v>0</v>
      </c>
      <c r="F44" t="str">
        <f>VLOOKUP(D44, Storage!D:J, 3, FALSE)</f>
        <v>39.169.010</v>
      </c>
      <c r="G44" t="str">
        <f>VLOOKUP(D44, Storage!D:J, 4, FALSE)</f>
        <v>Q-Lon gasket 9,5 grey</v>
      </c>
      <c r="H44">
        <f>VLOOKUP(D44, Storage!D:J, 5, FALSE)</f>
        <v>0</v>
      </c>
      <c r="I44">
        <f>VLOOKUP(D44, Storage!D:J, 6, FALSE)</f>
        <v>0</v>
      </c>
      <c r="J44">
        <f>VLOOKUP(D44, Storage!D:J, 7, FALSE)</f>
        <v>100</v>
      </c>
      <c r="K44" s="12">
        <v>45695</v>
      </c>
      <c r="L44" s="7">
        <v>0.5</v>
      </c>
      <c r="M44">
        <v>3</v>
      </c>
      <c r="N44" t="s">
        <v>55</v>
      </c>
    </row>
    <row r="45" spans="2:14" x14ac:dyDescent="0.3">
      <c r="B45">
        <f t="shared" si="0"/>
        <v>41</v>
      </c>
      <c r="C45" t="str">
        <f>_xlfn.XLOOKUP(D45, Storage!D:D, Storage!C:C, "Not Found")</f>
        <v>Window Accessories</v>
      </c>
      <c r="D45">
        <v>28655100</v>
      </c>
      <c r="E45">
        <f>VLOOKUP(D45, Storage!D:J, 2, FALSE)</f>
        <v>0</v>
      </c>
      <c r="F45" t="str">
        <f>VLOOKUP(D45, Storage!D:J, 3, FALSE)</f>
        <v>39.259.010</v>
      </c>
      <c r="G45" t="str">
        <f>VLOOKUP(D45, Storage!D:J, 4, FALSE)</f>
        <v>Distance Clips CT70 5mm</v>
      </c>
      <c r="H45">
        <f>VLOOKUP(D45, Storage!D:J, 5, FALSE)</f>
        <v>0</v>
      </c>
      <c r="I45">
        <f>VLOOKUP(D45, Storage!D:J, 6, FALSE)</f>
        <v>0</v>
      </c>
      <c r="J45">
        <f>VLOOKUP(D45, Storage!D:J, 7, FALSE)</f>
        <v>700</v>
      </c>
      <c r="K45" s="12">
        <v>45695</v>
      </c>
      <c r="L45" s="7">
        <v>0.5</v>
      </c>
      <c r="M45">
        <v>3</v>
      </c>
      <c r="N45" t="s">
        <v>55</v>
      </c>
    </row>
    <row r="46" spans="2:14" x14ac:dyDescent="0.3">
      <c r="B46">
        <f t="shared" si="0"/>
        <v>42</v>
      </c>
      <c r="C46" t="str">
        <f>_xlfn.XLOOKUP(D46, Storage!D:D, Storage!C:C, "Not Found")</f>
        <v>Window Accessories</v>
      </c>
      <c r="D46">
        <v>286328</v>
      </c>
      <c r="E46">
        <f>VLOOKUP(D46, Storage!D:J, 2, FALSE)</f>
        <v>0</v>
      </c>
      <c r="F46" t="str">
        <f>VLOOKUP(D46, Storage!D:J, 3, FALSE)</f>
        <v>39.259.010</v>
      </c>
      <c r="G46" t="str">
        <f>VLOOKUP(D46, Storage!D:J, 4, FALSE)</f>
        <v>Windstop</v>
      </c>
      <c r="H46">
        <f>VLOOKUP(D46, Storage!D:J, 5, FALSE)</f>
        <v>0</v>
      </c>
      <c r="I46">
        <f>VLOOKUP(D46, Storage!D:J, 6, FALSE)</f>
        <v>0</v>
      </c>
      <c r="J46">
        <f>VLOOKUP(D46, Storage!D:J, 7, FALSE)</f>
        <v>100</v>
      </c>
      <c r="K46" s="12">
        <v>45695</v>
      </c>
      <c r="L46" s="7">
        <v>0.5</v>
      </c>
      <c r="M46">
        <v>3</v>
      </c>
      <c r="N46" t="s">
        <v>55</v>
      </c>
    </row>
    <row r="47" spans="2:14" x14ac:dyDescent="0.3">
      <c r="B47">
        <f t="shared" si="0"/>
        <v>43</v>
      </c>
      <c r="C47" t="str">
        <f>_xlfn.XLOOKUP(D47, Storage!D:D, Storage!C:C, "Not Found")</f>
        <v>Window Accessories</v>
      </c>
      <c r="D47">
        <v>293521</v>
      </c>
      <c r="E47">
        <f>VLOOKUP(D47, Storage!D:J, 2, FALSE)</f>
        <v>0</v>
      </c>
      <c r="F47" t="str">
        <f>VLOOKUP(D47, Storage!D:J, 3, FALSE)</f>
        <v>83.024.150</v>
      </c>
      <c r="G47" t="str">
        <f>VLOOKUP(D47, Storage!D:J, 4, FALSE)</f>
        <v>Corner Tramsmission</v>
      </c>
      <c r="H47">
        <f>VLOOKUP(D47, Storage!D:J, 5, FALSE)</f>
        <v>0</v>
      </c>
      <c r="I47">
        <f>VLOOKUP(D47, Storage!D:J, 6, FALSE)</f>
        <v>0</v>
      </c>
      <c r="J47">
        <f>VLOOKUP(D47, Storage!D:J, 7, FALSE)</f>
        <v>2160</v>
      </c>
      <c r="K47" s="12">
        <v>45695</v>
      </c>
      <c r="L47" s="7">
        <v>0.5</v>
      </c>
      <c r="M47">
        <v>3</v>
      </c>
      <c r="N47" t="s">
        <v>55</v>
      </c>
    </row>
    <row r="48" spans="2:14" x14ac:dyDescent="0.3">
      <c r="B48">
        <f t="shared" si="0"/>
        <v>44</v>
      </c>
      <c r="C48" t="str">
        <f>_xlfn.XLOOKUP(D48, Storage!D:D, Storage!C:C, "Not Found")</f>
        <v>Window Accessories</v>
      </c>
      <c r="D48">
        <v>255282</v>
      </c>
      <c r="E48">
        <f>VLOOKUP(D48, Storage!D:J, 2, FALSE)</f>
        <v>0</v>
      </c>
      <c r="F48" t="str">
        <f>VLOOKUP(D48, Storage!D:J, 3, FALSE)</f>
        <v>83.024.150</v>
      </c>
      <c r="G48" t="str">
        <f>VLOOKUP(D48, Storage!D:J, 4, FALSE)</f>
        <v>Middle Lock</v>
      </c>
      <c r="H48">
        <f>VLOOKUP(D48, Storage!D:J, 5, FALSE)</f>
        <v>0</v>
      </c>
      <c r="I48">
        <f>VLOOKUP(D48, Storage!D:J, 6, FALSE)</f>
        <v>0</v>
      </c>
      <c r="J48">
        <f>VLOOKUP(D48, Storage!D:J, 7, FALSE)</f>
        <v>1400</v>
      </c>
      <c r="K48" s="12">
        <v>45695</v>
      </c>
      <c r="L48" s="7">
        <v>0.5</v>
      </c>
      <c r="M48">
        <v>3</v>
      </c>
      <c r="N48" t="s">
        <v>55</v>
      </c>
    </row>
    <row r="49" spans="2:14" x14ac:dyDescent="0.3">
      <c r="B49">
        <f t="shared" si="0"/>
        <v>45</v>
      </c>
      <c r="C49" t="str">
        <f>_xlfn.XLOOKUP(D49, Storage!D:D, Storage!C:C, "Not Found")</f>
        <v>Window Accessories</v>
      </c>
      <c r="D49">
        <v>255281</v>
      </c>
      <c r="E49">
        <f>VLOOKUP(D49, Storage!D:J, 2, FALSE)</f>
        <v>0</v>
      </c>
      <c r="F49" t="str">
        <f>VLOOKUP(D49, Storage!D:J, 3, FALSE)</f>
        <v>83.024.150</v>
      </c>
      <c r="G49" t="str">
        <f>VLOOKUP(D49, Storage!D:J, 4, FALSE)</f>
        <v>Middle Lock</v>
      </c>
      <c r="H49">
        <f>VLOOKUP(D49, Storage!D:J, 5, FALSE)</f>
        <v>0</v>
      </c>
      <c r="I49">
        <f>VLOOKUP(D49, Storage!D:J, 6, FALSE)</f>
        <v>0</v>
      </c>
      <c r="J49">
        <f>VLOOKUP(D49, Storage!D:J, 7, FALSE)</f>
        <v>1750</v>
      </c>
      <c r="K49" s="12">
        <v>45695</v>
      </c>
      <c r="L49" s="7">
        <v>0.5</v>
      </c>
      <c r="M49">
        <v>3</v>
      </c>
      <c r="N49" t="s">
        <v>55</v>
      </c>
    </row>
    <row r="50" spans="2:14" x14ac:dyDescent="0.3">
      <c r="B50">
        <f t="shared" si="0"/>
        <v>46</v>
      </c>
      <c r="C50" t="str">
        <f>_xlfn.XLOOKUP(D50, Storage!D:D, Storage!C:C, "Not Found")</f>
        <v>Window Accessories</v>
      </c>
      <c r="D50">
        <v>260275</v>
      </c>
      <c r="E50">
        <f>VLOOKUP(D50, Storage!D:J, 2, FALSE)</f>
        <v>0</v>
      </c>
      <c r="F50" t="str">
        <f>VLOOKUP(D50, Storage!D:J, 3, FALSE)</f>
        <v>83.024.150</v>
      </c>
      <c r="G50" t="str">
        <f>VLOOKUP(D50, Storage!D:J, 4, FALSE)</f>
        <v>Corner Tramsmission</v>
      </c>
      <c r="H50">
        <f>VLOOKUP(D50, Storage!D:J, 5, FALSE)</f>
        <v>0</v>
      </c>
      <c r="I50">
        <f>VLOOKUP(D50, Storage!D:J, 6, FALSE)</f>
        <v>0</v>
      </c>
      <c r="J50">
        <f>VLOOKUP(D50, Storage!D:J, 7, FALSE)</f>
        <v>2450</v>
      </c>
      <c r="K50" s="12">
        <v>45695</v>
      </c>
      <c r="L50" s="7">
        <v>0.5</v>
      </c>
      <c r="M50">
        <v>3</v>
      </c>
      <c r="N50" t="s">
        <v>55</v>
      </c>
    </row>
    <row r="51" spans="2:14" x14ac:dyDescent="0.3">
      <c r="B51">
        <f t="shared" si="0"/>
        <v>47</v>
      </c>
      <c r="C51" t="str">
        <f>_xlfn.XLOOKUP(D51, Storage!D:D, Storage!C:C, "Not Found")</f>
        <v>Window Accessories</v>
      </c>
      <c r="D51">
        <v>297858</v>
      </c>
      <c r="E51">
        <f>VLOOKUP(D51, Storage!D:J, 2, FALSE)</f>
        <v>0</v>
      </c>
      <c r="F51" t="str">
        <f>VLOOKUP(D51, Storage!D:J, 3, FALSE)</f>
        <v>83.024.150</v>
      </c>
      <c r="G51" t="str">
        <f>VLOOKUP(D51, Storage!D:J, 4, FALSE)</f>
        <v>Middle Lock</v>
      </c>
      <c r="H51">
        <f>VLOOKUP(D51, Storage!D:J, 5, FALSE)</f>
        <v>0</v>
      </c>
      <c r="I51">
        <f>VLOOKUP(D51, Storage!D:J, 6, FALSE)</f>
        <v>0</v>
      </c>
      <c r="J51">
        <f>VLOOKUP(D51, Storage!D:J, 7, FALSE)</f>
        <v>2809</v>
      </c>
      <c r="K51" s="12">
        <v>45695</v>
      </c>
      <c r="L51" s="7">
        <v>0.5</v>
      </c>
      <c r="M51">
        <v>3</v>
      </c>
      <c r="N51" t="s">
        <v>55</v>
      </c>
    </row>
    <row r="52" spans="2:14" x14ac:dyDescent="0.3">
      <c r="B52">
        <f t="shared" si="0"/>
        <v>48</v>
      </c>
      <c r="C52" t="str">
        <f>_xlfn.XLOOKUP(D52, Storage!D:D, Storage!C:C, "Not Found")</f>
        <v>Window Accessories</v>
      </c>
      <c r="D52">
        <v>263858</v>
      </c>
      <c r="E52">
        <f>VLOOKUP(D52, Storage!D:J, 2, FALSE)</f>
        <v>0</v>
      </c>
      <c r="F52" t="str">
        <f>VLOOKUP(D52, Storage!D:J, 3, FALSE)</f>
        <v>83.024.150</v>
      </c>
      <c r="G52" t="str">
        <f>VLOOKUP(D52, Storage!D:J, 4, FALSE)</f>
        <v>Corner End Transmisson</v>
      </c>
      <c r="H52">
        <f>VLOOKUP(D52, Storage!D:J, 5, FALSE)</f>
        <v>0</v>
      </c>
      <c r="I52">
        <f>VLOOKUP(D52, Storage!D:J, 6, FALSE)</f>
        <v>0</v>
      </c>
      <c r="J52">
        <f>VLOOKUP(D52, Storage!D:J, 7, FALSE)</f>
        <v>1800</v>
      </c>
      <c r="K52" s="12">
        <v>45695</v>
      </c>
      <c r="L52" s="7">
        <v>0.5</v>
      </c>
      <c r="M52">
        <v>3</v>
      </c>
      <c r="N52" t="s">
        <v>55</v>
      </c>
    </row>
    <row r="53" spans="2:14" x14ac:dyDescent="0.3">
      <c r="B53">
        <f t="shared" si="0"/>
        <v>49</v>
      </c>
      <c r="C53" t="str">
        <f>_xlfn.XLOOKUP(D53, Storage!D:D, Storage!C:C, "Not Found")</f>
        <v>Window Hardware</v>
      </c>
      <c r="D53">
        <v>593607</v>
      </c>
      <c r="E53">
        <f>VLOOKUP(D53, Storage!D:J, 2, FALSE)</f>
        <v>0</v>
      </c>
      <c r="F53" t="str">
        <f>VLOOKUP(D53, Storage!D:J, 3, FALSE)</f>
        <v>83.024.150</v>
      </c>
      <c r="G53" t="str">
        <f>VLOOKUP(D53, Storage!D:J, 4, FALSE)</f>
        <v>Middle Lock</v>
      </c>
      <c r="H53">
        <f>VLOOKUP(D53, Storage!D:J, 5, FALSE)</f>
        <v>0</v>
      </c>
      <c r="I53">
        <f>VLOOKUP(D53, Storage!D:J, 6, FALSE)</f>
        <v>0</v>
      </c>
      <c r="J53">
        <f>VLOOKUP(D53, Storage!D:J, 7, FALSE)</f>
        <v>2410</v>
      </c>
      <c r="K53" s="12">
        <v>45695</v>
      </c>
      <c r="L53" s="7">
        <v>0.5</v>
      </c>
      <c r="M53">
        <v>3</v>
      </c>
      <c r="N53" t="s">
        <v>55</v>
      </c>
    </row>
    <row r="54" spans="2:14" x14ac:dyDescent="0.3">
      <c r="B54">
        <f t="shared" si="0"/>
        <v>50</v>
      </c>
      <c r="C54" t="str">
        <f>_xlfn.XLOOKUP(D54, Storage!D:D, Storage!C:C, "Not Found")</f>
        <v>Window Hardware</v>
      </c>
      <c r="D54">
        <v>259720</v>
      </c>
      <c r="E54">
        <f>VLOOKUP(D54, Storage!D:J, 2, FALSE)</f>
        <v>0</v>
      </c>
      <c r="F54" t="str">
        <f>VLOOKUP(D54, Storage!D:J, 3, FALSE)</f>
        <v>83.024.150</v>
      </c>
      <c r="G54" t="str">
        <f>VLOOKUP(D54, Storage!D:J, 4, FALSE)</f>
        <v>T/T Transmission</v>
      </c>
      <c r="H54">
        <f>VLOOKUP(D54, Storage!D:J, 5, FALSE)</f>
        <v>0</v>
      </c>
      <c r="I54">
        <f>VLOOKUP(D54, Storage!D:J, 6, FALSE)</f>
        <v>0</v>
      </c>
      <c r="J54">
        <f>VLOOKUP(D54, Storage!D:J, 7, FALSE)</f>
        <v>740</v>
      </c>
      <c r="K54" s="12">
        <v>45695</v>
      </c>
      <c r="L54" s="7">
        <v>0.5</v>
      </c>
      <c r="M54">
        <v>3</v>
      </c>
      <c r="N54" t="s">
        <v>55</v>
      </c>
    </row>
    <row r="55" spans="2:14" x14ac:dyDescent="0.3">
      <c r="B55">
        <f t="shared" si="0"/>
        <v>51</v>
      </c>
      <c r="C55" t="str">
        <f>_xlfn.XLOOKUP(D55, Storage!D:D, Storage!C:C, "Not Found")</f>
        <v>Window Hardware</v>
      </c>
      <c r="D55">
        <v>788617</v>
      </c>
      <c r="E55">
        <f>VLOOKUP(D55, Storage!D:J, 2, FALSE)</f>
        <v>0</v>
      </c>
      <c r="F55" t="str">
        <f>VLOOKUP(D55, Storage!D:J, 3, FALSE)</f>
        <v>83.024.150</v>
      </c>
      <c r="G55" t="str">
        <f>VLOOKUP(D55, Storage!D:J, 4, FALSE)</f>
        <v>NX AX SPK Window Hardware</v>
      </c>
      <c r="H55">
        <f>VLOOKUP(D55, Storage!D:J, 5, FALSE)</f>
        <v>0</v>
      </c>
      <c r="I55">
        <f>VLOOKUP(D55, Storage!D:J, 6, FALSE)</f>
        <v>0</v>
      </c>
      <c r="J55">
        <f>VLOOKUP(D55, Storage!D:J, 7, FALSE)</f>
        <v>600</v>
      </c>
      <c r="K55" s="12">
        <v>45695</v>
      </c>
      <c r="L55" s="7">
        <v>0.5</v>
      </c>
      <c r="M55">
        <v>3</v>
      </c>
      <c r="N55" t="s">
        <v>55</v>
      </c>
    </row>
    <row r="56" spans="2:14" x14ac:dyDescent="0.3">
      <c r="B56">
        <f t="shared" si="0"/>
        <v>52</v>
      </c>
      <c r="C56" t="str">
        <f>_xlfn.XLOOKUP(D56, Storage!D:D, Storage!C:C, "Not Found")</f>
        <v>Window Hardware</v>
      </c>
      <c r="D56">
        <v>787237</v>
      </c>
      <c r="E56">
        <f>VLOOKUP(D56, Storage!D:J, 2, FALSE)</f>
        <v>0</v>
      </c>
      <c r="F56" t="str">
        <f>VLOOKUP(D56, Storage!D:J, 3, FALSE)</f>
        <v>83.024.150</v>
      </c>
      <c r="G56" t="str">
        <f>VLOOKUP(D56, Storage!D:J, 4, FALSE)</f>
        <v>NX  Axle</v>
      </c>
      <c r="H56">
        <f>VLOOKUP(D56, Storage!D:J, 5, FALSE)</f>
        <v>0</v>
      </c>
      <c r="I56">
        <f>VLOOKUP(D56, Storage!D:J, 6, FALSE)</f>
        <v>0</v>
      </c>
      <c r="J56">
        <f>VLOOKUP(D56, Storage!D:J, 7, FALSE)</f>
        <v>200</v>
      </c>
      <c r="K56" s="12">
        <v>45695</v>
      </c>
      <c r="L56" s="7">
        <v>0.5</v>
      </c>
      <c r="M56">
        <v>3</v>
      </c>
      <c r="N56" t="s">
        <v>55</v>
      </c>
    </row>
    <row r="57" spans="2:14" x14ac:dyDescent="0.3">
      <c r="B57">
        <f t="shared" si="0"/>
        <v>53</v>
      </c>
      <c r="C57" t="str">
        <f>_xlfn.XLOOKUP(D57, Storage!D:D, Storage!C:C, "Not Found")</f>
        <v>Window Hardware</v>
      </c>
      <c r="D57">
        <v>787238</v>
      </c>
      <c r="E57">
        <f>VLOOKUP(D57, Storage!D:J, 2, FALSE)</f>
        <v>0</v>
      </c>
      <c r="F57" t="str">
        <f>VLOOKUP(D57, Storage!D:J, 3, FALSE)</f>
        <v>83.024.150</v>
      </c>
      <c r="G57" t="str">
        <f>VLOOKUP(D57, Storage!D:J, 4, FALSE)</f>
        <v>NX Axle Arm Hardware</v>
      </c>
      <c r="H57">
        <f>VLOOKUP(D57, Storage!D:J, 5, FALSE)</f>
        <v>0</v>
      </c>
      <c r="I57">
        <f>VLOOKUP(D57, Storage!D:J, 6, FALSE)</f>
        <v>0</v>
      </c>
      <c r="J57">
        <f>VLOOKUP(D57, Storage!D:J, 7, FALSE)</f>
        <v>200</v>
      </c>
      <c r="K57" s="12">
        <v>45695</v>
      </c>
      <c r="L57" s="7">
        <v>0.5</v>
      </c>
      <c r="M57">
        <v>3</v>
      </c>
      <c r="N57" t="s">
        <v>55</v>
      </c>
    </row>
    <row r="58" spans="2:14" x14ac:dyDescent="0.3">
      <c r="B58">
        <f t="shared" si="0"/>
        <v>54</v>
      </c>
      <c r="C58" t="str">
        <f>_xlfn.XLOOKUP(D58, Storage!D:D, Storage!C:C, "Not Found")</f>
        <v>Window Hardware</v>
      </c>
      <c r="D58">
        <v>787239</v>
      </c>
      <c r="E58">
        <f>VLOOKUP(D58, Storage!D:J, 2, FALSE)</f>
        <v>0</v>
      </c>
      <c r="F58" t="str">
        <f>VLOOKUP(D58, Storage!D:J, 3, FALSE)</f>
        <v>83.024.150</v>
      </c>
      <c r="G58" t="str">
        <f>VLOOKUP(D58, Storage!D:J, 4, FALSE)</f>
        <v>NX AX SPK Window Hardware</v>
      </c>
      <c r="H58">
        <f>VLOOKUP(D58, Storage!D:J, 5, FALSE)</f>
        <v>0</v>
      </c>
      <c r="I58">
        <f>VLOOKUP(D58, Storage!D:J, 6, FALSE)</f>
        <v>0</v>
      </c>
      <c r="J58">
        <f>VLOOKUP(D58, Storage!D:J, 7, FALSE)</f>
        <v>500</v>
      </c>
      <c r="K58" s="12">
        <v>45695</v>
      </c>
      <c r="L58" s="7">
        <v>0.5</v>
      </c>
      <c r="M58">
        <v>3</v>
      </c>
      <c r="N58" t="s">
        <v>55</v>
      </c>
    </row>
    <row r="59" spans="2:14" x14ac:dyDescent="0.3">
      <c r="B59">
        <f t="shared" si="0"/>
        <v>55</v>
      </c>
      <c r="C59" t="str">
        <f>_xlfn.XLOOKUP(D59, Storage!D:D, Storage!C:C, "Not Found")</f>
        <v>Window Hardware</v>
      </c>
      <c r="D59">
        <v>787240</v>
      </c>
      <c r="E59">
        <f>VLOOKUP(D59, Storage!D:J, 2, FALSE)</f>
        <v>0</v>
      </c>
      <c r="F59" t="str">
        <f>VLOOKUP(D59, Storage!D:J, 3, FALSE)</f>
        <v>83.024.150</v>
      </c>
      <c r="G59" t="str">
        <f>VLOOKUP(D59, Storage!D:J, 4, FALSE)</f>
        <v>NX Ax Arm Hardware</v>
      </c>
      <c r="H59">
        <f>VLOOKUP(D59, Storage!D:J, 5, FALSE)</f>
        <v>0</v>
      </c>
      <c r="I59">
        <f>VLOOKUP(D59, Storage!D:J, 6, FALSE)</f>
        <v>0</v>
      </c>
      <c r="J59">
        <f>VLOOKUP(D59, Storage!D:J, 7, FALSE)</f>
        <v>200</v>
      </c>
      <c r="K59" s="12">
        <v>45695</v>
      </c>
      <c r="L59" s="7">
        <v>0.5</v>
      </c>
      <c r="M59">
        <v>3</v>
      </c>
      <c r="N59" t="s">
        <v>55</v>
      </c>
    </row>
    <row r="60" spans="2:14" x14ac:dyDescent="0.3">
      <c r="B60">
        <f t="shared" si="0"/>
        <v>56</v>
      </c>
      <c r="C60" t="str">
        <f>_xlfn.XLOOKUP(D60, Storage!D:D, Storage!C:C, "Not Found")</f>
        <v>Window Hardware</v>
      </c>
      <c r="D60">
        <v>763126</v>
      </c>
      <c r="E60">
        <f>VLOOKUP(D60, Storage!D:J, 2, FALSE)</f>
        <v>0</v>
      </c>
      <c r="F60" t="str">
        <f>VLOOKUP(D60, Storage!D:J, 3, FALSE)</f>
        <v>83.024.150</v>
      </c>
      <c r="G60" t="str">
        <f>VLOOKUP(D60, Storage!D:J, 4, FALSE)</f>
        <v>NT GSSV</v>
      </c>
      <c r="H60">
        <f>VLOOKUP(D60, Storage!D:J, 5, FALSE)</f>
        <v>0</v>
      </c>
      <c r="I60">
        <f>VLOOKUP(D60, Storage!D:J, 6, FALSE)</f>
        <v>0</v>
      </c>
      <c r="J60">
        <f>VLOOKUP(D60, Storage!D:J, 7, FALSE)</f>
        <v>100</v>
      </c>
      <c r="K60" s="12">
        <v>45695</v>
      </c>
      <c r="L60" s="7">
        <v>0.5</v>
      </c>
      <c r="M60">
        <v>3</v>
      </c>
      <c r="N60" t="s">
        <v>55</v>
      </c>
    </row>
    <row r="61" spans="2:14" x14ac:dyDescent="0.3">
      <c r="B61">
        <f t="shared" si="0"/>
        <v>57</v>
      </c>
      <c r="C61" t="str">
        <f>_xlfn.XLOOKUP(D61, Storage!D:D, Storage!C:C, "Not Found")</f>
        <v>Window Hardware</v>
      </c>
      <c r="D61">
        <v>787347</v>
      </c>
      <c r="E61">
        <f>VLOOKUP(D61, Storage!D:J, 2, FALSE)</f>
        <v>0</v>
      </c>
      <c r="F61" t="str">
        <f>VLOOKUP(D61, Storage!D:J, 3, FALSE)</f>
        <v>83.024.150</v>
      </c>
      <c r="G61" t="str">
        <f>VLOOKUP(D61, Storage!D:J, 4, FALSE)</f>
        <v>NX AX SPK Window Hardware</v>
      </c>
      <c r="H61">
        <f>VLOOKUP(D61, Storage!D:J, 5, FALSE)</f>
        <v>0</v>
      </c>
      <c r="I61">
        <f>VLOOKUP(D61, Storage!D:J, 6, FALSE)</f>
        <v>0</v>
      </c>
      <c r="J61">
        <f>VLOOKUP(D61, Storage!D:J, 7, FALSE)</f>
        <v>300</v>
      </c>
      <c r="K61" s="12">
        <v>45695</v>
      </c>
      <c r="L61" s="7">
        <v>0.5</v>
      </c>
      <c r="M61">
        <v>3</v>
      </c>
      <c r="N61" t="s">
        <v>55</v>
      </c>
    </row>
    <row r="62" spans="2:14" x14ac:dyDescent="0.3">
      <c r="B62">
        <f t="shared" si="0"/>
        <v>58</v>
      </c>
      <c r="C62" t="str">
        <f>_xlfn.XLOOKUP(D62, Storage!D:D, Storage!C:C, "Not Found")</f>
        <v>Window Hardware</v>
      </c>
      <c r="D62">
        <v>859172</v>
      </c>
      <c r="E62">
        <f>VLOOKUP(D62, Storage!D:J, 2, FALSE)</f>
        <v>0</v>
      </c>
      <c r="F62" t="str">
        <f>VLOOKUP(D62, Storage!D:J, 3, FALSE)</f>
        <v>83.024.150</v>
      </c>
      <c r="G62" t="str">
        <f>VLOOKUP(D62, Storage!D:J, 4, FALSE)</f>
        <v>NX AX</v>
      </c>
      <c r="H62">
        <f>VLOOKUP(D62, Storage!D:J, 5, FALSE)</f>
        <v>0</v>
      </c>
      <c r="I62">
        <f>VLOOKUP(D62, Storage!D:J, 6, FALSE)</f>
        <v>0</v>
      </c>
      <c r="J62">
        <f>VLOOKUP(D62, Storage!D:J, 7, FALSE)</f>
        <v>1200</v>
      </c>
      <c r="K62" s="12">
        <v>45695</v>
      </c>
      <c r="L62" s="7">
        <v>0.5</v>
      </c>
      <c r="M62">
        <v>3</v>
      </c>
      <c r="N62" t="s">
        <v>55</v>
      </c>
    </row>
    <row r="63" spans="2:14" x14ac:dyDescent="0.3">
      <c r="B63">
        <f t="shared" si="0"/>
        <v>59</v>
      </c>
      <c r="C63" t="str">
        <f>_xlfn.XLOOKUP(D63, Storage!D:D, Storage!C:C, "Not Found")</f>
        <v>Window Hardware</v>
      </c>
      <c r="D63">
        <v>787208</v>
      </c>
      <c r="E63">
        <f>VLOOKUP(D63, Storage!D:J, 2, FALSE)</f>
        <v>0</v>
      </c>
      <c r="F63" t="str">
        <f>VLOOKUP(D63, Storage!D:J, 3, FALSE)</f>
        <v>83.024.150</v>
      </c>
      <c r="G63" t="str">
        <f>VLOOKUP(D63, Storage!D:J, 4, FALSE)</f>
        <v>Axle House Hardware</v>
      </c>
      <c r="H63">
        <f>VLOOKUP(D63, Storage!D:J, 5, FALSE)</f>
        <v>0</v>
      </c>
      <c r="I63">
        <f>VLOOKUP(D63, Storage!D:J, 6, FALSE)</f>
        <v>0</v>
      </c>
      <c r="J63">
        <f>VLOOKUP(D63, Storage!D:J, 7, FALSE)</f>
        <v>1000</v>
      </c>
      <c r="K63" s="12">
        <v>45695</v>
      </c>
      <c r="L63" s="7">
        <v>0.5</v>
      </c>
      <c r="M63">
        <v>3</v>
      </c>
      <c r="N63" t="s">
        <v>55</v>
      </c>
    </row>
    <row r="64" spans="2:14" x14ac:dyDescent="0.3">
      <c r="B64">
        <f t="shared" si="0"/>
        <v>60</v>
      </c>
      <c r="C64" t="str">
        <f>_xlfn.XLOOKUP(D64, Storage!D:D, Storage!C:C, "Not Found")</f>
        <v>Window Hardware</v>
      </c>
      <c r="D64">
        <v>331489</v>
      </c>
      <c r="E64">
        <f>VLOOKUP(D64, Storage!D:J, 2, FALSE)</f>
        <v>0</v>
      </c>
      <c r="F64" t="str">
        <f>VLOOKUP(D64, Storage!D:J, 3, FALSE)</f>
        <v>83.024.150</v>
      </c>
      <c r="G64" t="str">
        <f>VLOOKUP(D64, Storage!D:J, 4, FALSE)</f>
        <v>Lock</v>
      </c>
      <c r="H64">
        <f>VLOOKUP(D64, Storage!D:J, 5, FALSE)</f>
        <v>0</v>
      </c>
      <c r="I64">
        <f>VLOOKUP(D64, Storage!D:J, 6, FALSE)</f>
        <v>0</v>
      </c>
      <c r="J64">
        <f>VLOOKUP(D64, Storage!D:J, 7, FALSE)</f>
        <v>4320</v>
      </c>
      <c r="K64" s="12">
        <v>45695</v>
      </c>
      <c r="L64" s="7">
        <v>0.5</v>
      </c>
      <c r="M64">
        <v>3</v>
      </c>
      <c r="N64" t="s">
        <v>55</v>
      </c>
    </row>
    <row r="65" spans="2:14" x14ac:dyDescent="0.3">
      <c r="B65">
        <f t="shared" si="0"/>
        <v>61</v>
      </c>
      <c r="C65" t="str">
        <f>_xlfn.XLOOKUP(D65, Storage!D:D, Storage!C:C, "Not Found")</f>
        <v>Window Hardware</v>
      </c>
      <c r="D65">
        <v>787658</v>
      </c>
      <c r="E65">
        <f>VLOOKUP(D65, Storage!D:J, 2, FALSE)</f>
        <v>0</v>
      </c>
      <c r="F65" t="str">
        <f>VLOOKUP(D65, Storage!D:J, 3, FALSE)</f>
        <v>83.024.150</v>
      </c>
      <c r="G65" t="str">
        <f>VLOOKUP(D65, Storage!D:J, 4, FALSE)</f>
        <v>Center Lock</v>
      </c>
      <c r="H65">
        <f>VLOOKUP(D65, Storage!D:J, 5, FALSE)</f>
        <v>0</v>
      </c>
      <c r="I65">
        <f>VLOOKUP(D65, Storage!D:J, 6, FALSE)</f>
        <v>0</v>
      </c>
      <c r="J65">
        <f>VLOOKUP(D65, Storage!D:J, 7, FALSE)</f>
        <v>20</v>
      </c>
      <c r="K65" s="12">
        <v>45695</v>
      </c>
      <c r="L65" s="7">
        <v>0.5</v>
      </c>
      <c r="M65">
        <v>3</v>
      </c>
      <c r="N65" t="s">
        <v>55</v>
      </c>
    </row>
    <row r="66" spans="2:14" x14ac:dyDescent="0.3">
      <c r="B66">
        <f t="shared" si="0"/>
        <v>62</v>
      </c>
      <c r="C66" t="str">
        <f>_xlfn.XLOOKUP(D66, Storage!D:D, Storage!C:C, "Not Found")</f>
        <v>Window Hardware</v>
      </c>
      <c r="D66">
        <v>834705</v>
      </c>
      <c r="E66">
        <f>VLOOKUP(D66, Storage!D:J, 2, FALSE)</f>
        <v>0</v>
      </c>
      <c r="F66" t="str">
        <f>VLOOKUP(D66, Storage!D:J, 3, FALSE)</f>
        <v>83.024.150</v>
      </c>
      <c r="G66" t="str">
        <f>VLOOKUP(D66, Storage!D:J, 4, FALSE)</f>
        <v>Axle Stift 86mm</v>
      </c>
      <c r="H66">
        <f>VLOOKUP(D66, Storage!D:J, 5, FALSE)</f>
        <v>0</v>
      </c>
      <c r="I66">
        <f>VLOOKUP(D66, Storage!D:J, 6, FALSE)</f>
        <v>0</v>
      </c>
      <c r="J66">
        <f>VLOOKUP(D66, Storage!D:J, 7, FALSE)</f>
        <v>1000</v>
      </c>
      <c r="K66" s="12">
        <v>45695</v>
      </c>
      <c r="L66" s="7">
        <v>0.5</v>
      </c>
      <c r="M66">
        <v>3</v>
      </c>
      <c r="N66" t="s">
        <v>55</v>
      </c>
    </row>
    <row r="67" spans="2:14" x14ac:dyDescent="0.3">
      <c r="B67">
        <f t="shared" si="0"/>
        <v>63</v>
      </c>
      <c r="C67" t="str">
        <f>_xlfn.XLOOKUP(D67, Storage!D:D, Storage!C:C, "Not Found")</f>
        <v>Window Hardware</v>
      </c>
      <c r="D67">
        <v>642266</v>
      </c>
      <c r="E67">
        <f>VLOOKUP(D67, Storage!D:J, 2, FALSE)</f>
        <v>0</v>
      </c>
      <c r="F67" t="str">
        <f>VLOOKUP(D67, Storage!D:J, 3, FALSE)</f>
        <v>39.259.010</v>
      </c>
      <c r="G67" t="str">
        <f>VLOOKUP(D67, Storage!D:J, 4, FALSE)</f>
        <v>Corner Hinge Plug</v>
      </c>
      <c r="H67">
        <f>VLOOKUP(D67, Storage!D:J, 5, FALSE)</f>
        <v>0</v>
      </c>
      <c r="I67">
        <f>VLOOKUP(D67, Storage!D:J, 6, FALSE)</f>
        <v>0</v>
      </c>
      <c r="J67">
        <f>VLOOKUP(D67, Storage!D:J, 7, FALSE)</f>
        <v>2200</v>
      </c>
      <c r="K67" s="12">
        <v>45695</v>
      </c>
      <c r="L67" s="7">
        <v>0.5</v>
      </c>
      <c r="M67">
        <v>3</v>
      </c>
      <c r="N67" t="s">
        <v>55</v>
      </c>
    </row>
    <row r="68" spans="2:14" x14ac:dyDescent="0.3">
      <c r="B68">
        <f t="shared" si="0"/>
        <v>64</v>
      </c>
      <c r="C68" t="str">
        <f>_xlfn.XLOOKUP(D68, Storage!D:D, Storage!C:C, "Not Found")</f>
        <v>Window Hardware</v>
      </c>
      <c r="D68">
        <v>260501</v>
      </c>
      <c r="E68">
        <f>VLOOKUP(D68, Storage!D:J, 2, FALSE)</f>
        <v>0</v>
      </c>
      <c r="F68" t="str">
        <f>VLOOKUP(D68, Storage!D:J, 3, FALSE)</f>
        <v>83.024.150</v>
      </c>
      <c r="G68" t="str">
        <f>VLOOKUP(D68, Storage!D:J, 4, FALSE)</f>
        <v>Middle Lock</v>
      </c>
      <c r="H68">
        <f>VLOOKUP(D68, Storage!D:J, 5, FALSE)</f>
        <v>0</v>
      </c>
      <c r="I68">
        <f>VLOOKUP(D68, Storage!D:J, 6, FALSE)</f>
        <v>0</v>
      </c>
      <c r="J68">
        <f>VLOOKUP(D68, Storage!D:J, 7, FALSE)</f>
        <v>500</v>
      </c>
      <c r="K68" s="12">
        <v>45695</v>
      </c>
      <c r="L68" s="7">
        <v>0.5</v>
      </c>
      <c r="M68">
        <v>3</v>
      </c>
      <c r="N68" t="s">
        <v>55</v>
      </c>
    </row>
    <row r="69" spans="2:14" x14ac:dyDescent="0.3">
      <c r="B69">
        <f t="shared" si="0"/>
        <v>65</v>
      </c>
      <c r="C69" t="str">
        <f>_xlfn.XLOOKUP(D69, Storage!D:D, Storage!C:C, "Not Found")</f>
        <v>Window Hardware</v>
      </c>
      <c r="D69">
        <v>260502</v>
      </c>
      <c r="E69">
        <f>VLOOKUP(D69, Storage!D:J, 2, FALSE)</f>
        <v>0</v>
      </c>
      <c r="F69" t="str">
        <f>VLOOKUP(D69, Storage!D:J, 3, FALSE)</f>
        <v>83.024.150</v>
      </c>
      <c r="G69" t="str">
        <f>VLOOKUP(D69, Storage!D:J, 4, FALSE)</f>
        <v>Kipplager</v>
      </c>
      <c r="H69">
        <f>VLOOKUP(D69, Storage!D:J, 5, FALSE)</f>
        <v>0</v>
      </c>
      <c r="I69">
        <f>VLOOKUP(D69, Storage!D:J, 6, FALSE)</f>
        <v>0</v>
      </c>
      <c r="J69">
        <f>VLOOKUP(D69, Storage!D:J, 7, FALSE)</f>
        <v>500</v>
      </c>
      <c r="K69" s="12">
        <v>45695</v>
      </c>
      <c r="L69" s="7">
        <v>0.5</v>
      </c>
      <c r="M69">
        <v>3</v>
      </c>
      <c r="N69" t="s">
        <v>55</v>
      </c>
    </row>
    <row r="70" spans="2:14" x14ac:dyDescent="0.3">
      <c r="B70">
        <f t="shared" si="0"/>
        <v>66</v>
      </c>
      <c r="C70" t="str">
        <f>_xlfn.XLOOKUP(D70, Storage!D:D, Storage!C:C, "Not Found")</f>
        <v>Window Hardware</v>
      </c>
      <c r="D70">
        <v>350402</v>
      </c>
      <c r="E70">
        <f>VLOOKUP(D70, Storage!D:J, 2, FALSE)</f>
        <v>0</v>
      </c>
      <c r="F70" t="str">
        <f>VLOOKUP(D70, Storage!D:J, 3, FALSE)</f>
        <v>39.259.010</v>
      </c>
      <c r="G70" t="str">
        <f>VLOOKUP(D70, Storage!D:J, 4, FALSE)</f>
        <v>Folder Superstructure Profile</v>
      </c>
      <c r="H70">
        <f>VLOOKUP(D70, Storage!D:J, 5, FALSE)</f>
        <v>0</v>
      </c>
      <c r="I70">
        <f>VLOOKUP(D70, Storage!D:J, 6, FALSE)</f>
        <v>0</v>
      </c>
      <c r="J70">
        <f>VLOOKUP(D70, Storage!D:J, 7, FALSE)</f>
        <v>600</v>
      </c>
      <c r="K70" s="12">
        <v>45695</v>
      </c>
      <c r="L70" s="7">
        <v>0.5</v>
      </c>
      <c r="M70">
        <v>3</v>
      </c>
      <c r="N70" t="s">
        <v>55</v>
      </c>
    </row>
    <row r="71" spans="2:14" x14ac:dyDescent="0.3">
      <c r="B71">
        <f t="shared" ref="B71:B79" si="1">B70+1</f>
        <v>67</v>
      </c>
      <c r="C71" t="str">
        <f>_xlfn.XLOOKUP(D71, Storage!D:D, Storage!C:C, "Not Found")</f>
        <v>Window Hardware</v>
      </c>
      <c r="D71">
        <v>350401</v>
      </c>
      <c r="E71">
        <f>VLOOKUP(D71, Storage!D:J, 2, FALSE)</f>
        <v>0</v>
      </c>
      <c r="F71" t="str">
        <f>VLOOKUP(D71, Storage!D:J, 3, FALSE)</f>
        <v>83.024.150</v>
      </c>
      <c r="G71" t="str">
        <f>VLOOKUP(D71, Storage!D:J, 4, FALSE)</f>
        <v>Folder Superstructure Profile</v>
      </c>
      <c r="H71">
        <f>VLOOKUP(D71, Storage!D:J, 5, FALSE)</f>
        <v>0</v>
      </c>
      <c r="I71">
        <f>VLOOKUP(D71, Storage!D:J, 6, FALSE)</f>
        <v>0</v>
      </c>
      <c r="J71">
        <f>VLOOKUP(D71, Storage!D:J, 7, FALSE)</f>
        <v>600</v>
      </c>
      <c r="K71" s="12">
        <v>45695</v>
      </c>
      <c r="L71" s="7">
        <v>0.5</v>
      </c>
      <c r="M71">
        <v>3</v>
      </c>
      <c r="N71" t="s">
        <v>55</v>
      </c>
    </row>
    <row r="72" spans="2:14" x14ac:dyDescent="0.3">
      <c r="B72">
        <f t="shared" si="1"/>
        <v>68</v>
      </c>
      <c r="C72" t="str">
        <f>_xlfn.XLOOKUP(D72, Storage!D:D, Storage!C:C, "Not Found")</f>
        <v>Window Hardware</v>
      </c>
      <c r="D72">
        <v>264603</v>
      </c>
      <c r="E72">
        <f>VLOOKUP(D72, Storage!D:J, 2, FALSE)</f>
        <v>0</v>
      </c>
      <c r="F72" t="str">
        <f>VLOOKUP(D72, Storage!D:J, 3, FALSE)</f>
        <v>83.024.150</v>
      </c>
      <c r="G72" t="str">
        <f>VLOOKUP(D72, Storage!D:J, 4, FALSE)</f>
        <v>Connector</v>
      </c>
      <c r="H72">
        <f>VLOOKUP(D72, Storage!D:J, 5, FALSE)</f>
        <v>0</v>
      </c>
      <c r="I72">
        <f>VLOOKUP(D72, Storage!D:J, 6, FALSE)</f>
        <v>0</v>
      </c>
      <c r="J72">
        <f>VLOOKUP(D72, Storage!D:J, 7, FALSE)</f>
        <v>300</v>
      </c>
      <c r="K72" s="12">
        <v>45695</v>
      </c>
      <c r="L72" s="7">
        <v>0.5</v>
      </c>
      <c r="M72">
        <v>3</v>
      </c>
      <c r="N72" t="s">
        <v>55</v>
      </c>
    </row>
    <row r="73" spans="2:14" x14ac:dyDescent="0.3">
      <c r="B73">
        <f t="shared" si="1"/>
        <v>69</v>
      </c>
      <c r="C73" t="str">
        <f>_xlfn.XLOOKUP(D73, Storage!D:D, Storage!C:C, "Not Found")</f>
        <v>Window Hardware</v>
      </c>
      <c r="D73">
        <v>795389</v>
      </c>
      <c r="E73">
        <f>VLOOKUP(D73, Storage!D:J, 2, FALSE)</f>
        <v>0</v>
      </c>
      <c r="F73" t="str">
        <f>VLOOKUP(D73, Storage!D:J, 3, FALSE)</f>
        <v>39.259.010</v>
      </c>
      <c r="G73" t="str">
        <f>VLOOKUP(D73, Storage!D:J, 4, FALSE)</f>
        <v>Corner Hinge Plug</v>
      </c>
      <c r="H73">
        <f>VLOOKUP(D73, Storage!D:J, 5, FALSE)</f>
        <v>0</v>
      </c>
      <c r="I73">
        <f>VLOOKUP(D73, Storage!D:J, 6, FALSE)</f>
        <v>0</v>
      </c>
      <c r="J73">
        <f>VLOOKUP(D73, Storage!D:J, 7, FALSE)</f>
        <v>250</v>
      </c>
      <c r="K73" s="12">
        <v>45695</v>
      </c>
      <c r="L73" s="7">
        <v>0.5</v>
      </c>
      <c r="M73">
        <v>3</v>
      </c>
      <c r="N73" t="s">
        <v>55</v>
      </c>
    </row>
    <row r="74" spans="2:14" x14ac:dyDescent="0.3">
      <c r="B74">
        <f t="shared" si="1"/>
        <v>70</v>
      </c>
      <c r="C74" t="str">
        <f>_xlfn.XLOOKUP(D74, Storage!D:D, Storage!C:C, "Not Found")</f>
        <v>Window Hardware</v>
      </c>
      <c r="D74">
        <v>795482</v>
      </c>
      <c r="E74">
        <f>VLOOKUP(D74, Storage!D:J, 2, FALSE)</f>
        <v>0</v>
      </c>
      <c r="F74" t="str">
        <f>VLOOKUP(D74, Storage!D:J, 3, FALSE)</f>
        <v>83.024.150</v>
      </c>
      <c r="G74" t="str">
        <f>VLOOKUP(D74, Storage!D:J, 4, FALSE)</f>
        <v>Gearing</v>
      </c>
      <c r="H74">
        <f>VLOOKUP(D74, Storage!D:J, 5, FALSE)</f>
        <v>0</v>
      </c>
      <c r="I74">
        <f>VLOOKUP(D74, Storage!D:J, 6, FALSE)</f>
        <v>0</v>
      </c>
      <c r="J74">
        <f>VLOOKUP(D74, Storage!D:J, 7, FALSE)</f>
        <v>100</v>
      </c>
      <c r="K74" s="12">
        <v>45695</v>
      </c>
      <c r="L74" s="7">
        <v>0.5</v>
      </c>
      <c r="M74">
        <v>3</v>
      </c>
      <c r="N74" t="s">
        <v>55</v>
      </c>
    </row>
    <row r="75" spans="2:14" x14ac:dyDescent="0.3">
      <c r="B75">
        <f t="shared" si="1"/>
        <v>71</v>
      </c>
      <c r="C75" t="str">
        <f>_xlfn.XLOOKUP(D75, Storage!D:D, Storage!C:C, "Not Found")</f>
        <v>Window Hardware</v>
      </c>
      <c r="D75">
        <v>788324</v>
      </c>
      <c r="E75">
        <f>VLOOKUP(D75, Storage!D:J, 2, FALSE)</f>
        <v>0</v>
      </c>
      <c r="F75" t="str">
        <f>VLOOKUP(D75, Storage!D:J, 3, FALSE)</f>
        <v>83.024.150</v>
      </c>
      <c r="G75" t="str">
        <f>VLOOKUP(D75, Storage!D:J, 4, FALSE)</f>
        <v>Middle Transmission</v>
      </c>
      <c r="H75">
        <f>VLOOKUP(D75, Storage!D:J, 5, FALSE)</f>
        <v>0</v>
      </c>
      <c r="I75">
        <f>VLOOKUP(D75, Storage!D:J, 6, FALSE)</f>
        <v>0</v>
      </c>
      <c r="J75">
        <f>VLOOKUP(D75, Storage!D:J, 7, FALSE)</f>
        <v>30</v>
      </c>
      <c r="K75" s="12">
        <v>45695</v>
      </c>
      <c r="L75" s="7">
        <v>0.5</v>
      </c>
      <c r="M75">
        <v>3</v>
      </c>
      <c r="N75" t="s">
        <v>55</v>
      </c>
    </row>
    <row r="76" spans="2:14" x14ac:dyDescent="0.3">
      <c r="B76">
        <f t="shared" si="1"/>
        <v>72</v>
      </c>
      <c r="C76" t="str">
        <f>_xlfn.XLOOKUP(D76, Storage!D:D, Storage!C:C, "Not Found")</f>
        <v>Door Hardware</v>
      </c>
      <c r="D76">
        <v>776598</v>
      </c>
      <c r="E76">
        <f>VLOOKUP(D76, Storage!D:J, 2, FALSE)</f>
        <v>0</v>
      </c>
      <c r="F76" t="str">
        <f>VLOOKUP(D76, Storage!D:J, 3, FALSE)</f>
        <v>83.014.011</v>
      </c>
      <c r="G76" t="str">
        <f>VLOOKUP(D76, Storage!D:J, 4, FALSE)</f>
        <v>Door Central Looks</v>
      </c>
      <c r="H76">
        <f>VLOOKUP(D76, Storage!D:J, 5, FALSE)</f>
        <v>0</v>
      </c>
      <c r="I76">
        <f>VLOOKUP(D76, Storage!D:J, 6, FALSE)</f>
        <v>0</v>
      </c>
      <c r="J76">
        <f>VLOOKUP(D76, Storage!D:J, 7, FALSE)</f>
        <v>50</v>
      </c>
      <c r="K76" s="12">
        <v>45695</v>
      </c>
      <c r="L76" s="7">
        <v>0.5</v>
      </c>
      <c r="M76">
        <v>3</v>
      </c>
      <c r="N76" t="s">
        <v>55</v>
      </c>
    </row>
    <row r="77" spans="2:14" x14ac:dyDescent="0.3">
      <c r="B77">
        <f t="shared" si="1"/>
        <v>73</v>
      </c>
      <c r="C77" t="str">
        <f>_xlfn.XLOOKUP(D77, Storage!D:D, Storage!C:C, "Not Found")</f>
        <v>Door Hardware</v>
      </c>
      <c r="D77">
        <v>609862</v>
      </c>
      <c r="E77">
        <f>VLOOKUP(D77, Storage!D:J, 2, FALSE)</f>
        <v>0</v>
      </c>
      <c r="F77" t="str">
        <f>VLOOKUP(D77, Storage!D:J, 3, FALSE)</f>
        <v>83.014.011</v>
      </c>
      <c r="G77">
        <f>VLOOKUP(D77, Storage!D:J, 4, FALSE)</f>
        <v>0</v>
      </c>
      <c r="H77">
        <f>VLOOKUP(D77, Storage!D:J, 5, FALSE)</f>
        <v>0</v>
      </c>
      <c r="I77">
        <f>VLOOKUP(D77, Storage!D:J, 6, FALSE)</f>
        <v>0</v>
      </c>
      <c r="J77">
        <f>VLOOKUP(D77, Storage!D:J, 7, FALSE)</f>
        <v>100</v>
      </c>
      <c r="K77" s="12">
        <v>45695</v>
      </c>
      <c r="L77" s="7">
        <v>0.5</v>
      </c>
      <c r="M77">
        <v>3</v>
      </c>
      <c r="N77" t="s">
        <v>55</v>
      </c>
    </row>
    <row r="78" spans="2:14" x14ac:dyDescent="0.3">
      <c r="B78">
        <f t="shared" si="1"/>
        <v>74</v>
      </c>
      <c r="C78" t="str">
        <f>_xlfn.XLOOKUP(D78, Storage!D:D, Storage!C:C, "Not Found")</f>
        <v>Door Hardware</v>
      </c>
      <c r="D78">
        <v>764374</v>
      </c>
      <c r="E78">
        <f>VLOOKUP(D78, Storage!D:J, 2, FALSE)</f>
        <v>0</v>
      </c>
      <c r="F78" t="str">
        <f>VLOOKUP(D78, Storage!D:J, 3, FALSE)</f>
        <v>83.014.011</v>
      </c>
      <c r="G78">
        <f>VLOOKUP(D78, Storage!D:J, 4, FALSE)</f>
        <v>0</v>
      </c>
      <c r="H78">
        <f>VLOOKUP(D78, Storage!D:J, 5, FALSE)</f>
        <v>0</v>
      </c>
      <c r="I78">
        <f>VLOOKUP(D78, Storage!D:J, 6, FALSE)</f>
        <v>0</v>
      </c>
      <c r="J78">
        <f>VLOOKUP(D78, Storage!D:J, 7, FALSE)</f>
        <v>0</v>
      </c>
      <c r="K78" s="12">
        <v>45695</v>
      </c>
      <c r="L78" s="7">
        <v>0.5</v>
      </c>
      <c r="M78">
        <v>3</v>
      </c>
      <c r="N78" t="s">
        <v>55</v>
      </c>
    </row>
    <row r="79" spans="2:14" x14ac:dyDescent="0.3">
      <c r="B79">
        <f t="shared" si="1"/>
        <v>75</v>
      </c>
      <c r="C79" t="str">
        <f>_xlfn.XLOOKUP(D79, Storage!D:D, Storage!C:C, "Not Found")</f>
        <v>Door Hardware</v>
      </c>
      <c r="D79">
        <v>492604</v>
      </c>
      <c r="E79">
        <f>VLOOKUP(D79, Storage!D:J, 2, FALSE)</f>
        <v>0</v>
      </c>
      <c r="F79" t="str">
        <f>VLOOKUP(D79, Storage!D:J, 3, FALSE)</f>
        <v>83.014.011</v>
      </c>
      <c r="G79">
        <f>VLOOKUP(D79, Storage!D:J, 4, FALSE)</f>
        <v>0</v>
      </c>
      <c r="H79">
        <f>VLOOKUP(D79, Storage!D:J, 5, FALSE)</f>
        <v>0</v>
      </c>
      <c r="I79">
        <f>VLOOKUP(D79, Storage!D:J, 6, FALSE)</f>
        <v>0</v>
      </c>
      <c r="J79">
        <f>VLOOKUP(D79, Storage!D:J, 7, FALSE)</f>
        <v>144</v>
      </c>
      <c r="K79" s="12">
        <v>45695</v>
      </c>
      <c r="L79" s="7">
        <v>0.5</v>
      </c>
      <c r="M79">
        <v>3</v>
      </c>
      <c r="N79" t="s">
        <v>55</v>
      </c>
    </row>
    <row r="80" spans="2:14" x14ac:dyDescent="0.3">
      <c r="C80">
        <f>_xlfn.XLOOKUP(D80, Storage!D:D, Storage!C:C, "Not Found")</f>
        <v>0</v>
      </c>
      <c r="E80" t="e">
        <f>VLOOKUP(D80, Storage!D:J, 2, FALSE)</f>
        <v>#N/A</v>
      </c>
      <c r="F80" t="e">
        <f>VLOOKUP(D80, Storage!D:J, 3, FALSE)</f>
        <v>#N/A</v>
      </c>
      <c r="G80" t="e">
        <f>VLOOKUP(D80, Storage!D:J, 4, FALSE)</f>
        <v>#N/A</v>
      </c>
      <c r="H80" t="e">
        <f>VLOOKUP(D80, Storage!D:J, 5, FALSE)</f>
        <v>#N/A</v>
      </c>
      <c r="I80" t="e">
        <f>VLOOKUP(D80, Storage!D:J, 6, FALSE)</f>
        <v>#N/A</v>
      </c>
      <c r="J80" t="e">
        <f>VLOOKUP(D80, Storage!D:J, 7, FALSE)</f>
        <v>#N/A</v>
      </c>
      <c r="K80" s="12"/>
    </row>
    <row r="81" spans="3:11" x14ac:dyDescent="0.3">
      <c r="C81">
        <f>_xlfn.XLOOKUP(D81, Storage!D:D, Storage!C:C, "Not Found")</f>
        <v>0</v>
      </c>
      <c r="E81" t="e">
        <f>VLOOKUP(D81, Storage!D:J, 2, FALSE)</f>
        <v>#N/A</v>
      </c>
      <c r="F81" t="e">
        <f>VLOOKUP(D81, Storage!D:J, 3, FALSE)</f>
        <v>#N/A</v>
      </c>
      <c r="G81" t="e">
        <f>VLOOKUP(D81, Storage!D:J, 4, FALSE)</f>
        <v>#N/A</v>
      </c>
      <c r="H81" t="e">
        <f>VLOOKUP(D81, Storage!D:J, 5, FALSE)</f>
        <v>#N/A</v>
      </c>
      <c r="I81" t="e">
        <f>VLOOKUP(D81, Storage!D:J, 6, FALSE)</f>
        <v>#N/A</v>
      </c>
      <c r="J81" t="e">
        <f>VLOOKUP(D81, Storage!D:J, 7, FALSE)</f>
        <v>#N/A</v>
      </c>
      <c r="K81" s="12"/>
    </row>
    <row r="82" spans="3:11" x14ac:dyDescent="0.3">
      <c r="C82">
        <f>_xlfn.XLOOKUP(D82, Storage!D:D, Storage!C:C, "Not Found")</f>
        <v>0</v>
      </c>
      <c r="E82" t="e">
        <f>VLOOKUP(D82, Storage!D:J, 2, FALSE)</f>
        <v>#N/A</v>
      </c>
      <c r="F82" t="e">
        <f>VLOOKUP(D82, Storage!D:J, 3, FALSE)</f>
        <v>#N/A</v>
      </c>
      <c r="G82" t="e">
        <f>VLOOKUP(D82, Storage!D:J, 4, FALSE)</f>
        <v>#N/A</v>
      </c>
      <c r="H82" t="e">
        <f>VLOOKUP(D82, Storage!D:J, 5, FALSE)</f>
        <v>#N/A</v>
      </c>
      <c r="I82" t="e">
        <f>VLOOKUP(D82, Storage!D:J, 6, FALSE)</f>
        <v>#N/A</v>
      </c>
      <c r="J82" t="e">
        <f>VLOOKUP(D82, Storage!D:J, 7, FALSE)</f>
        <v>#N/A</v>
      </c>
      <c r="K82" s="12"/>
    </row>
    <row r="83" spans="3:11" x14ac:dyDescent="0.3">
      <c r="C83">
        <f>_xlfn.XLOOKUP(D83, Storage!D:D, Storage!C:C, "Not Found")</f>
        <v>0</v>
      </c>
      <c r="E83" t="e">
        <f>VLOOKUP(D83, Storage!D:J, 2, FALSE)</f>
        <v>#N/A</v>
      </c>
      <c r="F83" t="e">
        <f>VLOOKUP(D83, Storage!D:J, 3, FALSE)</f>
        <v>#N/A</v>
      </c>
      <c r="G83" t="e">
        <f>VLOOKUP(D83, Storage!D:J, 4, FALSE)</f>
        <v>#N/A</v>
      </c>
      <c r="H83" t="e">
        <f>VLOOKUP(D83, Storage!D:J, 5, FALSE)</f>
        <v>#N/A</v>
      </c>
      <c r="I83" t="e">
        <f>VLOOKUP(D83, Storage!D:J, 6, FALSE)</f>
        <v>#N/A</v>
      </c>
      <c r="J83" t="e">
        <f>VLOOKUP(D83, Storage!D:J, 7, FALSE)</f>
        <v>#N/A</v>
      </c>
      <c r="K83" s="12"/>
    </row>
    <row r="84" spans="3:11" x14ac:dyDescent="0.3">
      <c r="C84">
        <f>_xlfn.XLOOKUP(D84, Storage!D:D, Storage!C:C, "Not Found")</f>
        <v>0</v>
      </c>
      <c r="E84" t="e">
        <f>VLOOKUP(D84, Storage!D:J, 2, FALSE)</f>
        <v>#N/A</v>
      </c>
      <c r="F84" t="e">
        <f>VLOOKUP(D84, Storage!D:J, 3, FALSE)</f>
        <v>#N/A</v>
      </c>
      <c r="G84" t="e">
        <f>VLOOKUP(D84, Storage!D:J, 4, FALSE)</f>
        <v>#N/A</v>
      </c>
      <c r="H84" t="e">
        <f>VLOOKUP(D84, Storage!D:J, 5, FALSE)</f>
        <v>#N/A</v>
      </c>
      <c r="I84" t="e">
        <f>VLOOKUP(D84, Storage!D:J, 6, FALSE)</f>
        <v>#N/A</v>
      </c>
      <c r="J84" t="e">
        <f>VLOOKUP(D84, Storage!D:J, 7, FALSE)</f>
        <v>#N/A</v>
      </c>
      <c r="K84" s="12"/>
    </row>
    <row r="85" spans="3:11" x14ac:dyDescent="0.3">
      <c r="C85">
        <f>_xlfn.XLOOKUP(D85, Storage!D:D, Storage!C:C, "Not Found")</f>
        <v>0</v>
      </c>
      <c r="E85" t="e">
        <f>VLOOKUP(D85, Storage!D:J, 2, FALSE)</f>
        <v>#N/A</v>
      </c>
      <c r="F85" t="e">
        <f>VLOOKUP(D85, Storage!D:J, 3, FALSE)</f>
        <v>#N/A</v>
      </c>
      <c r="G85" t="e">
        <f>VLOOKUP(D85, Storage!D:J, 4, FALSE)</f>
        <v>#N/A</v>
      </c>
      <c r="H85" t="e">
        <f>VLOOKUP(D85, Storage!D:J, 5, FALSE)</f>
        <v>#N/A</v>
      </c>
      <c r="I85" t="e">
        <f>VLOOKUP(D85, Storage!D:J, 6, FALSE)</f>
        <v>#N/A</v>
      </c>
      <c r="J85" t="e">
        <f>VLOOKUP(D85, Storage!D:J, 7, FALSE)</f>
        <v>#N/A</v>
      </c>
      <c r="K85" s="12"/>
    </row>
    <row r="86" spans="3:11" x14ac:dyDescent="0.3">
      <c r="C86">
        <f>_xlfn.XLOOKUP(D86, Storage!D:D, Storage!C:C, "Not Found")</f>
        <v>0</v>
      </c>
      <c r="E86" t="e">
        <f>VLOOKUP(D86, Storage!D:J, 2, FALSE)</f>
        <v>#N/A</v>
      </c>
      <c r="F86" t="e">
        <f>VLOOKUP(D86, Storage!D:J, 3, FALSE)</f>
        <v>#N/A</v>
      </c>
      <c r="G86" t="e">
        <f>VLOOKUP(D86, Storage!D:J, 4, FALSE)</f>
        <v>#N/A</v>
      </c>
      <c r="H86" t="e">
        <f>VLOOKUP(D86, Storage!D:J, 5, FALSE)</f>
        <v>#N/A</v>
      </c>
      <c r="I86" t="e">
        <f>VLOOKUP(D86, Storage!D:J, 6, FALSE)</f>
        <v>#N/A</v>
      </c>
      <c r="J86" t="e">
        <f>VLOOKUP(D86, Storage!D:J, 7, FALSE)</f>
        <v>#N/A</v>
      </c>
      <c r="K86" s="12"/>
    </row>
    <row r="87" spans="3:11" x14ac:dyDescent="0.3">
      <c r="C87">
        <f>_xlfn.XLOOKUP(D87, Storage!D:D, Storage!C:C, "Not Found")</f>
        <v>0</v>
      </c>
      <c r="E87" t="e">
        <f>VLOOKUP(D87, Storage!D:J, 2, FALSE)</f>
        <v>#N/A</v>
      </c>
      <c r="F87" t="e">
        <f>VLOOKUP(D87, Storage!D:J, 3, FALSE)</f>
        <v>#N/A</v>
      </c>
      <c r="G87" t="e">
        <f>VLOOKUP(D87, Storage!D:J, 4, FALSE)</f>
        <v>#N/A</v>
      </c>
      <c r="H87" t="e">
        <f>VLOOKUP(D87, Storage!D:J, 5, FALSE)</f>
        <v>#N/A</v>
      </c>
      <c r="I87" t="e">
        <f>VLOOKUP(D87, Storage!D:J, 6, FALSE)</f>
        <v>#N/A</v>
      </c>
      <c r="J87" t="e">
        <f>VLOOKUP(D87, Storage!D:J, 7, FALSE)</f>
        <v>#N/A</v>
      </c>
      <c r="K87" s="12"/>
    </row>
    <row r="88" spans="3:11" x14ac:dyDescent="0.3">
      <c r="C88">
        <f>_xlfn.XLOOKUP(D88, Storage!D:D, Storage!C:C, "Not Found")</f>
        <v>0</v>
      </c>
      <c r="E88" t="e">
        <f>VLOOKUP(D88, Storage!D:J, 2, FALSE)</f>
        <v>#N/A</v>
      </c>
      <c r="F88" t="e">
        <f>VLOOKUP(D88, Storage!D:J, 3, FALSE)</f>
        <v>#N/A</v>
      </c>
      <c r="G88" t="e">
        <f>VLOOKUP(D88, Storage!D:J, 4, FALSE)</f>
        <v>#N/A</v>
      </c>
      <c r="H88" t="e">
        <f>VLOOKUP(D88, Storage!D:J, 5, FALSE)</f>
        <v>#N/A</v>
      </c>
      <c r="I88" t="e">
        <f>VLOOKUP(D88, Storage!D:J, 6, FALSE)</f>
        <v>#N/A</v>
      </c>
      <c r="J88" t="e">
        <f>VLOOKUP(D88, Storage!D:J, 7, FALSE)</f>
        <v>#N/A</v>
      </c>
      <c r="K88" s="12"/>
    </row>
    <row r="89" spans="3:11" x14ac:dyDescent="0.3">
      <c r="C89">
        <f>_xlfn.XLOOKUP(D89, Storage!D:D, Storage!C:C, "Not Found")</f>
        <v>0</v>
      </c>
      <c r="E89" t="e">
        <f>VLOOKUP(D89, Storage!D:J, 2, FALSE)</f>
        <v>#N/A</v>
      </c>
      <c r="F89" t="e">
        <f>VLOOKUP(D89, Storage!D:J, 3, FALSE)</f>
        <v>#N/A</v>
      </c>
      <c r="G89" t="e">
        <f>VLOOKUP(D89, Storage!D:J, 4, FALSE)</f>
        <v>#N/A</v>
      </c>
      <c r="H89" t="e">
        <f>VLOOKUP(D89, Storage!D:J, 5, FALSE)</f>
        <v>#N/A</v>
      </c>
      <c r="I89" t="e">
        <f>VLOOKUP(D89, Storage!D:J, 6, FALSE)</f>
        <v>#N/A</v>
      </c>
      <c r="J89" t="e">
        <f>VLOOKUP(D89, Storage!D:J, 7, FALSE)</f>
        <v>#N/A</v>
      </c>
      <c r="K89" s="12"/>
    </row>
    <row r="90" spans="3:11" x14ac:dyDescent="0.3">
      <c r="C90">
        <f>_xlfn.XLOOKUP(D90, Storage!D:D, Storage!C:C, "Not Found")</f>
        <v>0</v>
      </c>
      <c r="E90" t="e">
        <f>VLOOKUP(D90, Storage!D:J, 2, FALSE)</f>
        <v>#N/A</v>
      </c>
      <c r="F90" t="e">
        <f>VLOOKUP(D90, Storage!D:J, 3, FALSE)</f>
        <v>#N/A</v>
      </c>
      <c r="G90" t="e">
        <f>VLOOKUP(D90, Storage!D:J, 4, FALSE)</f>
        <v>#N/A</v>
      </c>
      <c r="H90" t="e">
        <f>VLOOKUP(D90, Storage!D:J, 5, FALSE)</f>
        <v>#N/A</v>
      </c>
      <c r="I90" t="e">
        <f>VLOOKUP(D90, Storage!D:J, 6, FALSE)</f>
        <v>#N/A</v>
      </c>
      <c r="J90" t="e">
        <f>VLOOKUP(D90, Storage!D:J, 7, FALSE)</f>
        <v>#N/A</v>
      </c>
      <c r="K90" s="12"/>
    </row>
    <row r="91" spans="3:11" x14ac:dyDescent="0.3">
      <c r="C91">
        <f>_xlfn.XLOOKUP(D91, Storage!D:D, Storage!C:C, "Not Found")</f>
        <v>0</v>
      </c>
      <c r="E91" t="e">
        <f>VLOOKUP(D91, Storage!D:J, 2, FALSE)</f>
        <v>#N/A</v>
      </c>
      <c r="F91" t="e">
        <f>VLOOKUP(D91, Storage!D:J, 3, FALSE)</f>
        <v>#N/A</v>
      </c>
      <c r="G91" t="e">
        <f>VLOOKUP(D91, Storage!D:J, 4, FALSE)</f>
        <v>#N/A</v>
      </c>
      <c r="H91" t="e">
        <f>VLOOKUP(D91, Storage!D:J, 5, FALSE)</f>
        <v>#N/A</v>
      </c>
      <c r="I91" t="e">
        <f>VLOOKUP(D91, Storage!D:J, 6, FALSE)</f>
        <v>#N/A</v>
      </c>
      <c r="J91" t="e">
        <f>VLOOKUP(D91, Storage!D:J, 7, FALSE)</f>
        <v>#N/A</v>
      </c>
      <c r="K91" s="12"/>
    </row>
    <row r="92" spans="3:11" x14ac:dyDescent="0.3">
      <c r="C92">
        <f>_xlfn.XLOOKUP(D92, Storage!D:D, Storage!C:C, "Not Found")</f>
        <v>0</v>
      </c>
      <c r="E92" t="e">
        <f>VLOOKUP(D92, Storage!D:J, 2, FALSE)</f>
        <v>#N/A</v>
      </c>
      <c r="F92" t="e">
        <f>VLOOKUP(D92, Storage!D:J, 3, FALSE)</f>
        <v>#N/A</v>
      </c>
      <c r="G92" t="e">
        <f>VLOOKUP(D92, Storage!D:J, 4, FALSE)</f>
        <v>#N/A</v>
      </c>
      <c r="H92" t="e">
        <f>VLOOKUP(D92, Storage!D:J, 5, FALSE)</f>
        <v>#N/A</v>
      </c>
      <c r="I92" t="e">
        <f>VLOOKUP(D92, Storage!D:J, 6, FALSE)</f>
        <v>#N/A</v>
      </c>
      <c r="J92" t="e">
        <f>VLOOKUP(D92, Storage!D:J, 7, FALSE)</f>
        <v>#N/A</v>
      </c>
      <c r="K92" s="12"/>
    </row>
    <row r="93" spans="3:11" x14ac:dyDescent="0.3">
      <c r="C93">
        <f>_xlfn.XLOOKUP(D93, Storage!D:D, Storage!C:C, "Not Found")</f>
        <v>0</v>
      </c>
      <c r="E93" t="e">
        <f>VLOOKUP(D93, Storage!D:J, 2, FALSE)</f>
        <v>#N/A</v>
      </c>
      <c r="F93" t="e">
        <f>VLOOKUP(D93, Storage!D:J, 3, FALSE)</f>
        <v>#N/A</v>
      </c>
      <c r="G93" t="e">
        <f>VLOOKUP(D93, Storage!D:J, 4, FALSE)</f>
        <v>#N/A</v>
      </c>
      <c r="H93" t="e">
        <f>VLOOKUP(D93, Storage!D:J, 5, FALSE)</f>
        <v>#N/A</v>
      </c>
      <c r="I93" t="e">
        <f>VLOOKUP(D93, Storage!D:J, 6, FALSE)</f>
        <v>#N/A</v>
      </c>
      <c r="J93" t="e">
        <f>VLOOKUP(D93, Storage!D:J, 7, FALSE)</f>
        <v>#N/A</v>
      </c>
      <c r="K93" s="12"/>
    </row>
    <row r="94" spans="3:11" x14ac:dyDescent="0.3">
      <c r="C94">
        <f>_xlfn.XLOOKUP(D94, Storage!D:D, Storage!C:C, "Not Found")</f>
        <v>0</v>
      </c>
      <c r="E94" t="e">
        <f>VLOOKUP(D94, Storage!D:J, 2, FALSE)</f>
        <v>#N/A</v>
      </c>
      <c r="F94" t="e">
        <f>VLOOKUP(D94, Storage!D:J, 3, FALSE)</f>
        <v>#N/A</v>
      </c>
      <c r="G94" t="e">
        <f>VLOOKUP(D94, Storage!D:J, 4, FALSE)</f>
        <v>#N/A</v>
      </c>
      <c r="H94" t="e">
        <f>VLOOKUP(D94, Storage!D:J, 5, FALSE)</f>
        <v>#N/A</v>
      </c>
      <c r="I94" t="e">
        <f>VLOOKUP(D94, Storage!D:J, 6, FALSE)</f>
        <v>#N/A</v>
      </c>
      <c r="J94" t="e">
        <f>VLOOKUP(D94, Storage!D:J, 7, FALSE)</f>
        <v>#N/A</v>
      </c>
      <c r="K94" s="12"/>
    </row>
    <row r="95" spans="3:11" x14ac:dyDescent="0.3">
      <c r="C95">
        <f>_xlfn.XLOOKUP(D95, Storage!D:D, Storage!C:C, "Not Found")</f>
        <v>0</v>
      </c>
      <c r="E95" t="e">
        <f>VLOOKUP(D95, Storage!D:J, 2, FALSE)</f>
        <v>#N/A</v>
      </c>
      <c r="F95" t="e">
        <f>VLOOKUP(D95, Storage!D:J, 3, FALSE)</f>
        <v>#N/A</v>
      </c>
      <c r="G95" t="e">
        <f>VLOOKUP(D95, Storage!D:J, 4, FALSE)</f>
        <v>#N/A</v>
      </c>
      <c r="H95" t="e">
        <f>VLOOKUP(D95, Storage!D:J, 5, FALSE)</f>
        <v>#N/A</v>
      </c>
      <c r="I95" t="e">
        <f>VLOOKUP(D95, Storage!D:J, 6, FALSE)</f>
        <v>#N/A</v>
      </c>
      <c r="J95" t="e">
        <f>VLOOKUP(D95, Storage!D:J, 7, FALSE)</f>
        <v>#N/A</v>
      </c>
      <c r="K95" s="12"/>
    </row>
    <row r="96" spans="3:11" x14ac:dyDescent="0.3">
      <c r="C96">
        <f>_xlfn.XLOOKUP(D96, Storage!D:D, Storage!C:C, "Not Found")</f>
        <v>0</v>
      </c>
      <c r="E96" t="e">
        <f>VLOOKUP(D96, Storage!D:J, 2, FALSE)</f>
        <v>#N/A</v>
      </c>
      <c r="F96" t="e">
        <f>VLOOKUP(D96, Storage!D:J, 3, FALSE)</f>
        <v>#N/A</v>
      </c>
      <c r="G96" t="e">
        <f>VLOOKUP(D96, Storage!D:J, 4, FALSE)</f>
        <v>#N/A</v>
      </c>
      <c r="H96" t="e">
        <f>VLOOKUP(D96, Storage!D:J, 5, FALSE)</f>
        <v>#N/A</v>
      </c>
      <c r="I96" t="e">
        <f>VLOOKUP(D96, Storage!D:J, 6, FALSE)</f>
        <v>#N/A</v>
      </c>
      <c r="J96" t="e">
        <f>VLOOKUP(D96, Storage!D:J, 7, FALSE)</f>
        <v>#N/A</v>
      </c>
      <c r="K96" s="12"/>
    </row>
    <row r="97" spans="3:11" x14ac:dyDescent="0.3">
      <c r="C97">
        <f>_xlfn.XLOOKUP(D97, Storage!D:D, Storage!C:C, "Not Found")</f>
        <v>0</v>
      </c>
      <c r="E97" t="e">
        <f>VLOOKUP(D97, Storage!D:J, 2, FALSE)</f>
        <v>#N/A</v>
      </c>
      <c r="F97" t="e">
        <f>VLOOKUP(D97, Storage!D:J, 3, FALSE)</f>
        <v>#N/A</v>
      </c>
      <c r="G97" t="e">
        <f>VLOOKUP(D97, Storage!D:J, 4, FALSE)</f>
        <v>#N/A</v>
      </c>
      <c r="H97" t="e">
        <f>VLOOKUP(D97, Storage!D:J, 5, FALSE)</f>
        <v>#N/A</v>
      </c>
      <c r="I97" t="e">
        <f>VLOOKUP(D97, Storage!D:J, 6, FALSE)</f>
        <v>#N/A</v>
      </c>
      <c r="J97" t="e">
        <f>VLOOKUP(D97, Storage!D:J, 7, FALSE)</f>
        <v>#N/A</v>
      </c>
      <c r="K97" s="12"/>
    </row>
    <row r="98" spans="3:11" x14ac:dyDescent="0.3">
      <c r="C98">
        <f>_xlfn.XLOOKUP(D98, Storage!D:D, Storage!C:C, "Not Found")</f>
        <v>0</v>
      </c>
      <c r="E98" t="e">
        <f>VLOOKUP(D98, Storage!D:J, 2, FALSE)</f>
        <v>#N/A</v>
      </c>
      <c r="F98" t="e">
        <f>VLOOKUP(D98, Storage!D:J, 3, FALSE)</f>
        <v>#N/A</v>
      </c>
      <c r="G98" t="e">
        <f>VLOOKUP(D98, Storage!D:J, 4, FALSE)</f>
        <v>#N/A</v>
      </c>
      <c r="H98" t="e">
        <f>VLOOKUP(D98, Storage!D:J, 5, FALSE)</f>
        <v>#N/A</v>
      </c>
      <c r="I98" t="e">
        <f>VLOOKUP(D98, Storage!D:J, 6, FALSE)</f>
        <v>#N/A</v>
      </c>
      <c r="J98" t="e">
        <f>VLOOKUP(D98, Storage!D:J, 7, FALSE)</f>
        <v>#N/A</v>
      </c>
      <c r="K98" s="12"/>
    </row>
    <row r="99" spans="3:11" x14ac:dyDescent="0.3">
      <c r="C99">
        <f>_xlfn.XLOOKUP(D99, Storage!D:D, Storage!C:C, "Not Found")</f>
        <v>0</v>
      </c>
      <c r="E99" t="e">
        <f>VLOOKUP(D99, Storage!D:J, 2, FALSE)</f>
        <v>#N/A</v>
      </c>
      <c r="F99" t="e">
        <f>VLOOKUP(D99, Storage!D:J, 3, FALSE)</f>
        <v>#N/A</v>
      </c>
      <c r="G99" t="e">
        <f>VLOOKUP(D99, Storage!D:J, 4, FALSE)</f>
        <v>#N/A</v>
      </c>
      <c r="H99" t="e">
        <f>VLOOKUP(D99, Storage!D:J, 5, FALSE)</f>
        <v>#N/A</v>
      </c>
      <c r="I99" t="e">
        <f>VLOOKUP(D99, Storage!D:J, 6, FALSE)</f>
        <v>#N/A</v>
      </c>
      <c r="J99" t="e">
        <f>VLOOKUP(D99, Storage!D:J, 7, FALSE)</f>
        <v>#N/A</v>
      </c>
      <c r="K99" s="12"/>
    </row>
    <row r="100" spans="3:11" x14ac:dyDescent="0.3">
      <c r="C100">
        <f>_xlfn.XLOOKUP(D100, Storage!D:D, Storage!C:C, "Not Found")</f>
        <v>0</v>
      </c>
      <c r="E100" t="e">
        <f>VLOOKUP(D100, Storage!D:J, 2, FALSE)</f>
        <v>#N/A</v>
      </c>
      <c r="F100" t="e">
        <f>VLOOKUP(D100, Storage!D:J, 3, FALSE)</f>
        <v>#N/A</v>
      </c>
      <c r="G100" t="e">
        <f>VLOOKUP(D100, Storage!D:J, 4, FALSE)</f>
        <v>#N/A</v>
      </c>
      <c r="H100" t="e">
        <f>VLOOKUP(D100, Storage!D:J, 5, FALSE)</f>
        <v>#N/A</v>
      </c>
      <c r="I100" t="e">
        <f>VLOOKUP(D100, Storage!D:J, 6, FALSE)</f>
        <v>#N/A</v>
      </c>
      <c r="J100" t="e">
        <f>VLOOKUP(D100, Storage!D:J, 7, FALSE)</f>
        <v>#N/A</v>
      </c>
      <c r="K100" s="12"/>
    </row>
    <row r="101" spans="3:11" x14ac:dyDescent="0.3">
      <c r="C101">
        <f>_xlfn.XLOOKUP(D101, Storage!D:D, Storage!C:C, "Not Found")</f>
        <v>0</v>
      </c>
      <c r="E101" t="e">
        <f>VLOOKUP(D101, Storage!D:J, 2, FALSE)</f>
        <v>#N/A</v>
      </c>
      <c r="F101" t="e">
        <f>VLOOKUP(D101, Storage!D:J, 3, FALSE)</f>
        <v>#N/A</v>
      </c>
      <c r="G101" t="e">
        <f>VLOOKUP(D101, Storage!D:J, 4, FALSE)</f>
        <v>#N/A</v>
      </c>
      <c r="H101" t="e">
        <f>VLOOKUP(D101, Storage!D:J, 5, FALSE)</f>
        <v>#N/A</v>
      </c>
      <c r="I101" t="e">
        <f>VLOOKUP(D101, Storage!D:J, 6, FALSE)</f>
        <v>#N/A</v>
      </c>
      <c r="J101" t="e">
        <f>VLOOKUP(D101, Storage!D:J, 7, FALSE)</f>
        <v>#N/A</v>
      </c>
      <c r="K101" s="12"/>
    </row>
    <row r="102" spans="3:11" x14ac:dyDescent="0.3">
      <c r="C102">
        <f>_xlfn.XLOOKUP(D102, Storage!D:D, Storage!C:C, "Not Found")</f>
        <v>0</v>
      </c>
      <c r="E102" t="e">
        <f>VLOOKUP(D102, Storage!D:J, 2, FALSE)</f>
        <v>#N/A</v>
      </c>
      <c r="F102" t="e">
        <f>VLOOKUP(D102, Storage!D:J, 3, FALSE)</f>
        <v>#N/A</v>
      </c>
      <c r="G102" t="e">
        <f>VLOOKUP(D102, Storage!D:J, 4, FALSE)</f>
        <v>#N/A</v>
      </c>
      <c r="H102" t="e">
        <f>VLOOKUP(D102, Storage!D:J, 5, FALSE)</f>
        <v>#N/A</v>
      </c>
      <c r="I102" t="e">
        <f>VLOOKUP(D102, Storage!D:J, 6, FALSE)</f>
        <v>#N/A</v>
      </c>
      <c r="J102" t="e">
        <f>VLOOKUP(D102, Storage!D:J, 7, FALSE)</f>
        <v>#N/A</v>
      </c>
      <c r="K102" s="12"/>
    </row>
    <row r="103" spans="3:11" x14ac:dyDescent="0.3">
      <c r="C103">
        <f>_xlfn.XLOOKUP(D103, Storage!D:D, Storage!C:C, "Not Found")</f>
        <v>0</v>
      </c>
      <c r="E103" t="e">
        <f>VLOOKUP(D103, Storage!D:J, 2, FALSE)</f>
        <v>#N/A</v>
      </c>
      <c r="F103" t="e">
        <f>VLOOKUP(D103, Storage!D:J, 3, FALSE)</f>
        <v>#N/A</v>
      </c>
      <c r="G103" t="e">
        <f>VLOOKUP(D103, Storage!D:J, 4, FALSE)</f>
        <v>#N/A</v>
      </c>
      <c r="H103" t="e">
        <f>VLOOKUP(D103, Storage!D:J, 5, FALSE)</f>
        <v>#N/A</v>
      </c>
      <c r="I103" t="e">
        <f>VLOOKUP(D103, Storage!D:J, 6, FALSE)</f>
        <v>#N/A</v>
      </c>
      <c r="J103" t="e">
        <f>VLOOKUP(D103, Storage!D:J, 7, FALSE)</f>
        <v>#N/A</v>
      </c>
      <c r="K103" s="12"/>
    </row>
    <row r="104" spans="3:11" x14ac:dyDescent="0.3">
      <c r="C104">
        <f>_xlfn.XLOOKUP(D104, Storage!D:D, Storage!C:C, "Not Found")</f>
        <v>0</v>
      </c>
      <c r="E104" t="e">
        <f>VLOOKUP(D104, Storage!D:J, 2, FALSE)</f>
        <v>#N/A</v>
      </c>
      <c r="F104" t="e">
        <f>VLOOKUP(D104, Storage!D:J, 3, FALSE)</f>
        <v>#N/A</v>
      </c>
      <c r="G104" t="e">
        <f>VLOOKUP(D104, Storage!D:J, 4, FALSE)</f>
        <v>#N/A</v>
      </c>
      <c r="H104" t="e">
        <f>VLOOKUP(D104, Storage!D:J, 5, FALSE)</f>
        <v>#N/A</v>
      </c>
      <c r="I104" t="e">
        <f>VLOOKUP(D104, Storage!D:J, 6, FALSE)</f>
        <v>#N/A</v>
      </c>
      <c r="J104" t="e">
        <f>VLOOKUP(D104, Storage!D:J, 7, FALSE)</f>
        <v>#N/A</v>
      </c>
      <c r="K104" s="12"/>
    </row>
    <row r="105" spans="3:11" x14ac:dyDescent="0.3">
      <c r="C105">
        <f>_xlfn.XLOOKUP(D105, Storage!D:D, Storage!C:C, "Not Found")</f>
        <v>0</v>
      </c>
      <c r="E105" t="e">
        <f>VLOOKUP(D105, Storage!D:J, 2, FALSE)</f>
        <v>#N/A</v>
      </c>
      <c r="F105" t="e">
        <f>VLOOKUP(D105, Storage!D:J, 3, FALSE)</f>
        <v>#N/A</v>
      </c>
      <c r="G105" t="e">
        <f>VLOOKUP(D105, Storage!D:J, 4, FALSE)</f>
        <v>#N/A</v>
      </c>
      <c r="H105" t="e">
        <f>VLOOKUP(D105, Storage!D:J, 5, FALSE)</f>
        <v>#N/A</v>
      </c>
      <c r="I105" t="e">
        <f>VLOOKUP(D105, Storage!D:J, 6, FALSE)</f>
        <v>#N/A</v>
      </c>
      <c r="J105" t="e">
        <f>VLOOKUP(D105, Storage!D:J, 7, FALSE)</f>
        <v>#N/A</v>
      </c>
      <c r="K105" s="12"/>
    </row>
    <row r="106" spans="3:11" x14ac:dyDescent="0.3">
      <c r="C106">
        <f>_xlfn.XLOOKUP(D106, Storage!D:D, Storage!C:C, "Not Found")</f>
        <v>0</v>
      </c>
      <c r="E106" t="e">
        <f>VLOOKUP(D106, Storage!D:J, 2, FALSE)</f>
        <v>#N/A</v>
      </c>
      <c r="F106" t="e">
        <f>VLOOKUP(D106, Storage!D:J, 3, FALSE)</f>
        <v>#N/A</v>
      </c>
      <c r="G106" t="e">
        <f>VLOOKUP(D106, Storage!D:J, 4, FALSE)</f>
        <v>#N/A</v>
      </c>
      <c r="H106" t="e">
        <f>VLOOKUP(D106, Storage!D:J, 5, FALSE)</f>
        <v>#N/A</v>
      </c>
      <c r="I106" t="e">
        <f>VLOOKUP(D106, Storage!D:J, 6, FALSE)</f>
        <v>#N/A</v>
      </c>
      <c r="J106" t="e">
        <f>VLOOKUP(D106, Storage!D:J, 7, FALSE)</f>
        <v>#N/A</v>
      </c>
      <c r="K106" s="12"/>
    </row>
    <row r="107" spans="3:11" x14ac:dyDescent="0.3">
      <c r="C107">
        <f>_xlfn.XLOOKUP(D107, Storage!D:D, Storage!C:C, "Not Found")</f>
        <v>0</v>
      </c>
      <c r="E107" t="e">
        <f>VLOOKUP(D107, Storage!D:J, 2, FALSE)</f>
        <v>#N/A</v>
      </c>
      <c r="F107" t="e">
        <f>VLOOKUP(D107, Storage!D:J, 3, FALSE)</f>
        <v>#N/A</v>
      </c>
      <c r="G107" t="e">
        <f>VLOOKUP(D107, Storage!D:J, 4, FALSE)</f>
        <v>#N/A</v>
      </c>
      <c r="H107" t="e">
        <f>VLOOKUP(D107, Storage!D:J, 5, FALSE)</f>
        <v>#N/A</v>
      </c>
      <c r="I107" t="e">
        <f>VLOOKUP(D107, Storage!D:J, 6, FALSE)</f>
        <v>#N/A</v>
      </c>
      <c r="J107" t="e">
        <f>VLOOKUP(D107, Storage!D:J, 7, FALSE)</f>
        <v>#N/A</v>
      </c>
      <c r="K107" s="12"/>
    </row>
    <row r="108" spans="3:11" x14ac:dyDescent="0.3">
      <c r="C108">
        <f>_xlfn.XLOOKUP(D108, Storage!D:D, Storage!C:C, "Not Found")</f>
        <v>0</v>
      </c>
      <c r="E108" t="e">
        <f>VLOOKUP(D108, Storage!D:J, 2, FALSE)</f>
        <v>#N/A</v>
      </c>
      <c r="F108" t="e">
        <f>VLOOKUP(D108, Storage!D:J, 3, FALSE)</f>
        <v>#N/A</v>
      </c>
      <c r="G108" t="e">
        <f>VLOOKUP(D108, Storage!D:J, 4, FALSE)</f>
        <v>#N/A</v>
      </c>
      <c r="H108" t="e">
        <f>VLOOKUP(D108, Storage!D:J, 5, FALSE)</f>
        <v>#N/A</v>
      </c>
      <c r="I108" t="e">
        <f>VLOOKUP(D108, Storage!D:J, 6, FALSE)</f>
        <v>#N/A</v>
      </c>
      <c r="J108" t="e">
        <f>VLOOKUP(D108, Storage!D:J, 7, FALSE)</f>
        <v>#N/A</v>
      </c>
      <c r="K108" s="12"/>
    </row>
    <row r="109" spans="3:11" x14ac:dyDescent="0.3">
      <c r="C109">
        <f>_xlfn.XLOOKUP(D109, Storage!D:D, Storage!C:C, "Not Found")</f>
        <v>0</v>
      </c>
      <c r="E109" t="e">
        <f>VLOOKUP(D109, Storage!D:J, 2, FALSE)</f>
        <v>#N/A</v>
      </c>
      <c r="F109" t="e">
        <f>VLOOKUP(D109, Storage!D:J, 3, FALSE)</f>
        <v>#N/A</v>
      </c>
      <c r="G109" t="e">
        <f>VLOOKUP(D109, Storage!D:J, 4, FALSE)</f>
        <v>#N/A</v>
      </c>
      <c r="H109" t="e">
        <f>VLOOKUP(D109, Storage!D:J, 5, FALSE)</f>
        <v>#N/A</v>
      </c>
      <c r="I109" t="e">
        <f>VLOOKUP(D109, Storage!D:J, 6, FALSE)</f>
        <v>#N/A</v>
      </c>
      <c r="J109" t="e">
        <f>VLOOKUP(D109, Storage!D:J, 7, FALSE)</f>
        <v>#N/A</v>
      </c>
      <c r="K109" s="12"/>
    </row>
    <row r="110" spans="3:11" x14ac:dyDescent="0.3">
      <c r="C110">
        <f>_xlfn.XLOOKUP(D110, Storage!D:D, Storage!C:C, "Not Found")</f>
        <v>0</v>
      </c>
      <c r="E110" t="e">
        <f>VLOOKUP(D110, Storage!D:J, 2, FALSE)</f>
        <v>#N/A</v>
      </c>
      <c r="F110" t="e">
        <f>VLOOKUP(D110, Storage!D:J, 3, FALSE)</f>
        <v>#N/A</v>
      </c>
      <c r="G110" t="e">
        <f>VLOOKUP(D110, Storage!D:J, 4, FALSE)</f>
        <v>#N/A</v>
      </c>
      <c r="H110" t="e">
        <f>VLOOKUP(D110, Storage!D:J, 5, FALSE)</f>
        <v>#N/A</v>
      </c>
      <c r="I110" t="e">
        <f>VLOOKUP(D110, Storage!D:J, 6, FALSE)</f>
        <v>#N/A</v>
      </c>
      <c r="J110" t="e">
        <f>VLOOKUP(D110, Storage!D:J, 7, FALSE)</f>
        <v>#N/A</v>
      </c>
      <c r="K110" s="12"/>
    </row>
    <row r="111" spans="3:11" x14ac:dyDescent="0.3">
      <c r="C111">
        <f>_xlfn.XLOOKUP(D111, Storage!D:D, Storage!C:C, "Not Found")</f>
        <v>0</v>
      </c>
      <c r="E111" t="e">
        <f>VLOOKUP(D111, Storage!D:J, 2, FALSE)</f>
        <v>#N/A</v>
      </c>
      <c r="F111" t="e">
        <f>VLOOKUP(D111, Storage!D:J, 3, FALSE)</f>
        <v>#N/A</v>
      </c>
      <c r="G111" t="e">
        <f>VLOOKUP(D111, Storage!D:J, 4, FALSE)</f>
        <v>#N/A</v>
      </c>
      <c r="H111" t="e">
        <f>VLOOKUP(D111, Storage!D:J, 5, FALSE)</f>
        <v>#N/A</v>
      </c>
      <c r="I111" t="e">
        <f>VLOOKUP(D111, Storage!D:J, 6, FALSE)</f>
        <v>#N/A</v>
      </c>
      <c r="J111" t="e">
        <f>VLOOKUP(D111, Storage!D:J, 7, FALSE)</f>
        <v>#N/A</v>
      </c>
      <c r="K111" s="12"/>
    </row>
    <row r="112" spans="3:11" x14ac:dyDescent="0.3">
      <c r="C112">
        <f>_xlfn.XLOOKUP(D112, Storage!D:D, Storage!C:C, "Not Found")</f>
        <v>0</v>
      </c>
      <c r="E112" t="e">
        <f>VLOOKUP(D112, Storage!D:J, 2, FALSE)</f>
        <v>#N/A</v>
      </c>
      <c r="F112" t="e">
        <f>VLOOKUP(D112, Storage!D:J, 3, FALSE)</f>
        <v>#N/A</v>
      </c>
      <c r="G112" t="e">
        <f>VLOOKUP(D112, Storage!D:J, 4, FALSE)</f>
        <v>#N/A</v>
      </c>
      <c r="H112" t="e">
        <f>VLOOKUP(D112, Storage!D:J, 5, FALSE)</f>
        <v>#N/A</v>
      </c>
      <c r="I112" t="e">
        <f>VLOOKUP(D112, Storage!D:J, 6, FALSE)</f>
        <v>#N/A</v>
      </c>
      <c r="J112" t="e">
        <f>VLOOKUP(D112, Storage!D:J, 7, FALSE)</f>
        <v>#N/A</v>
      </c>
      <c r="K112" s="12"/>
    </row>
    <row r="113" spans="3:11" x14ac:dyDescent="0.3">
      <c r="C113">
        <f>_xlfn.XLOOKUP(D113, Storage!D:D, Storage!C:C, "Not Found")</f>
        <v>0</v>
      </c>
      <c r="E113" t="e">
        <f>VLOOKUP(D113, Storage!D:J, 2, FALSE)</f>
        <v>#N/A</v>
      </c>
      <c r="F113" t="e">
        <f>VLOOKUP(D113, Storage!D:J, 3, FALSE)</f>
        <v>#N/A</v>
      </c>
      <c r="G113" t="e">
        <f>VLOOKUP(D113, Storage!D:J, 4, FALSE)</f>
        <v>#N/A</v>
      </c>
      <c r="H113" t="e">
        <f>VLOOKUP(D113, Storage!D:J, 5, FALSE)</f>
        <v>#N/A</v>
      </c>
      <c r="I113" t="e">
        <f>VLOOKUP(D113, Storage!D:J, 6, FALSE)</f>
        <v>#N/A</v>
      </c>
      <c r="J113" t="e">
        <f>VLOOKUP(D113, Storage!D:J, 7, FALSE)</f>
        <v>#N/A</v>
      </c>
      <c r="K113" s="12"/>
    </row>
    <row r="114" spans="3:11" x14ac:dyDescent="0.3">
      <c r="C114">
        <f>_xlfn.XLOOKUP(D114, Storage!D:D, Storage!C:C, "Not Found")</f>
        <v>0</v>
      </c>
      <c r="E114" t="e">
        <f>VLOOKUP(D114, Storage!D:J, 2, FALSE)</f>
        <v>#N/A</v>
      </c>
      <c r="F114" t="e">
        <f>VLOOKUP(D114, Storage!D:J, 3, FALSE)</f>
        <v>#N/A</v>
      </c>
      <c r="G114" t="e">
        <f>VLOOKUP(D114, Storage!D:J, 4, FALSE)</f>
        <v>#N/A</v>
      </c>
      <c r="H114" t="e">
        <f>VLOOKUP(D114, Storage!D:J, 5, FALSE)</f>
        <v>#N/A</v>
      </c>
      <c r="I114" t="e">
        <f>VLOOKUP(D114, Storage!D:J, 6, FALSE)</f>
        <v>#N/A</v>
      </c>
      <c r="J114" t="e">
        <f>VLOOKUP(D114, Storage!D:J, 7, FALSE)</f>
        <v>#N/A</v>
      </c>
      <c r="K114" s="12"/>
    </row>
    <row r="115" spans="3:11" x14ac:dyDescent="0.3">
      <c r="C115">
        <f>_xlfn.XLOOKUP(D115, Storage!D:D, Storage!C:C, "Not Found")</f>
        <v>0</v>
      </c>
      <c r="E115" t="e">
        <f>VLOOKUP(D115, Storage!D:J, 2, FALSE)</f>
        <v>#N/A</v>
      </c>
      <c r="F115" t="e">
        <f>VLOOKUP(D115, Storage!D:J, 3, FALSE)</f>
        <v>#N/A</v>
      </c>
      <c r="G115" t="e">
        <f>VLOOKUP(D115, Storage!D:J, 4, FALSE)</f>
        <v>#N/A</v>
      </c>
      <c r="H115" t="e">
        <f>VLOOKUP(D115, Storage!D:J, 5, FALSE)</f>
        <v>#N/A</v>
      </c>
      <c r="I115" t="e">
        <f>VLOOKUP(D115, Storage!D:J, 6, FALSE)</f>
        <v>#N/A</v>
      </c>
      <c r="J115" t="e">
        <f>VLOOKUP(D115, Storage!D:J, 7, FALSE)</f>
        <v>#N/A</v>
      </c>
      <c r="K115" s="12"/>
    </row>
    <row r="116" spans="3:11" x14ac:dyDescent="0.3">
      <c r="C116">
        <f>_xlfn.XLOOKUP(D116, Storage!D:D, Storage!C:C, "Not Found")</f>
        <v>0</v>
      </c>
      <c r="E116" t="e">
        <f>VLOOKUP(D116, Storage!D:J, 2, FALSE)</f>
        <v>#N/A</v>
      </c>
      <c r="F116" t="e">
        <f>VLOOKUP(D116, Storage!D:J, 3, FALSE)</f>
        <v>#N/A</v>
      </c>
      <c r="G116" t="e">
        <f>VLOOKUP(D116, Storage!D:J, 4, FALSE)</f>
        <v>#N/A</v>
      </c>
      <c r="H116" t="e">
        <f>VLOOKUP(D116, Storage!D:J, 5, FALSE)</f>
        <v>#N/A</v>
      </c>
      <c r="I116" t="e">
        <f>VLOOKUP(D116, Storage!D:J, 6, FALSE)</f>
        <v>#N/A</v>
      </c>
      <c r="J116" t="e">
        <f>VLOOKUP(D116, Storage!D:J, 7, FALSE)</f>
        <v>#N/A</v>
      </c>
      <c r="K116" s="12"/>
    </row>
    <row r="117" spans="3:11" x14ac:dyDescent="0.3">
      <c r="C117">
        <f>_xlfn.XLOOKUP(D117, Storage!D:D, Storage!C:C, "Not Found")</f>
        <v>0</v>
      </c>
      <c r="E117" t="e">
        <f>VLOOKUP(D117, Storage!D:J, 2, FALSE)</f>
        <v>#N/A</v>
      </c>
      <c r="F117" t="e">
        <f>VLOOKUP(D117, Storage!D:J, 3, FALSE)</f>
        <v>#N/A</v>
      </c>
      <c r="G117" t="e">
        <f>VLOOKUP(D117, Storage!D:J, 4, FALSE)</f>
        <v>#N/A</v>
      </c>
      <c r="H117" t="e">
        <f>VLOOKUP(D117, Storage!D:J, 5, FALSE)</f>
        <v>#N/A</v>
      </c>
      <c r="I117" t="e">
        <f>VLOOKUP(D117, Storage!D:J, 6, FALSE)</f>
        <v>#N/A</v>
      </c>
      <c r="J117" t="e">
        <f>VLOOKUP(D117, Storage!D:J, 7, FALSE)</f>
        <v>#N/A</v>
      </c>
      <c r="K117" s="12"/>
    </row>
    <row r="118" spans="3:11" x14ac:dyDescent="0.3">
      <c r="C118">
        <f>_xlfn.XLOOKUP(D118, Storage!D:D, Storage!C:C, "Not Found")</f>
        <v>0</v>
      </c>
      <c r="E118" t="e">
        <f>VLOOKUP(D118, Storage!D:J, 2, FALSE)</f>
        <v>#N/A</v>
      </c>
      <c r="F118" t="e">
        <f>VLOOKUP(D118, Storage!D:J, 3, FALSE)</f>
        <v>#N/A</v>
      </c>
      <c r="G118" t="e">
        <f>VLOOKUP(D118, Storage!D:J, 4, FALSE)</f>
        <v>#N/A</v>
      </c>
      <c r="H118" t="e">
        <f>VLOOKUP(D118, Storage!D:J, 5, FALSE)</f>
        <v>#N/A</v>
      </c>
      <c r="I118" t="e">
        <f>VLOOKUP(D118, Storage!D:J, 6, FALSE)</f>
        <v>#N/A</v>
      </c>
      <c r="J118" t="e">
        <f>VLOOKUP(D118, Storage!D:J, 7, FALSE)</f>
        <v>#N/A</v>
      </c>
      <c r="K118" s="12"/>
    </row>
    <row r="119" spans="3:11" x14ac:dyDescent="0.3">
      <c r="C119">
        <f>_xlfn.XLOOKUP(D119, Storage!D:D, Storage!C:C, "Not Found")</f>
        <v>0</v>
      </c>
      <c r="E119" t="e">
        <f>VLOOKUP(D119, Storage!D:J, 2, FALSE)</f>
        <v>#N/A</v>
      </c>
      <c r="F119" t="e">
        <f>VLOOKUP(D119, Storage!D:J, 3, FALSE)</f>
        <v>#N/A</v>
      </c>
      <c r="G119" t="e">
        <f>VLOOKUP(D119, Storage!D:J, 4, FALSE)</f>
        <v>#N/A</v>
      </c>
      <c r="H119" t="e">
        <f>VLOOKUP(D119, Storage!D:J, 5, FALSE)</f>
        <v>#N/A</v>
      </c>
      <c r="I119" t="e">
        <f>VLOOKUP(D119, Storage!D:J, 6, FALSE)</f>
        <v>#N/A</v>
      </c>
      <c r="J119" t="e">
        <f>VLOOKUP(D119, Storage!D:J, 7, FALSE)</f>
        <v>#N/A</v>
      </c>
      <c r="K119" s="12"/>
    </row>
    <row r="120" spans="3:11" x14ac:dyDescent="0.3">
      <c r="C120">
        <f>_xlfn.XLOOKUP(D120, Storage!D:D, Storage!C:C, "Not Found")</f>
        <v>0</v>
      </c>
      <c r="E120" t="e">
        <f>VLOOKUP(D120, Storage!D:J, 2, FALSE)</f>
        <v>#N/A</v>
      </c>
      <c r="F120" t="e">
        <f>VLOOKUP(D120, Storage!D:J, 3, FALSE)</f>
        <v>#N/A</v>
      </c>
      <c r="G120" t="e">
        <f>VLOOKUP(D120, Storage!D:J, 4, FALSE)</f>
        <v>#N/A</v>
      </c>
      <c r="H120" t="e">
        <f>VLOOKUP(D120, Storage!D:J, 5, FALSE)</f>
        <v>#N/A</v>
      </c>
      <c r="I120" t="e">
        <f>VLOOKUP(D120, Storage!D:J, 6, FALSE)</f>
        <v>#N/A</v>
      </c>
      <c r="J120" t="e">
        <f>VLOOKUP(D120, Storage!D:J, 7, FALSE)</f>
        <v>#N/A</v>
      </c>
      <c r="K120" s="12"/>
    </row>
    <row r="121" spans="3:11" x14ac:dyDescent="0.3">
      <c r="C121">
        <f>_xlfn.XLOOKUP(D121, Storage!D:D, Storage!C:C, "Not Found")</f>
        <v>0</v>
      </c>
      <c r="E121" t="e">
        <f>VLOOKUP(D121, Storage!D:J, 2, FALSE)</f>
        <v>#N/A</v>
      </c>
      <c r="F121" t="e">
        <f>VLOOKUP(D121, Storage!D:J, 3, FALSE)</f>
        <v>#N/A</v>
      </c>
      <c r="G121" t="e">
        <f>VLOOKUP(D121, Storage!D:J, 4, FALSE)</f>
        <v>#N/A</v>
      </c>
      <c r="H121" t="e">
        <f>VLOOKUP(D121, Storage!D:J, 5, FALSE)</f>
        <v>#N/A</v>
      </c>
      <c r="I121" t="e">
        <f>VLOOKUP(D121, Storage!D:J, 6, FALSE)</f>
        <v>#N/A</v>
      </c>
      <c r="J121" t="e">
        <f>VLOOKUP(D121, Storage!D:J, 7, FALSE)</f>
        <v>#N/A</v>
      </c>
      <c r="K121" s="12"/>
    </row>
    <row r="122" spans="3:11" x14ac:dyDescent="0.3">
      <c r="C122">
        <f>_xlfn.XLOOKUP(D122, Storage!D:D, Storage!C:C, "Not Found")</f>
        <v>0</v>
      </c>
      <c r="E122" t="e">
        <f>VLOOKUP(D122, Storage!D:J, 2, FALSE)</f>
        <v>#N/A</v>
      </c>
      <c r="F122" t="e">
        <f>VLOOKUP(D122, Storage!D:J, 3, FALSE)</f>
        <v>#N/A</v>
      </c>
      <c r="G122" t="e">
        <f>VLOOKUP(D122, Storage!D:J, 4, FALSE)</f>
        <v>#N/A</v>
      </c>
      <c r="H122" t="e">
        <f>VLOOKUP(D122, Storage!D:J, 5, FALSE)</f>
        <v>#N/A</v>
      </c>
      <c r="I122" t="e">
        <f>VLOOKUP(D122, Storage!D:J, 6, FALSE)</f>
        <v>#N/A</v>
      </c>
      <c r="J122" t="e">
        <f>VLOOKUP(D122, Storage!D:J, 7, FALSE)</f>
        <v>#N/A</v>
      </c>
      <c r="K122" s="12"/>
    </row>
    <row r="123" spans="3:11" x14ac:dyDescent="0.3">
      <c r="C123">
        <f>_xlfn.XLOOKUP(D123, Storage!D:D, Storage!C:C, "Not Found")</f>
        <v>0</v>
      </c>
      <c r="E123" t="e">
        <f>VLOOKUP(D123, Storage!D:J, 2, FALSE)</f>
        <v>#N/A</v>
      </c>
      <c r="F123" t="e">
        <f>VLOOKUP(D123, Storage!D:J, 3, FALSE)</f>
        <v>#N/A</v>
      </c>
      <c r="G123" t="e">
        <f>VLOOKUP(D123, Storage!D:J, 4, FALSE)</f>
        <v>#N/A</v>
      </c>
      <c r="H123" t="e">
        <f>VLOOKUP(D123, Storage!D:J, 5, FALSE)</f>
        <v>#N/A</v>
      </c>
      <c r="I123" t="e">
        <f>VLOOKUP(D123, Storage!D:J, 6, FALSE)</f>
        <v>#N/A</v>
      </c>
      <c r="J123" t="e">
        <f>VLOOKUP(D123, Storage!D:J, 7, FALSE)</f>
        <v>#N/A</v>
      </c>
      <c r="K123" s="12"/>
    </row>
    <row r="124" spans="3:11" x14ac:dyDescent="0.3">
      <c r="C124">
        <f>_xlfn.XLOOKUP(D124, Storage!D:D, Storage!C:C, "Not Found")</f>
        <v>0</v>
      </c>
      <c r="E124" t="e">
        <f>VLOOKUP(D124, Storage!D:J, 2, FALSE)</f>
        <v>#N/A</v>
      </c>
      <c r="F124" t="e">
        <f>VLOOKUP(D124, Storage!D:J, 3, FALSE)</f>
        <v>#N/A</v>
      </c>
      <c r="G124" t="e">
        <f>VLOOKUP(D124, Storage!D:J, 4, FALSE)</f>
        <v>#N/A</v>
      </c>
      <c r="H124" t="e">
        <f>VLOOKUP(D124, Storage!D:J, 5, FALSE)</f>
        <v>#N/A</v>
      </c>
      <c r="I124" t="e">
        <f>VLOOKUP(D124, Storage!D:J, 6, FALSE)</f>
        <v>#N/A</v>
      </c>
      <c r="J124" t="e">
        <f>VLOOKUP(D124, Storage!D:J, 7, FALSE)</f>
        <v>#N/A</v>
      </c>
      <c r="K124" s="12"/>
    </row>
    <row r="125" spans="3:11" x14ac:dyDescent="0.3">
      <c r="C125">
        <f>_xlfn.XLOOKUP(D125, Storage!D:D, Storage!C:C, "Not Found")</f>
        <v>0</v>
      </c>
      <c r="E125" t="e">
        <f>VLOOKUP(D125, Storage!D:J, 2, FALSE)</f>
        <v>#N/A</v>
      </c>
      <c r="F125" t="e">
        <f>VLOOKUP(D125, Storage!D:J, 3, FALSE)</f>
        <v>#N/A</v>
      </c>
      <c r="G125" t="e">
        <f>VLOOKUP(D125, Storage!D:J, 4, FALSE)</f>
        <v>#N/A</v>
      </c>
      <c r="H125" t="e">
        <f>VLOOKUP(D125, Storage!D:J, 5, FALSE)</f>
        <v>#N/A</v>
      </c>
      <c r="I125" t="e">
        <f>VLOOKUP(D125, Storage!D:J, 6, FALSE)</f>
        <v>#N/A</v>
      </c>
      <c r="J125" t="e">
        <f>VLOOKUP(D125, Storage!D:J, 7, FALSE)</f>
        <v>#N/A</v>
      </c>
      <c r="K125" s="12"/>
    </row>
    <row r="126" spans="3:11" x14ac:dyDescent="0.3">
      <c r="C126">
        <f>_xlfn.XLOOKUP(D126, Storage!D:D, Storage!C:C, "Not Found")</f>
        <v>0</v>
      </c>
      <c r="E126" t="e">
        <f>VLOOKUP(D126, Storage!D:J, 2, FALSE)</f>
        <v>#N/A</v>
      </c>
      <c r="F126" t="e">
        <f>VLOOKUP(D126, Storage!D:J, 3, FALSE)</f>
        <v>#N/A</v>
      </c>
      <c r="G126" t="e">
        <f>VLOOKUP(D126, Storage!D:J, 4, FALSE)</f>
        <v>#N/A</v>
      </c>
      <c r="H126" t="e">
        <f>VLOOKUP(D126, Storage!D:J, 5, FALSE)</f>
        <v>#N/A</v>
      </c>
      <c r="I126" t="e">
        <f>VLOOKUP(D126, Storage!D:J, 6, FALSE)</f>
        <v>#N/A</v>
      </c>
      <c r="J126" t="e">
        <f>VLOOKUP(D126, Storage!D:J, 7, FALSE)</f>
        <v>#N/A</v>
      </c>
      <c r="K126" s="12"/>
    </row>
    <row r="127" spans="3:11" x14ac:dyDescent="0.3">
      <c r="C127">
        <f>_xlfn.XLOOKUP(D127, Storage!D:D, Storage!C:C, "Not Found")</f>
        <v>0</v>
      </c>
      <c r="E127" t="e">
        <f>VLOOKUP(D127, Storage!D:J, 2, FALSE)</f>
        <v>#N/A</v>
      </c>
      <c r="F127" t="e">
        <f>VLOOKUP(D127, Storage!D:J, 3, FALSE)</f>
        <v>#N/A</v>
      </c>
      <c r="G127" t="e">
        <f>VLOOKUP(D127, Storage!D:J, 4, FALSE)</f>
        <v>#N/A</v>
      </c>
      <c r="H127" t="e">
        <f>VLOOKUP(D127, Storage!D:J, 5, FALSE)</f>
        <v>#N/A</v>
      </c>
      <c r="I127" t="e">
        <f>VLOOKUP(D127, Storage!D:J, 6, FALSE)</f>
        <v>#N/A</v>
      </c>
      <c r="J127" t="e">
        <f>VLOOKUP(D127, Storage!D:J, 7, FALSE)</f>
        <v>#N/A</v>
      </c>
      <c r="K127" s="12"/>
    </row>
    <row r="128" spans="3:11" x14ac:dyDescent="0.3">
      <c r="C128">
        <f>_xlfn.XLOOKUP(D128, Storage!D:D, Storage!C:C, "Not Found")</f>
        <v>0</v>
      </c>
      <c r="E128" t="e">
        <f>VLOOKUP(D128, Storage!D:J, 2, FALSE)</f>
        <v>#N/A</v>
      </c>
      <c r="F128" t="e">
        <f>VLOOKUP(D128, Storage!D:J, 3, FALSE)</f>
        <v>#N/A</v>
      </c>
      <c r="G128" t="e">
        <f>VLOOKUP(D128, Storage!D:J, 4, FALSE)</f>
        <v>#N/A</v>
      </c>
      <c r="H128" t="e">
        <f>VLOOKUP(D128, Storage!D:J, 5, FALSE)</f>
        <v>#N/A</v>
      </c>
      <c r="I128" t="e">
        <f>VLOOKUP(D128, Storage!D:J, 6, FALSE)</f>
        <v>#N/A</v>
      </c>
      <c r="J128" t="e">
        <f>VLOOKUP(D128, Storage!D:J, 7, FALSE)</f>
        <v>#N/A</v>
      </c>
      <c r="K128" s="12"/>
    </row>
    <row r="129" spans="3:11" x14ac:dyDescent="0.3">
      <c r="C129">
        <f>_xlfn.XLOOKUP(D129, Storage!D:D, Storage!C:C, "Not Found")</f>
        <v>0</v>
      </c>
      <c r="E129" t="e">
        <f>VLOOKUP(D129, Storage!D:J, 2, FALSE)</f>
        <v>#N/A</v>
      </c>
      <c r="F129" t="e">
        <f>VLOOKUP(D129, Storage!D:J, 3, FALSE)</f>
        <v>#N/A</v>
      </c>
      <c r="G129" t="e">
        <f>VLOOKUP(D129, Storage!D:J, 4, FALSE)</f>
        <v>#N/A</v>
      </c>
      <c r="H129" t="e">
        <f>VLOOKUP(D129, Storage!D:J, 5, FALSE)</f>
        <v>#N/A</v>
      </c>
      <c r="I129" t="e">
        <f>VLOOKUP(D129, Storage!D:J, 6, FALSE)</f>
        <v>#N/A</v>
      </c>
      <c r="J129" t="e">
        <f>VLOOKUP(D129, Storage!D:J, 7, FALSE)</f>
        <v>#N/A</v>
      </c>
      <c r="K129" s="12"/>
    </row>
    <row r="130" spans="3:11" x14ac:dyDescent="0.3">
      <c r="C130">
        <f>_xlfn.XLOOKUP(D130, Storage!D:D, Storage!C:C, "Not Found")</f>
        <v>0</v>
      </c>
      <c r="E130" t="e">
        <f>VLOOKUP(D130, Storage!D:J, 2, FALSE)</f>
        <v>#N/A</v>
      </c>
      <c r="F130" t="e">
        <f>VLOOKUP(D130, Storage!D:J, 3, FALSE)</f>
        <v>#N/A</v>
      </c>
      <c r="G130" t="e">
        <f>VLOOKUP(D130, Storage!D:J, 4, FALSE)</f>
        <v>#N/A</v>
      </c>
      <c r="H130" t="e">
        <f>VLOOKUP(D130, Storage!D:J, 5, FALSE)</f>
        <v>#N/A</v>
      </c>
      <c r="I130" t="e">
        <f>VLOOKUP(D130, Storage!D:J, 6, FALSE)</f>
        <v>#N/A</v>
      </c>
      <c r="J130" t="e">
        <f>VLOOKUP(D130, Storage!D:J, 7, FALSE)</f>
        <v>#N/A</v>
      </c>
      <c r="K130" s="12"/>
    </row>
    <row r="131" spans="3:11" x14ac:dyDescent="0.3">
      <c r="C131">
        <f>_xlfn.XLOOKUP(D131, Storage!D:D, Storage!C:C, "Not Found")</f>
        <v>0</v>
      </c>
      <c r="E131" t="e">
        <f>VLOOKUP(D131, Storage!D:J, 2, FALSE)</f>
        <v>#N/A</v>
      </c>
      <c r="F131" t="e">
        <f>VLOOKUP(D131, Storage!D:J, 3, FALSE)</f>
        <v>#N/A</v>
      </c>
      <c r="G131" t="e">
        <f>VLOOKUP(D131, Storage!D:J, 4, FALSE)</f>
        <v>#N/A</v>
      </c>
      <c r="H131" t="e">
        <f>VLOOKUP(D131, Storage!D:J, 5, FALSE)</f>
        <v>#N/A</v>
      </c>
      <c r="I131" t="e">
        <f>VLOOKUP(D131, Storage!D:J, 6, FALSE)</f>
        <v>#N/A</v>
      </c>
      <c r="J131" t="e">
        <f>VLOOKUP(D131, Storage!D:J, 7, FALSE)</f>
        <v>#N/A</v>
      </c>
      <c r="K131" s="12"/>
    </row>
    <row r="132" spans="3:11" x14ac:dyDescent="0.3">
      <c r="C132">
        <f>_xlfn.XLOOKUP(D132, Storage!D:D, Storage!C:C, "Not Found")</f>
        <v>0</v>
      </c>
      <c r="E132" t="e">
        <f>VLOOKUP(D132, Storage!D:J, 2, FALSE)</f>
        <v>#N/A</v>
      </c>
      <c r="F132" t="e">
        <f>VLOOKUP(D132, Storage!D:J, 3, FALSE)</f>
        <v>#N/A</v>
      </c>
      <c r="G132" t="e">
        <f>VLOOKUP(D132, Storage!D:J, 4, FALSE)</f>
        <v>#N/A</v>
      </c>
      <c r="H132" t="e">
        <f>VLOOKUP(D132, Storage!D:J, 5, FALSE)</f>
        <v>#N/A</v>
      </c>
      <c r="I132" t="e">
        <f>VLOOKUP(D132, Storage!D:J, 6, FALSE)</f>
        <v>#N/A</v>
      </c>
      <c r="J132" t="e">
        <f>VLOOKUP(D132, Storage!D:J, 7, FALSE)</f>
        <v>#N/A</v>
      </c>
      <c r="K132" s="12"/>
    </row>
    <row r="133" spans="3:11" x14ac:dyDescent="0.3">
      <c r="C133">
        <f>_xlfn.XLOOKUP(D133, Storage!D:D, Storage!C:C, "Not Found")</f>
        <v>0</v>
      </c>
      <c r="E133" t="e">
        <f>VLOOKUP(D133, Storage!D:J, 2, FALSE)</f>
        <v>#N/A</v>
      </c>
      <c r="F133" t="e">
        <f>VLOOKUP(D133, Storage!D:J, 3, FALSE)</f>
        <v>#N/A</v>
      </c>
      <c r="G133" t="e">
        <f>VLOOKUP(D133, Storage!D:J, 4, FALSE)</f>
        <v>#N/A</v>
      </c>
      <c r="H133" t="e">
        <f>VLOOKUP(D133, Storage!D:J, 5, FALSE)</f>
        <v>#N/A</v>
      </c>
      <c r="I133" t="e">
        <f>VLOOKUP(D133, Storage!D:J, 6, FALSE)</f>
        <v>#N/A</v>
      </c>
      <c r="J133" t="e">
        <f>VLOOKUP(D133, Storage!D:J, 7, FALSE)</f>
        <v>#N/A</v>
      </c>
      <c r="K133" s="12"/>
    </row>
    <row r="134" spans="3:11" x14ac:dyDescent="0.3">
      <c r="C134">
        <f>_xlfn.XLOOKUP(D134, Storage!D:D, Storage!C:C, "Not Found")</f>
        <v>0</v>
      </c>
      <c r="E134" t="e">
        <f>VLOOKUP(D134, Storage!D:J, 2, FALSE)</f>
        <v>#N/A</v>
      </c>
      <c r="F134" t="e">
        <f>VLOOKUP(D134, Storage!D:J, 3, FALSE)</f>
        <v>#N/A</v>
      </c>
      <c r="G134" t="e">
        <f>VLOOKUP(D134, Storage!D:J, 4, FALSE)</f>
        <v>#N/A</v>
      </c>
      <c r="H134" t="e">
        <f>VLOOKUP(D134, Storage!D:J, 5, FALSE)</f>
        <v>#N/A</v>
      </c>
      <c r="I134" t="e">
        <f>VLOOKUP(D134, Storage!D:J, 6, FALSE)</f>
        <v>#N/A</v>
      </c>
      <c r="J134" t="e">
        <f>VLOOKUP(D134, Storage!D:J, 7, FALSE)</f>
        <v>#N/A</v>
      </c>
      <c r="K134" s="12"/>
    </row>
    <row r="135" spans="3:11" x14ac:dyDescent="0.3">
      <c r="C135">
        <f>_xlfn.XLOOKUP(D135, Storage!D:D, Storage!C:C, "Not Found")</f>
        <v>0</v>
      </c>
      <c r="E135" t="e">
        <f>VLOOKUP(D135, Storage!D:J, 2, FALSE)</f>
        <v>#N/A</v>
      </c>
      <c r="F135" t="e">
        <f>VLOOKUP(D135, Storage!D:J, 3, FALSE)</f>
        <v>#N/A</v>
      </c>
      <c r="G135" t="e">
        <f>VLOOKUP(D135, Storage!D:J, 4, FALSE)</f>
        <v>#N/A</v>
      </c>
      <c r="H135" t="e">
        <f>VLOOKUP(D135, Storage!D:J, 5, FALSE)</f>
        <v>#N/A</v>
      </c>
      <c r="I135" t="e">
        <f>VLOOKUP(D135, Storage!D:J, 6, FALSE)</f>
        <v>#N/A</v>
      </c>
      <c r="J135" t="e">
        <f>VLOOKUP(D135, Storage!D:J, 7, FALSE)</f>
        <v>#N/A</v>
      </c>
      <c r="K135" s="12"/>
    </row>
    <row r="136" spans="3:11" x14ac:dyDescent="0.3">
      <c r="C136">
        <f>_xlfn.XLOOKUP(D136, Storage!D:D, Storage!C:C, "Not Found")</f>
        <v>0</v>
      </c>
      <c r="E136" t="e">
        <f>VLOOKUP(D136, Storage!D:J, 2, FALSE)</f>
        <v>#N/A</v>
      </c>
      <c r="F136" t="e">
        <f>VLOOKUP(D136, Storage!D:J, 3, FALSE)</f>
        <v>#N/A</v>
      </c>
      <c r="G136" t="e">
        <f>VLOOKUP(D136, Storage!D:J, 4, FALSE)</f>
        <v>#N/A</v>
      </c>
      <c r="H136" t="e">
        <f>VLOOKUP(D136, Storage!D:J, 5, FALSE)</f>
        <v>#N/A</v>
      </c>
      <c r="I136" t="e">
        <f>VLOOKUP(D136, Storage!D:J, 6, FALSE)</f>
        <v>#N/A</v>
      </c>
      <c r="J136" t="e">
        <f>VLOOKUP(D136, Storage!D:J, 7, FALSE)</f>
        <v>#N/A</v>
      </c>
      <c r="K136" s="12"/>
    </row>
    <row r="137" spans="3:11" x14ac:dyDescent="0.3">
      <c r="C137">
        <f>_xlfn.XLOOKUP(D137, Storage!D:D, Storage!C:C, "Not Found")</f>
        <v>0</v>
      </c>
      <c r="E137" t="e">
        <f>VLOOKUP(D137, Storage!D:J, 2, FALSE)</f>
        <v>#N/A</v>
      </c>
      <c r="F137" t="e">
        <f>VLOOKUP(D137, Storage!D:J, 3, FALSE)</f>
        <v>#N/A</v>
      </c>
      <c r="G137" t="e">
        <f>VLOOKUP(D137, Storage!D:J, 4, FALSE)</f>
        <v>#N/A</v>
      </c>
      <c r="H137" t="e">
        <f>VLOOKUP(D137, Storage!D:J, 5, FALSE)</f>
        <v>#N/A</v>
      </c>
      <c r="I137" t="e">
        <f>VLOOKUP(D137, Storage!D:J, 6, FALSE)</f>
        <v>#N/A</v>
      </c>
      <c r="J137" t="e">
        <f>VLOOKUP(D137, Storage!D:J, 7, FALSE)</f>
        <v>#N/A</v>
      </c>
      <c r="K137" s="12"/>
    </row>
    <row r="138" spans="3:11" x14ac:dyDescent="0.3">
      <c r="C138">
        <f>_xlfn.XLOOKUP(D138, Storage!D:D, Storage!C:C, "Not Found")</f>
        <v>0</v>
      </c>
      <c r="E138" t="e">
        <f>VLOOKUP(D138, Storage!D:J, 2, FALSE)</f>
        <v>#N/A</v>
      </c>
      <c r="F138" t="e">
        <f>VLOOKUP(D138, Storage!D:J, 3, FALSE)</f>
        <v>#N/A</v>
      </c>
      <c r="G138" t="e">
        <f>VLOOKUP(D138, Storage!D:J, 4, FALSE)</f>
        <v>#N/A</v>
      </c>
      <c r="H138" t="e">
        <f>VLOOKUP(D138, Storage!D:J, 5, FALSE)</f>
        <v>#N/A</v>
      </c>
      <c r="I138" t="e">
        <f>VLOOKUP(D138, Storage!D:J, 6, FALSE)</f>
        <v>#N/A</v>
      </c>
      <c r="J138" t="e">
        <f>VLOOKUP(D138, Storage!D:J, 7, FALSE)</f>
        <v>#N/A</v>
      </c>
      <c r="K138" s="12"/>
    </row>
    <row r="139" spans="3:11" x14ac:dyDescent="0.3">
      <c r="C139">
        <f>_xlfn.XLOOKUP(D139, Storage!D:D, Storage!C:C, "Not Found")</f>
        <v>0</v>
      </c>
      <c r="E139" t="e">
        <f>VLOOKUP(D139, Storage!D:J, 2, FALSE)</f>
        <v>#N/A</v>
      </c>
      <c r="F139" t="e">
        <f>VLOOKUP(D139, Storage!D:J, 3, FALSE)</f>
        <v>#N/A</v>
      </c>
      <c r="G139" t="e">
        <f>VLOOKUP(D139, Storage!D:J, 4, FALSE)</f>
        <v>#N/A</v>
      </c>
      <c r="H139" t="e">
        <f>VLOOKUP(D139, Storage!D:J, 5, FALSE)</f>
        <v>#N/A</v>
      </c>
      <c r="I139" t="e">
        <f>VLOOKUP(D139, Storage!D:J, 6, FALSE)</f>
        <v>#N/A</v>
      </c>
      <c r="J139" t="e">
        <f>VLOOKUP(D139, Storage!D:J, 7, FALSE)</f>
        <v>#N/A</v>
      </c>
      <c r="K139" s="12"/>
    </row>
    <row r="140" spans="3:11" x14ac:dyDescent="0.3">
      <c r="C140">
        <f>_xlfn.XLOOKUP(D140, Storage!D:D, Storage!C:C, "Not Found")</f>
        <v>0</v>
      </c>
      <c r="E140" t="e">
        <f>VLOOKUP(D140, Storage!D:J, 2, FALSE)</f>
        <v>#N/A</v>
      </c>
      <c r="F140" t="e">
        <f>VLOOKUP(D140, Storage!D:J, 3, FALSE)</f>
        <v>#N/A</v>
      </c>
      <c r="G140" t="e">
        <f>VLOOKUP(D140, Storage!D:J, 4, FALSE)</f>
        <v>#N/A</v>
      </c>
      <c r="H140" t="e">
        <f>VLOOKUP(D140, Storage!D:J, 5, FALSE)</f>
        <v>#N/A</v>
      </c>
      <c r="I140" t="e">
        <f>VLOOKUP(D140, Storage!D:J, 6, FALSE)</f>
        <v>#N/A</v>
      </c>
      <c r="J140" t="e">
        <f>VLOOKUP(D140, Storage!D:J, 7, FALSE)</f>
        <v>#N/A</v>
      </c>
      <c r="K140" s="12"/>
    </row>
    <row r="141" spans="3:11" x14ac:dyDescent="0.3">
      <c r="C141">
        <f>_xlfn.XLOOKUP(D141, Storage!D:D, Storage!C:C, "Not Found")</f>
        <v>0</v>
      </c>
      <c r="E141" t="e">
        <f>VLOOKUP(D141, Storage!D:J, 2, FALSE)</f>
        <v>#N/A</v>
      </c>
      <c r="F141" t="e">
        <f>VLOOKUP(D141, Storage!D:J, 3, FALSE)</f>
        <v>#N/A</v>
      </c>
      <c r="G141" t="e">
        <f>VLOOKUP(D141, Storage!D:J, 4, FALSE)</f>
        <v>#N/A</v>
      </c>
      <c r="H141" t="e">
        <f>VLOOKUP(D141, Storage!D:J, 5, FALSE)</f>
        <v>#N/A</v>
      </c>
      <c r="I141" t="e">
        <f>VLOOKUP(D141, Storage!D:J, 6, FALSE)</f>
        <v>#N/A</v>
      </c>
      <c r="J141" t="e">
        <f>VLOOKUP(D141, Storage!D:J, 7, FALSE)</f>
        <v>#N/A</v>
      </c>
      <c r="K141" s="12"/>
    </row>
    <row r="142" spans="3:11" x14ac:dyDescent="0.3">
      <c r="C142">
        <f>_xlfn.XLOOKUP(D142, Storage!D:D, Storage!C:C, "Not Found")</f>
        <v>0</v>
      </c>
      <c r="E142" t="e">
        <f>VLOOKUP(D142, Storage!D:J, 2, FALSE)</f>
        <v>#N/A</v>
      </c>
      <c r="F142" t="e">
        <f>VLOOKUP(D142, Storage!D:J, 3, FALSE)</f>
        <v>#N/A</v>
      </c>
      <c r="G142" t="e">
        <f>VLOOKUP(D142, Storage!D:J, 4, FALSE)</f>
        <v>#N/A</v>
      </c>
      <c r="H142" t="e">
        <f>VLOOKUP(D142, Storage!D:J, 5, FALSE)</f>
        <v>#N/A</v>
      </c>
      <c r="I142" t="e">
        <f>VLOOKUP(D142, Storage!D:J, 6, FALSE)</f>
        <v>#N/A</v>
      </c>
      <c r="J142" t="e">
        <f>VLOOKUP(D142, Storage!D:J, 7, FALSE)</f>
        <v>#N/A</v>
      </c>
      <c r="K142" s="12"/>
    </row>
    <row r="143" spans="3:11" x14ac:dyDescent="0.3">
      <c r="C143">
        <f>_xlfn.XLOOKUP(D143, Storage!D:D, Storage!C:C, "Not Found")</f>
        <v>0</v>
      </c>
      <c r="E143" t="e">
        <f>VLOOKUP(D143, Storage!D:J, 2, FALSE)</f>
        <v>#N/A</v>
      </c>
      <c r="F143" t="e">
        <f>VLOOKUP(D143, Storage!D:J, 3, FALSE)</f>
        <v>#N/A</v>
      </c>
      <c r="G143" t="e">
        <f>VLOOKUP(D143, Storage!D:J, 4, FALSE)</f>
        <v>#N/A</v>
      </c>
      <c r="H143" t="e">
        <f>VLOOKUP(D143, Storage!D:J, 5, FALSE)</f>
        <v>#N/A</v>
      </c>
      <c r="I143" t="e">
        <f>VLOOKUP(D143, Storage!D:J, 6, FALSE)</f>
        <v>#N/A</v>
      </c>
      <c r="J143" t="e">
        <f>VLOOKUP(D143, Storage!D:J, 7, FALSE)</f>
        <v>#N/A</v>
      </c>
      <c r="K143" s="12"/>
    </row>
    <row r="144" spans="3:11" x14ac:dyDescent="0.3">
      <c r="C144">
        <f>_xlfn.XLOOKUP(D144, Storage!D:D, Storage!C:C, "Not Found")</f>
        <v>0</v>
      </c>
      <c r="E144" t="e">
        <f>VLOOKUP(D144, Storage!D:J, 2, FALSE)</f>
        <v>#N/A</v>
      </c>
      <c r="F144" t="e">
        <f>VLOOKUP(D144, Storage!D:J, 3, FALSE)</f>
        <v>#N/A</v>
      </c>
      <c r="G144" t="e">
        <f>VLOOKUP(D144, Storage!D:J, 4, FALSE)</f>
        <v>#N/A</v>
      </c>
      <c r="H144" t="e">
        <f>VLOOKUP(D144, Storage!D:J, 5, FALSE)</f>
        <v>#N/A</v>
      </c>
      <c r="I144" t="e">
        <f>VLOOKUP(D144, Storage!D:J, 6, FALSE)</f>
        <v>#N/A</v>
      </c>
      <c r="J144" t="e">
        <f>VLOOKUP(D144, Storage!D:J, 7, FALSE)</f>
        <v>#N/A</v>
      </c>
      <c r="K144" s="12"/>
    </row>
    <row r="145" spans="3:11" x14ac:dyDescent="0.3">
      <c r="C145">
        <f>_xlfn.XLOOKUP(D145, Storage!D:D, Storage!C:C, "Not Found")</f>
        <v>0</v>
      </c>
      <c r="E145" t="e">
        <f>VLOOKUP(D145, Storage!D:J, 2, FALSE)</f>
        <v>#N/A</v>
      </c>
      <c r="F145" t="e">
        <f>VLOOKUP(D145, Storage!D:J, 3, FALSE)</f>
        <v>#N/A</v>
      </c>
      <c r="G145" t="e">
        <f>VLOOKUP(D145, Storage!D:J, 4, FALSE)</f>
        <v>#N/A</v>
      </c>
      <c r="H145" t="e">
        <f>VLOOKUP(D145, Storage!D:J, 5, FALSE)</f>
        <v>#N/A</v>
      </c>
      <c r="I145" t="e">
        <f>VLOOKUP(D145, Storage!D:J, 6, FALSE)</f>
        <v>#N/A</v>
      </c>
      <c r="J145" t="e">
        <f>VLOOKUP(D145, Storage!D:J, 7, FALSE)</f>
        <v>#N/A</v>
      </c>
      <c r="K145" s="12"/>
    </row>
    <row r="146" spans="3:11" x14ac:dyDescent="0.3">
      <c r="C146">
        <f>_xlfn.XLOOKUP(D146, Storage!D:D, Storage!C:C, "Not Found")</f>
        <v>0</v>
      </c>
      <c r="E146" t="e">
        <f>VLOOKUP(D146, Storage!D:J, 2, FALSE)</f>
        <v>#N/A</v>
      </c>
      <c r="F146" t="e">
        <f>VLOOKUP(D146, Storage!D:J, 3, FALSE)</f>
        <v>#N/A</v>
      </c>
      <c r="G146" t="e">
        <f>VLOOKUP(D146, Storage!D:J, 4, FALSE)</f>
        <v>#N/A</v>
      </c>
      <c r="H146" t="e">
        <f>VLOOKUP(D146, Storage!D:J, 5, FALSE)</f>
        <v>#N/A</v>
      </c>
      <c r="I146" t="e">
        <f>VLOOKUP(D146, Storage!D:J, 6, FALSE)</f>
        <v>#N/A</v>
      </c>
      <c r="J146" t="e">
        <f>VLOOKUP(D146, Storage!D:J, 7, FALSE)</f>
        <v>#N/A</v>
      </c>
      <c r="K146" s="12"/>
    </row>
    <row r="147" spans="3:11" x14ac:dyDescent="0.3">
      <c r="C147">
        <f>_xlfn.XLOOKUP(D147, Storage!D:D, Storage!C:C, "Not Found")</f>
        <v>0</v>
      </c>
      <c r="E147" t="e">
        <f>VLOOKUP(D147, Storage!D:J, 2, FALSE)</f>
        <v>#N/A</v>
      </c>
      <c r="F147" t="e">
        <f>VLOOKUP(D147, Storage!D:J, 3, FALSE)</f>
        <v>#N/A</v>
      </c>
      <c r="G147" t="e">
        <f>VLOOKUP(D147, Storage!D:J, 4, FALSE)</f>
        <v>#N/A</v>
      </c>
      <c r="H147" t="e">
        <f>VLOOKUP(D147, Storage!D:J, 5, FALSE)</f>
        <v>#N/A</v>
      </c>
      <c r="I147" t="e">
        <f>VLOOKUP(D147, Storage!D:J, 6, FALSE)</f>
        <v>#N/A</v>
      </c>
      <c r="J147" t="e">
        <f>VLOOKUP(D147, Storage!D:J, 7, FALSE)</f>
        <v>#N/A</v>
      </c>
      <c r="K147" s="12"/>
    </row>
    <row r="148" spans="3:11" x14ac:dyDescent="0.3">
      <c r="C148">
        <f>_xlfn.XLOOKUP(D148, Storage!D:D, Storage!C:C, "Not Found")</f>
        <v>0</v>
      </c>
      <c r="E148" t="e">
        <f>VLOOKUP(D148, Storage!D:J, 2, FALSE)</f>
        <v>#N/A</v>
      </c>
      <c r="F148" t="e">
        <f>VLOOKUP(D148, Storage!D:J, 3, FALSE)</f>
        <v>#N/A</v>
      </c>
      <c r="G148" t="e">
        <f>VLOOKUP(D148, Storage!D:J, 4, FALSE)</f>
        <v>#N/A</v>
      </c>
      <c r="H148" t="e">
        <f>VLOOKUP(D148, Storage!D:J, 5, FALSE)</f>
        <v>#N/A</v>
      </c>
      <c r="I148" t="e">
        <f>VLOOKUP(D148, Storage!D:J, 6, FALSE)</f>
        <v>#N/A</v>
      </c>
      <c r="J148" t="e">
        <f>VLOOKUP(D148, Storage!D:J, 7, FALSE)</f>
        <v>#N/A</v>
      </c>
      <c r="K148" s="12"/>
    </row>
    <row r="149" spans="3:11" x14ac:dyDescent="0.3">
      <c r="C149">
        <f>_xlfn.XLOOKUP(D149, Storage!D:D, Storage!C:C, "Not Found")</f>
        <v>0</v>
      </c>
      <c r="E149" t="e">
        <f>VLOOKUP(D149, Storage!D:J, 2, FALSE)</f>
        <v>#N/A</v>
      </c>
      <c r="F149" t="e">
        <f>VLOOKUP(D149, Storage!D:J, 3, FALSE)</f>
        <v>#N/A</v>
      </c>
      <c r="G149" t="e">
        <f>VLOOKUP(D149, Storage!D:J, 4, FALSE)</f>
        <v>#N/A</v>
      </c>
      <c r="H149" t="e">
        <f>VLOOKUP(D149, Storage!D:J, 5, FALSE)</f>
        <v>#N/A</v>
      </c>
      <c r="I149" t="e">
        <f>VLOOKUP(D149, Storage!D:J, 6, FALSE)</f>
        <v>#N/A</v>
      </c>
      <c r="J149" t="e">
        <f>VLOOKUP(D149, Storage!D:J, 7, FALSE)</f>
        <v>#N/A</v>
      </c>
      <c r="K149" s="12"/>
    </row>
    <row r="150" spans="3:11" x14ac:dyDescent="0.3">
      <c r="C150">
        <f>_xlfn.XLOOKUP(D150, Storage!D:D, Storage!C:C, "Not Found")</f>
        <v>0</v>
      </c>
      <c r="E150" t="e">
        <f>VLOOKUP(D150, Storage!D:J, 2, FALSE)</f>
        <v>#N/A</v>
      </c>
      <c r="F150" t="e">
        <f>VLOOKUP(D150, Storage!D:J, 3, FALSE)</f>
        <v>#N/A</v>
      </c>
      <c r="G150" t="e">
        <f>VLOOKUP(D150, Storage!D:J, 4, FALSE)</f>
        <v>#N/A</v>
      </c>
      <c r="H150" t="e">
        <f>VLOOKUP(D150, Storage!D:J, 5, FALSE)</f>
        <v>#N/A</v>
      </c>
      <c r="I150" t="e">
        <f>VLOOKUP(D150, Storage!D:J, 6, FALSE)</f>
        <v>#N/A</v>
      </c>
      <c r="J150" t="e">
        <f>VLOOKUP(D150, Storage!D:J, 7, FALSE)</f>
        <v>#N/A</v>
      </c>
      <c r="K150" s="12"/>
    </row>
    <row r="151" spans="3:11" x14ac:dyDescent="0.3">
      <c r="C151">
        <f>_xlfn.XLOOKUP(D151, Storage!D:D, Storage!C:C, "Not Found")</f>
        <v>0</v>
      </c>
      <c r="E151" t="e">
        <f>VLOOKUP(D151, Storage!D:J, 2, FALSE)</f>
        <v>#N/A</v>
      </c>
      <c r="F151" t="e">
        <f>VLOOKUP(D151, Storage!D:J, 3, FALSE)</f>
        <v>#N/A</v>
      </c>
      <c r="G151" t="e">
        <f>VLOOKUP(D151, Storage!D:J, 4, FALSE)</f>
        <v>#N/A</v>
      </c>
      <c r="H151" t="e">
        <f>VLOOKUP(D151, Storage!D:J, 5, FALSE)</f>
        <v>#N/A</v>
      </c>
      <c r="I151" t="e">
        <f>VLOOKUP(D151, Storage!D:J, 6, FALSE)</f>
        <v>#N/A</v>
      </c>
      <c r="J151" t="e">
        <f>VLOOKUP(D151, Storage!D:J, 7, FALSE)</f>
        <v>#N/A</v>
      </c>
      <c r="K151" s="12"/>
    </row>
    <row r="152" spans="3:11" x14ac:dyDescent="0.3">
      <c r="C152">
        <f>_xlfn.XLOOKUP(D152, Storage!D:D, Storage!C:C, "Not Found")</f>
        <v>0</v>
      </c>
      <c r="E152" t="e">
        <f>VLOOKUP(D152, Storage!D:J, 2, FALSE)</f>
        <v>#N/A</v>
      </c>
      <c r="F152" t="e">
        <f>VLOOKUP(D152, Storage!D:J, 3, FALSE)</f>
        <v>#N/A</v>
      </c>
      <c r="G152" t="e">
        <f>VLOOKUP(D152, Storage!D:J, 4, FALSE)</f>
        <v>#N/A</v>
      </c>
      <c r="H152" t="e">
        <f>VLOOKUP(D152, Storage!D:J, 5, FALSE)</f>
        <v>#N/A</v>
      </c>
      <c r="I152" t="e">
        <f>VLOOKUP(D152, Storage!D:J, 6, FALSE)</f>
        <v>#N/A</v>
      </c>
      <c r="J152" t="e">
        <f>VLOOKUP(D152, Storage!D:J, 7, FALSE)</f>
        <v>#N/A</v>
      </c>
      <c r="K152" s="12"/>
    </row>
    <row r="153" spans="3:11" x14ac:dyDescent="0.3">
      <c r="C153">
        <f>_xlfn.XLOOKUP(D153, Storage!D:D, Storage!C:C, "Not Found")</f>
        <v>0</v>
      </c>
      <c r="E153" t="e">
        <f>VLOOKUP(D153, Storage!D:J, 2, FALSE)</f>
        <v>#N/A</v>
      </c>
      <c r="F153" t="e">
        <f>VLOOKUP(D153, Storage!D:J, 3, FALSE)</f>
        <v>#N/A</v>
      </c>
      <c r="G153" t="e">
        <f>VLOOKUP(D153, Storage!D:J, 4, FALSE)</f>
        <v>#N/A</v>
      </c>
      <c r="H153" t="e">
        <f>VLOOKUP(D153, Storage!D:J, 5, FALSE)</f>
        <v>#N/A</v>
      </c>
      <c r="I153" t="e">
        <f>VLOOKUP(D153, Storage!D:J, 6, FALSE)</f>
        <v>#N/A</v>
      </c>
      <c r="J153" t="e">
        <f>VLOOKUP(D153, Storage!D:J, 7, FALSE)</f>
        <v>#N/A</v>
      </c>
      <c r="K153" s="12"/>
    </row>
    <row r="154" spans="3:11" x14ac:dyDescent="0.3">
      <c r="C154">
        <f>_xlfn.XLOOKUP(D154, Storage!D:D, Storage!C:C, "Not Found")</f>
        <v>0</v>
      </c>
      <c r="E154" t="e">
        <f>VLOOKUP(D154, Storage!D:J, 2, FALSE)</f>
        <v>#N/A</v>
      </c>
      <c r="F154" t="e">
        <f>VLOOKUP(D154, Storage!D:J, 3, FALSE)</f>
        <v>#N/A</v>
      </c>
      <c r="G154" t="e">
        <f>VLOOKUP(D154, Storage!D:J, 4, FALSE)</f>
        <v>#N/A</v>
      </c>
      <c r="H154" t="e">
        <f>VLOOKUP(D154, Storage!D:J, 5, FALSE)</f>
        <v>#N/A</v>
      </c>
      <c r="I154" t="e">
        <f>VLOOKUP(D154, Storage!D:J, 6, FALSE)</f>
        <v>#N/A</v>
      </c>
      <c r="J154" t="e">
        <f>VLOOKUP(D154, Storage!D:J, 7, FALSE)</f>
        <v>#N/A</v>
      </c>
      <c r="K154" s="12"/>
    </row>
    <row r="155" spans="3:11" x14ac:dyDescent="0.3">
      <c r="C155">
        <f>_xlfn.XLOOKUP(D155, Storage!D:D, Storage!C:C, "Not Found")</f>
        <v>0</v>
      </c>
      <c r="E155" t="e">
        <f>VLOOKUP(D155, Storage!D:J, 2, FALSE)</f>
        <v>#N/A</v>
      </c>
      <c r="F155" t="e">
        <f>VLOOKUP(D155, Storage!D:J, 3, FALSE)</f>
        <v>#N/A</v>
      </c>
      <c r="G155" t="e">
        <f>VLOOKUP(D155, Storage!D:J, 4, FALSE)</f>
        <v>#N/A</v>
      </c>
      <c r="H155" t="e">
        <f>VLOOKUP(D155, Storage!D:J, 5, FALSE)</f>
        <v>#N/A</v>
      </c>
      <c r="I155" t="e">
        <f>VLOOKUP(D155, Storage!D:J, 6, FALSE)</f>
        <v>#N/A</v>
      </c>
      <c r="J155" t="e">
        <f>VLOOKUP(D155, Storage!D:J, 7, FALSE)</f>
        <v>#N/A</v>
      </c>
      <c r="K155" s="12"/>
    </row>
    <row r="156" spans="3:11" x14ac:dyDescent="0.3">
      <c r="C156">
        <f>_xlfn.XLOOKUP(D156, Storage!D:D, Storage!C:C, "Not Found")</f>
        <v>0</v>
      </c>
      <c r="E156" t="e">
        <f>VLOOKUP(D156, Storage!D:J, 2, FALSE)</f>
        <v>#N/A</v>
      </c>
      <c r="F156" t="e">
        <f>VLOOKUP(D156, Storage!D:J, 3, FALSE)</f>
        <v>#N/A</v>
      </c>
      <c r="G156" t="e">
        <f>VLOOKUP(D156, Storage!D:J, 4, FALSE)</f>
        <v>#N/A</v>
      </c>
      <c r="H156" t="e">
        <f>VLOOKUP(D156, Storage!D:J, 5, FALSE)</f>
        <v>#N/A</v>
      </c>
      <c r="I156" t="e">
        <f>VLOOKUP(D156, Storage!D:J, 6, FALSE)</f>
        <v>#N/A</v>
      </c>
      <c r="J156" t="e">
        <f>VLOOKUP(D156, Storage!D:J, 7, FALSE)</f>
        <v>#N/A</v>
      </c>
      <c r="K156" s="12"/>
    </row>
    <row r="157" spans="3:11" x14ac:dyDescent="0.3">
      <c r="C157">
        <f>_xlfn.XLOOKUP(D157, Storage!D:D, Storage!C:C, "Not Found")</f>
        <v>0</v>
      </c>
      <c r="E157" t="e">
        <f>VLOOKUP(D157, Storage!D:J, 2, FALSE)</f>
        <v>#N/A</v>
      </c>
      <c r="F157" t="e">
        <f>VLOOKUP(D157, Storage!D:J, 3, FALSE)</f>
        <v>#N/A</v>
      </c>
      <c r="G157" t="e">
        <f>VLOOKUP(D157, Storage!D:J, 4, FALSE)</f>
        <v>#N/A</v>
      </c>
      <c r="H157" t="e">
        <f>VLOOKUP(D157, Storage!D:J, 5, FALSE)</f>
        <v>#N/A</v>
      </c>
      <c r="I157" t="e">
        <f>VLOOKUP(D157, Storage!D:J, 6, FALSE)</f>
        <v>#N/A</v>
      </c>
      <c r="J157" t="e">
        <f>VLOOKUP(D157, Storage!D:J, 7, FALSE)</f>
        <v>#N/A</v>
      </c>
      <c r="K157" s="12"/>
    </row>
    <row r="158" spans="3:11" x14ac:dyDescent="0.3">
      <c r="C158">
        <f>_xlfn.XLOOKUP(D158, Storage!D:D, Storage!C:C, "Not Found")</f>
        <v>0</v>
      </c>
      <c r="E158" t="e">
        <f>VLOOKUP(D158, Storage!D:J, 2, FALSE)</f>
        <v>#N/A</v>
      </c>
      <c r="F158" t="e">
        <f>VLOOKUP(D158, Storage!D:J, 3, FALSE)</f>
        <v>#N/A</v>
      </c>
      <c r="G158" t="e">
        <f>VLOOKUP(D158, Storage!D:J, 4, FALSE)</f>
        <v>#N/A</v>
      </c>
      <c r="H158" t="e">
        <f>VLOOKUP(D158, Storage!D:J, 5, FALSE)</f>
        <v>#N/A</v>
      </c>
      <c r="I158" t="e">
        <f>VLOOKUP(D158, Storage!D:J, 6, FALSE)</f>
        <v>#N/A</v>
      </c>
      <c r="J158" t="e">
        <f>VLOOKUP(D158, Storage!D:J, 7, FALSE)</f>
        <v>#N/A</v>
      </c>
      <c r="K158" s="12"/>
    </row>
    <row r="159" spans="3:11" x14ac:dyDescent="0.3">
      <c r="C159">
        <f>_xlfn.XLOOKUP(D159, Storage!D:D, Storage!C:C, "Not Found")</f>
        <v>0</v>
      </c>
      <c r="E159" t="e">
        <f>VLOOKUP(D159, Storage!D:J, 2, FALSE)</f>
        <v>#N/A</v>
      </c>
      <c r="F159" t="e">
        <f>VLOOKUP(D159, Storage!D:J, 3, FALSE)</f>
        <v>#N/A</v>
      </c>
      <c r="G159" t="e">
        <f>VLOOKUP(D159, Storage!D:J, 4, FALSE)</f>
        <v>#N/A</v>
      </c>
      <c r="H159" t="e">
        <f>VLOOKUP(D159, Storage!D:J, 5, FALSE)</f>
        <v>#N/A</v>
      </c>
      <c r="I159" t="e">
        <f>VLOOKUP(D159, Storage!D:J, 6, FALSE)</f>
        <v>#N/A</v>
      </c>
      <c r="J159" t="e">
        <f>VLOOKUP(D159, Storage!D:J, 7, FALSE)</f>
        <v>#N/A</v>
      </c>
      <c r="K159" s="12"/>
    </row>
    <row r="160" spans="3:11" x14ac:dyDescent="0.3">
      <c r="C160">
        <f>_xlfn.XLOOKUP(D160, Storage!D:D, Storage!C:C, "Not Found")</f>
        <v>0</v>
      </c>
      <c r="E160" t="e">
        <f>VLOOKUP(D160, Storage!D:J, 2, FALSE)</f>
        <v>#N/A</v>
      </c>
      <c r="F160" t="e">
        <f>VLOOKUP(D160, Storage!D:J, 3, FALSE)</f>
        <v>#N/A</v>
      </c>
      <c r="G160" t="e">
        <f>VLOOKUP(D160, Storage!D:J, 4, FALSE)</f>
        <v>#N/A</v>
      </c>
      <c r="H160" t="e">
        <f>VLOOKUP(D160, Storage!D:J, 5, FALSE)</f>
        <v>#N/A</v>
      </c>
      <c r="I160" t="e">
        <f>VLOOKUP(D160, Storage!D:J, 6, FALSE)</f>
        <v>#N/A</v>
      </c>
      <c r="J160" t="e">
        <f>VLOOKUP(D160, Storage!D:J, 7, FALSE)</f>
        <v>#N/A</v>
      </c>
      <c r="K160" s="12"/>
    </row>
    <row r="161" spans="3:11" x14ac:dyDescent="0.3">
      <c r="C161">
        <f>_xlfn.XLOOKUP(D161, Storage!D:D, Storage!C:C, "Not Found")</f>
        <v>0</v>
      </c>
      <c r="E161" t="e">
        <f>VLOOKUP(D161, Storage!D:J, 2, FALSE)</f>
        <v>#N/A</v>
      </c>
      <c r="F161" t="e">
        <f>VLOOKUP(D161, Storage!D:J, 3, FALSE)</f>
        <v>#N/A</v>
      </c>
      <c r="G161" t="e">
        <f>VLOOKUP(D161, Storage!D:J, 4, FALSE)</f>
        <v>#N/A</v>
      </c>
      <c r="H161" t="e">
        <f>VLOOKUP(D161, Storage!D:J, 5, FALSE)</f>
        <v>#N/A</v>
      </c>
      <c r="I161" t="e">
        <f>VLOOKUP(D161, Storage!D:J, 6, FALSE)</f>
        <v>#N/A</v>
      </c>
      <c r="J161" t="e">
        <f>VLOOKUP(D161, Storage!D:J, 7, FALSE)</f>
        <v>#N/A</v>
      </c>
      <c r="K161" s="12"/>
    </row>
    <row r="162" spans="3:11" x14ac:dyDescent="0.3">
      <c r="C162">
        <f>_xlfn.XLOOKUP(D162, Storage!D:D, Storage!C:C, "Not Found")</f>
        <v>0</v>
      </c>
      <c r="E162" t="e">
        <f>VLOOKUP(D162, Storage!D:J, 2, FALSE)</f>
        <v>#N/A</v>
      </c>
      <c r="F162" t="e">
        <f>VLOOKUP(D162, Storage!D:J, 3, FALSE)</f>
        <v>#N/A</v>
      </c>
      <c r="G162" t="e">
        <f>VLOOKUP(D162, Storage!D:J, 4, FALSE)</f>
        <v>#N/A</v>
      </c>
      <c r="H162" t="e">
        <f>VLOOKUP(D162, Storage!D:J, 5, FALSE)</f>
        <v>#N/A</v>
      </c>
      <c r="I162" t="e">
        <f>VLOOKUP(D162, Storage!D:J, 6, FALSE)</f>
        <v>#N/A</v>
      </c>
      <c r="J162" t="e">
        <f>VLOOKUP(D162, Storage!D:J, 7, FALSE)</f>
        <v>#N/A</v>
      </c>
      <c r="K162" s="12"/>
    </row>
    <row r="163" spans="3:11" x14ac:dyDescent="0.3">
      <c r="C163">
        <f>_xlfn.XLOOKUP(D163, Storage!D:D, Storage!C:C, "Not Found")</f>
        <v>0</v>
      </c>
      <c r="E163" t="e">
        <f>VLOOKUP(D163, Storage!D:J, 2, FALSE)</f>
        <v>#N/A</v>
      </c>
      <c r="F163" t="e">
        <f>VLOOKUP(D163, Storage!D:J, 3, FALSE)</f>
        <v>#N/A</v>
      </c>
      <c r="G163" t="e">
        <f>VLOOKUP(D163, Storage!D:J, 4, FALSE)</f>
        <v>#N/A</v>
      </c>
      <c r="H163" t="e">
        <f>VLOOKUP(D163, Storage!D:J, 5, FALSE)</f>
        <v>#N/A</v>
      </c>
      <c r="I163" t="e">
        <f>VLOOKUP(D163, Storage!D:J, 6, FALSE)</f>
        <v>#N/A</v>
      </c>
      <c r="J163" t="e">
        <f>VLOOKUP(D163, Storage!D:J, 7, FALSE)</f>
        <v>#N/A</v>
      </c>
      <c r="K163" s="12"/>
    </row>
    <row r="164" spans="3:11" x14ac:dyDescent="0.3">
      <c r="C164">
        <f>_xlfn.XLOOKUP(D164, Storage!D:D, Storage!C:C, "Not Found")</f>
        <v>0</v>
      </c>
      <c r="E164" t="e">
        <f>VLOOKUP(D164, Storage!D:J, 2, FALSE)</f>
        <v>#N/A</v>
      </c>
      <c r="F164" t="e">
        <f>VLOOKUP(D164, Storage!D:J, 3, FALSE)</f>
        <v>#N/A</v>
      </c>
      <c r="G164" t="e">
        <f>VLOOKUP(D164, Storage!D:J, 4, FALSE)</f>
        <v>#N/A</v>
      </c>
      <c r="H164" t="e">
        <f>VLOOKUP(D164, Storage!D:J, 5, FALSE)</f>
        <v>#N/A</v>
      </c>
      <c r="I164" t="e">
        <f>VLOOKUP(D164, Storage!D:J, 6, FALSE)</f>
        <v>#N/A</v>
      </c>
      <c r="J164" t="e">
        <f>VLOOKUP(D164, Storage!D:J, 7, FALSE)</f>
        <v>#N/A</v>
      </c>
      <c r="K164" s="12"/>
    </row>
    <row r="165" spans="3:11" x14ac:dyDescent="0.3">
      <c r="C165">
        <f>_xlfn.XLOOKUP(D165, Storage!D:D, Storage!C:C, "Not Found")</f>
        <v>0</v>
      </c>
      <c r="E165" t="e">
        <f>VLOOKUP(D165, Storage!D:J, 2, FALSE)</f>
        <v>#N/A</v>
      </c>
      <c r="F165" t="e">
        <f>VLOOKUP(D165, Storage!D:J, 3, FALSE)</f>
        <v>#N/A</v>
      </c>
      <c r="G165" t="e">
        <f>VLOOKUP(D165, Storage!D:J, 4, FALSE)</f>
        <v>#N/A</v>
      </c>
      <c r="H165" t="e">
        <f>VLOOKUP(D165, Storage!D:J, 5, FALSE)</f>
        <v>#N/A</v>
      </c>
      <c r="I165" t="e">
        <f>VLOOKUP(D165, Storage!D:J, 6, FALSE)</f>
        <v>#N/A</v>
      </c>
      <c r="J165" t="e">
        <f>VLOOKUP(D165, Storage!D:J, 7, FALSE)</f>
        <v>#N/A</v>
      </c>
      <c r="K165" s="12"/>
    </row>
    <row r="166" spans="3:11" x14ac:dyDescent="0.3">
      <c r="C166">
        <f>_xlfn.XLOOKUP(D166, Storage!D:D, Storage!C:C, "Not Found")</f>
        <v>0</v>
      </c>
      <c r="E166" t="e">
        <f>VLOOKUP(D166, Storage!D:J, 2, FALSE)</f>
        <v>#N/A</v>
      </c>
      <c r="F166" t="e">
        <f>VLOOKUP(D166, Storage!D:J, 3, FALSE)</f>
        <v>#N/A</v>
      </c>
      <c r="G166" t="e">
        <f>VLOOKUP(D166, Storage!D:J, 4, FALSE)</f>
        <v>#N/A</v>
      </c>
      <c r="H166" t="e">
        <f>VLOOKUP(D166, Storage!D:J, 5, FALSE)</f>
        <v>#N/A</v>
      </c>
      <c r="I166" t="e">
        <f>VLOOKUP(D166, Storage!D:J, 6, FALSE)</f>
        <v>#N/A</v>
      </c>
      <c r="J166" t="e">
        <f>VLOOKUP(D166, Storage!D:J, 7, FALSE)</f>
        <v>#N/A</v>
      </c>
      <c r="K166" s="12"/>
    </row>
    <row r="167" spans="3:11" x14ac:dyDescent="0.3">
      <c r="C167">
        <f>_xlfn.XLOOKUP(D167, Storage!D:D, Storage!C:C, "Not Found")</f>
        <v>0</v>
      </c>
      <c r="E167" t="e">
        <f>VLOOKUP(D167, Storage!D:J, 2, FALSE)</f>
        <v>#N/A</v>
      </c>
      <c r="F167" t="e">
        <f>VLOOKUP(D167, Storage!D:J, 3, FALSE)</f>
        <v>#N/A</v>
      </c>
      <c r="G167" t="e">
        <f>VLOOKUP(D167, Storage!D:J, 4, FALSE)</f>
        <v>#N/A</v>
      </c>
      <c r="H167" t="e">
        <f>VLOOKUP(D167, Storage!D:J, 5, FALSE)</f>
        <v>#N/A</v>
      </c>
      <c r="I167" t="e">
        <f>VLOOKUP(D167, Storage!D:J, 6, FALSE)</f>
        <v>#N/A</v>
      </c>
      <c r="J167" t="e">
        <f>VLOOKUP(D167, Storage!D:J, 7, FALSE)</f>
        <v>#N/A</v>
      </c>
      <c r="K167" s="12"/>
    </row>
    <row r="168" spans="3:11" x14ac:dyDescent="0.3">
      <c r="C168">
        <f>_xlfn.XLOOKUP(D168, Storage!D:D, Storage!C:C, "Not Found")</f>
        <v>0</v>
      </c>
      <c r="E168" t="e">
        <f>VLOOKUP(D168, Storage!D:J, 2, FALSE)</f>
        <v>#N/A</v>
      </c>
      <c r="F168" t="e">
        <f>VLOOKUP(D168, Storage!D:J, 3, FALSE)</f>
        <v>#N/A</v>
      </c>
      <c r="G168" t="e">
        <f>VLOOKUP(D168, Storage!D:J, 4, FALSE)</f>
        <v>#N/A</v>
      </c>
      <c r="H168" t="e">
        <f>VLOOKUP(D168, Storage!D:J, 5, FALSE)</f>
        <v>#N/A</v>
      </c>
      <c r="I168" t="e">
        <f>VLOOKUP(D168, Storage!D:J, 6, FALSE)</f>
        <v>#N/A</v>
      </c>
      <c r="J168" t="e">
        <f>VLOOKUP(D168, Storage!D:J, 7, FALSE)</f>
        <v>#N/A</v>
      </c>
      <c r="K168" s="12"/>
    </row>
    <row r="169" spans="3:11" x14ac:dyDescent="0.3">
      <c r="C169">
        <f>_xlfn.XLOOKUP(D169, Storage!D:D, Storage!C:C, "Not Found")</f>
        <v>0</v>
      </c>
      <c r="E169" t="e">
        <f>VLOOKUP(D169, Storage!D:J, 2, FALSE)</f>
        <v>#N/A</v>
      </c>
      <c r="F169" t="e">
        <f>VLOOKUP(D169, Storage!D:J, 3, FALSE)</f>
        <v>#N/A</v>
      </c>
      <c r="G169" t="e">
        <f>VLOOKUP(D169, Storage!D:J, 4, FALSE)</f>
        <v>#N/A</v>
      </c>
      <c r="H169" t="e">
        <f>VLOOKUP(D169, Storage!D:J, 5, FALSE)</f>
        <v>#N/A</v>
      </c>
      <c r="I169" t="e">
        <f>VLOOKUP(D169, Storage!D:J, 6, FALSE)</f>
        <v>#N/A</v>
      </c>
      <c r="J169" t="e">
        <f>VLOOKUP(D169, Storage!D:J, 7, FALSE)</f>
        <v>#N/A</v>
      </c>
      <c r="K169" s="12"/>
    </row>
    <row r="170" spans="3:11" x14ac:dyDescent="0.3">
      <c r="C170">
        <f>_xlfn.XLOOKUP(D170, Storage!D:D, Storage!C:C, "Not Found")</f>
        <v>0</v>
      </c>
      <c r="E170" t="e">
        <f>VLOOKUP(D170, Storage!D:J, 2, FALSE)</f>
        <v>#N/A</v>
      </c>
      <c r="F170" t="e">
        <f>VLOOKUP(D170, Storage!D:J, 3, FALSE)</f>
        <v>#N/A</v>
      </c>
      <c r="G170" t="e">
        <f>VLOOKUP(D170, Storage!D:J, 4, FALSE)</f>
        <v>#N/A</v>
      </c>
      <c r="H170" t="e">
        <f>VLOOKUP(D170, Storage!D:J, 5, FALSE)</f>
        <v>#N/A</v>
      </c>
      <c r="I170" t="e">
        <f>VLOOKUP(D170, Storage!D:J, 6, FALSE)</f>
        <v>#N/A</v>
      </c>
      <c r="J170" t="e">
        <f>VLOOKUP(D170, Storage!D:J, 7, FALSE)</f>
        <v>#N/A</v>
      </c>
      <c r="K170" s="12"/>
    </row>
    <row r="171" spans="3:11" x14ac:dyDescent="0.3">
      <c r="C171">
        <f>_xlfn.XLOOKUP(D171, Storage!D:D, Storage!C:C, "Not Found")</f>
        <v>0</v>
      </c>
      <c r="E171" t="e">
        <f>VLOOKUP(D171, Storage!D:J, 2, FALSE)</f>
        <v>#N/A</v>
      </c>
      <c r="F171" t="e">
        <f>VLOOKUP(D171, Storage!D:J, 3, FALSE)</f>
        <v>#N/A</v>
      </c>
      <c r="G171" t="e">
        <f>VLOOKUP(D171, Storage!D:J, 4, FALSE)</f>
        <v>#N/A</v>
      </c>
      <c r="H171" t="e">
        <f>VLOOKUP(D171, Storage!D:J, 5, FALSE)</f>
        <v>#N/A</v>
      </c>
      <c r="I171" t="e">
        <f>VLOOKUP(D171, Storage!D:J, 6, FALSE)</f>
        <v>#N/A</v>
      </c>
      <c r="J171" t="e">
        <f>VLOOKUP(D171, Storage!D:J, 7, FALSE)</f>
        <v>#N/A</v>
      </c>
      <c r="K171" s="12"/>
    </row>
    <row r="172" spans="3:11" x14ac:dyDescent="0.3">
      <c r="C172">
        <f>_xlfn.XLOOKUP(D172, Storage!D:D, Storage!C:C, "Not Found")</f>
        <v>0</v>
      </c>
      <c r="E172" t="e">
        <f>VLOOKUP(D172, Storage!D:J, 2, FALSE)</f>
        <v>#N/A</v>
      </c>
      <c r="F172" t="e">
        <f>VLOOKUP(D172, Storage!D:J, 3, FALSE)</f>
        <v>#N/A</v>
      </c>
      <c r="G172" t="e">
        <f>VLOOKUP(D172, Storage!D:J, 4, FALSE)</f>
        <v>#N/A</v>
      </c>
      <c r="H172" t="e">
        <f>VLOOKUP(D172, Storage!D:J, 5, FALSE)</f>
        <v>#N/A</v>
      </c>
      <c r="I172" t="e">
        <f>VLOOKUP(D172, Storage!D:J, 6, FALSE)</f>
        <v>#N/A</v>
      </c>
      <c r="J172" t="e">
        <f>VLOOKUP(D172, Storage!D:J, 7, FALSE)</f>
        <v>#N/A</v>
      </c>
      <c r="K172" s="12"/>
    </row>
    <row r="173" spans="3:11" x14ac:dyDescent="0.3">
      <c r="C173">
        <f>_xlfn.XLOOKUP(D173, Storage!D:D, Storage!C:C, "Not Found")</f>
        <v>0</v>
      </c>
      <c r="E173" t="e">
        <f>VLOOKUP(D173, Storage!D:J, 2, FALSE)</f>
        <v>#N/A</v>
      </c>
      <c r="F173" t="e">
        <f>VLOOKUP(D173, Storage!D:J, 3, FALSE)</f>
        <v>#N/A</v>
      </c>
      <c r="G173" t="e">
        <f>VLOOKUP(D173, Storage!D:J, 4, FALSE)</f>
        <v>#N/A</v>
      </c>
      <c r="H173" t="e">
        <f>VLOOKUP(D173, Storage!D:J, 5, FALSE)</f>
        <v>#N/A</v>
      </c>
      <c r="I173" t="e">
        <f>VLOOKUP(D173, Storage!D:J, 6, FALSE)</f>
        <v>#N/A</v>
      </c>
      <c r="J173" t="e">
        <f>VLOOKUP(D173, Storage!D:J, 7, FALSE)</f>
        <v>#N/A</v>
      </c>
      <c r="K173" s="12"/>
    </row>
    <row r="174" spans="3:11" x14ac:dyDescent="0.3">
      <c r="C174">
        <f>_xlfn.XLOOKUP(D174, Storage!D:D, Storage!C:C, "Not Found")</f>
        <v>0</v>
      </c>
      <c r="E174" t="e">
        <f>VLOOKUP(D174, Storage!D:J, 2, FALSE)</f>
        <v>#N/A</v>
      </c>
      <c r="F174" t="e">
        <f>VLOOKUP(D174, Storage!D:J, 3, FALSE)</f>
        <v>#N/A</v>
      </c>
      <c r="G174" t="e">
        <f>VLOOKUP(D174, Storage!D:J, 4, FALSE)</f>
        <v>#N/A</v>
      </c>
      <c r="H174" t="e">
        <f>VLOOKUP(D174, Storage!D:J, 5, FALSE)</f>
        <v>#N/A</v>
      </c>
      <c r="I174" t="e">
        <f>VLOOKUP(D174, Storage!D:J, 6, FALSE)</f>
        <v>#N/A</v>
      </c>
      <c r="J174" t="e">
        <f>VLOOKUP(D174, Storage!D:J, 7, FALSE)</f>
        <v>#N/A</v>
      </c>
      <c r="K174" s="12"/>
    </row>
    <row r="175" spans="3:11" x14ac:dyDescent="0.3">
      <c r="C175">
        <f>_xlfn.XLOOKUP(D175, Storage!D:D, Storage!C:C, "Not Found")</f>
        <v>0</v>
      </c>
      <c r="E175" t="e">
        <f>VLOOKUP(D175, Storage!D:J, 2, FALSE)</f>
        <v>#N/A</v>
      </c>
      <c r="F175" t="e">
        <f>VLOOKUP(D175, Storage!D:J, 3, FALSE)</f>
        <v>#N/A</v>
      </c>
      <c r="G175" t="e">
        <f>VLOOKUP(D175, Storage!D:J, 4, FALSE)</f>
        <v>#N/A</v>
      </c>
      <c r="H175" t="e">
        <f>VLOOKUP(D175, Storage!D:J, 5, FALSE)</f>
        <v>#N/A</v>
      </c>
      <c r="I175" t="e">
        <f>VLOOKUP(D175, Storage!D:J, 6, FALSE)</f>
        <v>#N/A</v>
      </c>
      <c r="J175" t="e">
        <f>VLOOKUP(D175, Storage!D:J, 7, FALSE)</f>
        <v>#N/A</v>
      </c>
      <c r="K175" s="12"/>
    </row>
    <row r="176" spans="3:11" x14ac:dyDescent="0.3">
      <c r="C176">
        <f>_xlfn.XLOOKUP(D176, Storage!D:D, Storage!C:C, "Not Found")</f>
        <v>0</v>
      </c>
      <c r="E176" t="e">
        <f>VLOOKUP(D176, Storage!D:J, 2, FALSE)</f>
        <v>#N/A</v>
      </c>
      <c r="F176" t="e">
        <f>VLOOKUP(D176, Storage!D:J, 3, FALSE)</f>
        <v>#N/A</v>
      </c>
      <c r="G176" t="e">
        <f>VLOOKUP(D176, Storage!D:J, 4, FALSE)</f>
        <v>#N/A</v>
      </c>
      <c r="H176" t="e">
        <f>VLOOKUP(D176, Storage!D:J, 5, FALSE)</f>
        <v>#N/A</v>
      </c>
      <c r="I176" t="e">
        <f>VLOOKUP(D176, Storage!D:J, 6, FALSE)</f>
        <v>#N/A</v>
      </c>
      <c r="J176" t="e">
        <f>VLOOKUP(D176, Storage!D:J, 7, FALSE)</f>
        <v>#N/A</v>
      </c>
      <c r="K176" s="12"/>
    </row>
    <row r="177" spans="3:11" x14ac:dyDescent="0.3">
      <c r="C177">
        <f>_xlfn.XLOOKUP(D177, Storage!D:D, Storage!C:C, "Not Found")</f>
        <v>0</v>
      </c>
      <c r="E177" t="e">
        <f>VLOOKUP(D177, Storage!D:J, 2, FALSE)</f>
        <v>#N/A</v>
      </c>
      <c r="F177" t="e">
        <f>VLOOKUP(D177, Storage!D:J, 3, FALSE)</f>
        <v>#N/A</v>
      </c>
      <c r="G177" t="e">
        <f>VLOOKUP(D177, Storage!D:J, 4, FALSE)</f>
        <v>#N/A</v>
      </c>
      <c r="H177" t="e">
        <f>VLOOKUP(D177, Storage!D:J, 5, FALSE)</f>
        <v>#N/A</v>
      </c>
      <c r="I177" t="e">
        <f>VLOOKUP(D177, Storage!D:J, 6, FALSE)</f>
        <v>#N/A</v>
      </c>
      <c r="J177" t="e">
        <f>VLOOKUP(D177, Storage!D:J, 7, FALSE)</f>
        <v>#N/A</v>
      </c>
      <c r="K177" s="12"/>
    </row>
    <row r="178" spans="3:11" x14ac:dyDescent="0.3">
      <c r="C178">
        <f>_xlfn.XLOOKUP(D178, Storage!D:D, Storage!C:C, "Not Found")</f>
        <v>0</v>
      </c>
      <c r="E178" t="e">
        <f>VLOOKUP(D178, Storage!D:J, 2, FALSE)</f>
        <v>#N/A</v>
      </c>
      <c r="F178" t="e">
        <f>VLOOKUP(D178, Storage!D:J, 3, FALSE)</f>
        <v>#N/A</v>
      </c>
      <c r="G178" t="e">
        <f>VLOOKUP(D178, Storage!D:J, 4, FALSE)</f>
        <v>#N/A</v>
      </c>
      <c r="H178" t="e">
        <f>VLOOKUP(D178, Storage!D:J, 5, FALSE)</f>
        <v>#N/A</v>
      </c>
      <c r="I178" t="e">
        <f>VLOOKUP(D178, Storage!D:J, 6, FALSE)</f>
        <v>#N/A</v>
      </c>
      <c r="J178" t="e">
        <f>VLOOKUP(D178, Storage!D:J, 7, FALSE)</f>
        <v>#N/A</v>
      </c>
      <c r="K178" s="12"/>
    </row>
    <row r="179" spans="3:11" x14ac:dyDescent="0.3">
      <c r="C179">
        <f>_xlfn.XLOOKUP(D179, Storage!D:D, Storage!C:C, "Not Found")</f>
        <v>0</v>
      </c>
      <c r="E179" t="e">
        <f>VLOOKUP(D179, Storage!D:J, 2, FALSE)</f>
        <v>#N/A</v>
      </c>
      <c r="F179" t="e">
        <f>VLOOKUP(D179, Storage!D:J, 3, FALSE)</f>
        <v>#N/A</v>
      </c>
      <c r="G179" t="e">
        <f>VLOOKUP(D179, Storage!D:J, 4, FALSE)</f>
        <v>#N/A</v>
      </c>
      <c r="H179" t="e">
        <f>VLOOKUP(D179, Storage!D:J, 5, FALSE)</f>
        <v>#N/A</v>
      </c>
      <c r="I179" t="e">
        <f>VLOOKUP(D179, Storage!D:J, 6, FALSE)</f>
        <v>#N/A</v>
      </c>
      <c r="J179" t="e">
        <f>VLOOKUP(D179, Storage!D:J, 7, FALSE)</f>
        <v>#N/A</v>
      </c>
      <c r="K179" s="12"/>
    </row>
    <row r="180" spans="3:11" x14ac:dyDescent="0.3">
      <c r="C180">
        <f>_xlfn.XLOOKUP(D180, Storage!D:D, Storage!C:C, "Not Found")</f>
        <v>0</v>
      </c>
      <c r="E180" t="e">
        <f>VLOOKUP(D180, Storage!D:J, 2, FALSE)</f>
        <v>#N/A</v>
      </c>
      <c r="F180" t="e">
        <f>VLOOKUP(D180, Storage!D:J, 3, FALSE)</f>
        <v>#N/A</v>
      </c>
      <c r="G180" t="e">
        <f>VLOOKUP(D180, Storage!D:J, 4, FALSE)</f>
        <v>#N/A</v>
      </c>
      <c r="H180" t="e">
        <f>VLOOKUP(D180, Storage!D:J, 5, FALSE)</f>
        <v>#N/A</v>
      </c>
      <c r="I180" t="e">
        <f>VLOOKUP(D180, Storage!D:J, 6, FALSE)</f>
        <v>#N/A</v>
      </c>
      <c r="J180" t="e">
        <f>VLOOKUP(D180, Storage!D:J, 7, FALSE)</f>
        <v>#N/A</v>
      </c>
      <c r="K180" s="12"/>
    </row>
    <row r="181" spans="3:11" x14ac:dyDescent="0.3">
      <c r="C181">
        <f>_xlfn.XLOOKUP(D181, Storage!D:D, Storage!C:C, "Not Found")</f>
        <v>0</v>
      </c>
      <c r="E181" t="e">
        <f>VLOOKUP(D181, Storage!D:J, 2, FALSE)</f>
        <v>#N/A</v>
      </c>
      <c r="F181" t="e">
        <f>VLOOKUP(D181, Storage!D:J, 3, FALSE)</f>
        <v>#N/A</v>
      </c>
      <c r="G181" t="e">
        <f>VLOOKUP(D181, Storage!D:J, 4, FALSE)</f>
        <v>#N/A</v>
      </c>
      <c r="H181" t="e">
        <f>VLOOKUP(D181, Storage!D:J, 5, FALSE)</f>
        <v>#N/A</v>
      </c>
      <c r="I181" t="e">
        <f>VLOOKUP(D181, Storage!D:J, 6, FALSE)</f>
        <v>#N/A</v>
      </c>
      <c r="J181" t="e">
        <f>VLOOKUP(D181, Storage!D:J, 7, FALSE)</f>
        <v>#N/A</v>
      </c>
      <c r="K181" s="12"/>
    </row>
    <row r="182" spans="3:11" x14ac:dyDescent="0.3">
      <c r="C182">
        <f>_xlfn.XLOOKUP(D182, Storage!D:D, Storage!C:C, "Not Found")</f>
        <v>0</v>
      </c>
      <c r="E182" t="e">
        <f>VLOOKUP(D182, Storage!D:J, 2, FALSE)</f>
        <v>#N/A</v>
      </c>
      <c r="F182" t="e">
        <f>VLOOKUP(D182, Storage!D:J, 3, FALSE)</f>
        <v>#N/A</v>
      </c>
      <c r="G182" t="e">
        <f>VLOOKUP(D182, Storage!D:J, 4, FALSE)</f>
        <v>#N/A</v>
      </c>
      <c r="H182" t="e">
        <f>VLOOKUP(D182, Storage!D:J, 5, FALSE)</f>
        <v>#N/A</v>
      </c>
      <c r="I182" t="e">
        <f>VLOOKUP(D182, Storage!D:J, 6, FALSE)</f>
        <v>#N/A</v>
      </c>
      <c r="J182" t="e">
        <f>VLOOKUP(D182, Storage!D:J, 7, FALSE)</f>
        <v>#N/A</v>
      </c>
      <c r="K182" s="12"/>
    </row>
    <row r="183" spans="3:11" x14ac:dyDescent="0.3">
      <c r="C183">
        <f>_xlfn.XLOOKUP(D183, Storage!D:D, Storage!C:C, "Not Found")</f>
        <v>0</v>
      </c>
      <c r="E183" t="e">
        <f>VLOOKUP(D183, Storage!D:J, 2, FALSE)</f>
        <v>#N/A</v>
      </c>
      <c r="F183" t="e">
        <f>VLOOKUP(D183, Storage!D:J, 3, FALSE)</f>
        <v>#N/A</v>
      </c>
      <c r="G183" t="e">
        <f>VLOOKUP(D183, Storage!D:J, 4, FALSE)</f>
        <v>#N/A</v>
      </c>
      <c r="H183" t="e">
        <f>VLOOKUP(D183, Storage!D:J, 5, FALSE)</f>
        <v>#N/A</v>
      </c>
      <c r="I183" t="e">
        <f>VLOOKUP(D183, Storage!D:J, 6, FALSE)</f>
        <v>#N/A</v>
      </c>
      <c r="J183" t="e">
        <f>VLOOKUP(D183, Storage!D:J, 7, FALSE)</f>
        <v>#N/A</v>
      </c>
      <c r="K183" s="12"/>
    </row>
    <row r="184" spans="3:11" x14ac:dyDescent="0.3">
      <c r="C184">
        <f>_xlfn.XLOOKUP(D184, Storage!D:D, Storage!C:C, "Not Found")</f>
        <v>0</v>
      </c>
      <c r="E184" t="e">
        <f>VLOOKUP(D184, Storage!D:J, 2, FALSE)</f>
        <v>#N/A</v>
      </c>
      <c r="F184" t="e">
        <f>VLOOKUP(D184, Storage!D:J, 3, FALSE)</f>
        <v>#N/A</v>
      </c>
      <c r="G184" t="e">
        <f>VLOOKUP(D184, Storage!D:J, 4, FALSE)</f>
        <v>#N/A</v>
      </c>
      <c r="H184" t="e">
        <f>VLOOKUP(D184, Storage!D:J, 5, FALSE)</f>
        <v>#N/A</v>
      </c>
      <c r="I184" t="e">
        <f>VLOOKUP(D184, Storage!D:J, 6, FALSE)</f>
        <v>#N/A</v>
      </c>
      <c r="J184" t="e">
        <f>VLOOKUP(D184, Storage!D:J, 7, FALSE)</f>
        <v>#N/A</v>
      </c>
      <c r="K184" s="12"/>
    </row>
    <row r="185" spans="3:11" x14ac:dyDescent="0.3">
      <c r="C185">
        <f>_xlfn.XLOOKUP(D185, Storage!D:D, Storage!C:C, "Not Found")</f>
        <v>0</v>
      </c>
      <c r="E185" t="e">
        <f>VLOOKUP(D185, Storage!D:J, 2, FALSE)</f>
        <v>#N/A</v>
      </c>
      <c r="F185" t="e">
        <f>VLOOKUP(D185, Storage!D:J, 3, FALSE)</f>
        <v>#N/A</v>
      </c>
      <c r="G185" t="e">
        <f>VLOOKUP(D185, Storage!D:J, 4, FALSE)</f>
        <v>#N/A</v>
      </c>
      <c r="H185" t="e">
        <f>VLOOKUP(D185, Storage!D:J, 5, FALSE)</f>
        <v>#N/A</v>
      </c>
      <c r="I185" t="e">
        <f>VLOOKUP(D185, Storage!D:J, 6, FALSE)</f>
        <v>#N/A</v>
      </c>
      <c r="J185" t="e">
        <f>VLOOKUP(D185, Storage!D:J, 7, FALSE)</f>
        <v>#N/A</v>
      </c>
      <c r="K185" s="12"/>
    </row>
    <row r="186" spans="3:11" x14ac:dyDescent="0.3">
      <c r="C186">
        <f>_xlfn.XLOOKUP(D186, Storage!D:D, Storage!C:C, "Not Found")</f>
        <v>0</v>
      </c>
      <c r="E186" t="e">
        <f>VLOOKUP(D186, Storage!D:J, 2, FALSE)</f>
        <v>#N/A</v>
      </c>
      <c r="F186" t="e">
        <f>VLOOKUP(D186, Storage!D:J, 3, FALSE)</f>
        <v>#N/A</v>
      </c>
      <c r="G186" t="e">
        <f>VLOOKUP(D186, Storage!D:J, 4, FALSE)</f>
        <v>#N/A</v>
      </c>
      <c r="H186" t="e">
        <f>VLOOKUP(D186, Storage!D:J, 5, FALSE)</f>
        <v>#N/A</v>
      </c>
      <c r="I186" t="e">
        <f>VLOOKUP(D186, Storage!D:J, 6, FALSE)</f>
        <v>#N/A</v>
      </c>
      <c r="J186" t="e">
        <f>VLOOKUP(D186, Storage!D:J, 7, FALSE)</f>
        <v>#N/A</v>
      </c>
      <c r="K186" s="12"/>
    </row>
    <row r="187" spans="3:11" x14ac:dyDescent="0.3">
      <c r="C187">
        <f>_xlfn.XLOOKUP(D187, Storage!D:D, Storage!C:C, "Not Found")</f>
        <v>0</v>
      </c>
      <c r="E187" t="e">
        <f>VLOOKUP(D187, Storage!D:J, 2, FALSE)</f>
        <v>#N/A</v>
      </c>
      <c r="F187" t="e">
        <f>VLOOKUP(D187, Storage!D:J, 3, FALSE)</f>
        <v>#N/A</v>
      </c>
      <c r="G187" t="e">
        <f>VLOOKUP(D187, Storage!D:J, 4, FALSE)</f>
        <v>#N/A</v>
      </c>
      <c r="H187" t="e">
        <f>VLOOKUP(D187, Storage!D:J, 5, FALSE)</f>
        <v>#N/A</v>
      </c>
      <c r="I187" t="e">
        <f>VLOOKUP(D187, Storage!D:J, 6, FALSE)</f>
        <v>#N/A</v>
      </c>
      <c r="J187" t="e">
        <f>VLOOKUP(D187, Storage!D:J, 7, FALSE)</f>
        <v>#N/A</v>
      </c>
      <c r="K187" s="12"/>
    </row>
    <row r="188" spans="3:11" x14ac:dyDescent="0.3">
      <c r="C188">
        <f>_xlfn.XLOOKUP(D188, Storage!D:D, Storage!C:C, "Not Found")</f>
        <v>0</v>
      </c>
      <c r="E188" t="e">
        <f>VLOOKUP(D188, Storage!D:J, 2, FALSE)</f>
        <v>#N/A</v>
      </c>
      <c r="F188" t="e">
        <f>VLOOKUP(D188, Storage!D:J, 3, FALSE)</f>
        <v>#N/A</v>
      </c>
      <c r="G188" t="e">
        <f>VLOOKUP(D188, Storage!D:J, 4, FALSE)</f>
        <v>#N/A</v>
      </c>
      <c r="H188" t="e">
        <f>VLOOKUP(D188, Storage!D:J, 5, FALSE)</f>
        <v>#N/A</v>
      </c>
      <c r="I188" t="e">
        <f>VLOOKUP(D188, Storage!D:J, 6, FALSE)</f>
        <v>#N/A</v>
      </c>
      <c r="J188" t="e">
        <f>VLOOKUP(D188, Storage!D:J, 7, FALSE)</f>
        <v>#N/A</v>
      </c>
      <c r="K188" s="12"/>
    </row>
    <row r="189" spans="3:11" x14ac:dyDescent="0.3">
      <c r="C189">
        <f>_xlfn.XLOOKUP(D189, Storage!D:D, Storage!C:C, "Not Found")</f>
        <v>0</v>
      </c>
      <c r="E189" t="e">
        <f>VLOOKUP(D189, Storage!D:J, 2, FALSE)</f>
        <v>#N/A</v>
      </c>
      <c r="F189" t="e">
        <f>VLOOKUP(D189, Storage!D:J, 3, FALSE)</f>
        <v>#N/A</v>
      </c>
      <c r="G189" t="e">
        <f>VLOOKUP(D189, Storage!D:J, 4, FALSE)</f>
        <v>#N/A</v>
      </c>
      <c r="H189" t="e">
        <f>VLOOKUP(D189, Storage!D:J, 5, FALSE)</f>
        <v>#N/A</v>
      </c>
      <c r="I189" t="e">
        <f>VLOOKUP(D189, Storage!D:J, 6, FALSE)</f>
        <v>#N/A</v>
      </c>
      <c r="J189" t="e">
        <f>VLOOKUP(D189, Storage!D:J, 7, FALSE)</f>
        <v>#N/A</v>
      </c>
      <c r="K189" s="12"/>
    </row>
    <row r="190" spans="3:11" x14ac:dyDescent="0.3">
      <c r="C190">
        <f>_xlfn.XLOOKUP(D190, Storage!D:D, Storage!C:C, "Not Found")</f>
        <v>0</v>
      </c>
      <c r="E190" t="e">
        <f>VLOOKUP(D190, Storage!D:J, 2, FALSE)</f>
        <v>#N/A</v>
      </c>
      <c r="F190" t="e">
        <f>VLOOKUP(D190, Storage!D:J, 3, FALSE)</f>
        <v>#N/A</v>
      </c>
      <c r="G190" t="e">
        <f>VLOOKUP(D190, Storage!D:J, 4, FALSE)</f>
        <v>#N/A</v>
      </c>
      <c r="H190" t="e">
        <f>VLOOKUP(D190, Storage!D:J, 5, FALSE)</f>
        <v>#N/A</v>
      </c>
      <c r="I190" t="e">
        <f>VLOOKUP(D190, Storage!D:J, 6, FALSE)</f>
        <v>#N/A</v>
      </c>
      <c r="J190" t="e">
        <f>VLOOKUP(D190, Storage!D:J, 7, FALSE)</f>
        <v>#N/A</v>
      </c>
      <c r="K190" s="12"/>
    </row>
    <row r="191" spans="3:11" x14ac:dyDescent="0.3">
      <c r="C191">
        <f>_xlfn.XLOOKUP(D191, Storage!D:D, Storage!C:C, "Not Found")</f>
        <v>0</v>
      </c>
      <c r="E191" t="e">
        <f>VLOOKUP(D191, Storage!D:J, 2, FALSE)</f>
        <v>#N/A</v>
      </c>
      <c r="F191" t="e">
        <f>VLOOKUP(D191, Storage!D:J, 3, FALSE)</f>
        <v>#N/A</v>
      </c>
      <c r="G191" t="e">
        <f>VLOOKUP(D191, Storage!D:J, 4, FALSE)</f>
        <v>#N/A</v>
      </c>
      <c r="H191" t="e">
        <f>VLOOKUP(D191, Storage!D:J, 5, FALSE)</f>
        <v>#N/A</v>
      </c>
      <c r="I191" t="e">
        <f>VLOOKUP(D191, Storage!D:J, 6, FALSE)</f>
        <v>#N/A</v>
      </c>
      <c r="J191" t="e">
        <f>VLOOKUP(D191, Storage!D:J, 7, FALSE)</f>
        <v>#N/A</v>
      </c>
      <c r="K191" s="12"/>
    </row>
    <row r="192" spans="3:11" x14ac:dyDescent="0.3">
      <c r="C192">
        <f>_xlfn.XLOOKUP(D192, Storage!D:D, Storage!C:C, "Not Found")</f>
        <v>0</v>
      </c>
      <c r="E192" t="e">
        <f>VLOOKUP(D192, Storage!D:J, 2, FALSE)</f>
        <v>#N/A</v>
      </c>
      <c r="F192" t="e">
        <f>VLOOKUP(D192, Storage!D:J, 3, FALSE)</f>
        <v>#N/A</v>
      </c>
      <c r="G192" t="e">
        <f>VLOOKUP(D192, Storage!D:J, 4, FALSE)</f>
        <v>#N/A</v>
      </c>
      <c r="H192" t="e">
        <f>VLOOKUP(D192, Storage!D:J, 5, FALSE)</f>
        <v>#N/A</v>
      </c>
      <c r="I192" t="e">
        <f>VLOOKUP(D192, Storage!D:J, 6, FALSE)</f>
        <v>#N/A</v>
      </c>
      <c r="J192" t="e">
        <f>VLOOKUP(D192, Storage!D:J, 7, FALSE)</f>
        <v>#N/A</v>
      </c>
      <c r="K192" s="12"/>
    </row>
    <row r="193" spans="3:11" x14ac:dyDescent="0.3">
      <c r="C193">
        <f>_xlfn.XLOOKUP(D193, Storage!D:D, Storage!C:C, "Not Found")</f>
        <v>0</v>
      </c>
      <c r="E193" t="e">
        <f>VLOOKUP(D193, Storage!D:J, 2, FALSE)</f>
        <v>#N/A</v>
      </c>
      <c r="F193" t="e">
        <f>VLOOKUP(D193, Storage!D:J, 3, FALSE)</f>
        <v>#N/A</v>
      </c>
      <c r="G193" t="e">
        <f>VLOOKUP(D193, Storage!D:J, 4, FALSE)</f>
        <v>#N/A</v>
      </c>
      <c r="H193" t="e">
        <f>VLOOKUP(D193, Storage!D:J, 5, FALSE)</f>
        <v>#N/A</v>
      </c>
      <c r="I193" t="e">
        <f>VLOOKUP(D193, Storage!D:J, 6, FALSE)</f>
        <v>#N/A</v>
      </c>
      <c r="J193" t="e">
        <f>VLOOKUP(D193, Storage!D:J, 7, FALSE)</f>
        <v>#N/A</v>
      </c>
      <c r="K193" s="12"/>
    </row>
    <row r="194" spans="3:11" x14ac:dyDescent="0.3">
      <c r="C194">
        <f>_xlfn.XLOOKUP(D194, Storage!D:D, Storage!C:C, "Not Found")</f>
        <v>0</v>
      </c>
      <c r="E194" t="e">
        <f>VLOOKUP(D194, Storage!D:J, 2, FALSE)</f>
        <v>#N/A</v>
      </c>
      <c r="F194" t="e">
        <f>VLOOKUP(D194, Storage!D:J, 3, FALSE)</f>
        <v>#N/A</v>
      </c>
      <c r="G194" t="e">
        <f>VLOOKUP(D194, Storage!D:J, 4, FALSE)</f>
        <v>#N/A</v>
      </c>
      <c r="H194" t="e">
        <f>VLOOKUP(D194, Storage!D:J, 5, FALSE)</f>
        <v>#N/A</v>
      </c>
      <c r="I194" t="e">
        <f>VLOOKUP(D194, Storage!D:J, 6, FALSE)</f>
        <v>#N/A</v>
      </c>
      <c r="J194" t="e">
        <f>VLOOKUP(D194, Storage!D:J, 7, FALSE)</f>
        <v>#N/A</v>
      </c>
      <c r="K194" s="12"/>
    </row>
    <row r="195" spans="3:11" x14ac:dyDescent="0.3">
      <c r="C195">
        <f>_xlfn.XLOOKUP(D195, Storage!D:D, Storage!C:C, "Not Found")</f>
        <v>0</v>
      </c>
      <c r="E195" t="e">
        <f>VLOOKUP(D195, Storage!D:J, 2, FALSE)</f>
        <v>#N/A</v>
      </c>
      <c r="F195" t="e">
        <f>VLOOKUP(D195, Storage!D:J, 3, FALSE)</f>
        <v>#N/A</v>
      </c>
      <c r="G195" t="e">
        <f>VLOOKUP(D195, Storage!D:J, 4, FALSE)</f>
        <v>#N/A</v>
      </c>
      <c r="H195" t="e">
        <f>VLOOKUP(D195, Storage!D:J, 5, FALSE)</f>
        <v>#N/A</v>
      </c>
      <c r="I195" t="e">
        <f>VLOOKUP(D195, Storage!D:J, 6, FALSE)</f>
        <v>#N/A</v>
      </c>
      <c r="J195" t="e">
        <f>VLOOKUP(D195, Storage!D:J, 7, FALSE)</f>
        <v>#N/A</v>
      </c>
      <c r="K195" s="12"/>
    </row>
    <row r="196" spans="3:11" x14ac:dyDescent="0.3">
      <c r="C196">
        <f>_xlfn.XLOOKUP(D196, Storage!D:D, Storage!C:C, "Not Found")</f>
        <v>0</v>
      </c>
      <c r="E196" t="e">
        <f>VLOOKUP(D196, Storage!D:J, 2, FALSE)</f>
        <v>#N/A</v>
      </c>
      <c r="F196" t="e">
        <f>VLOOKUP(D196, Storage!D:J, 3, FALSE)</f>
        <v>#N/A</v>
      </c>
      <c r="G196" t="e">
        <f>VLOOKUP(D196, Storage!D:J, 4, FALSE)</f>
        <v>#N/A</v>
      </c>
      <c r="H196" t="e">
        <f>VLOOKUP(D196, Storage!D:J, 5, FALSE)</f>
        <v>#N/A</v>
      </c>
      <c r="I196" t="e">
        <f>VLOOKUP(D196, Storage!D:J, 6, FALSE)</f>
        <v>#N/A</v>
      </c>
      <c r="J196" t="e">
        <f>VLOOKUP(D196, Storage!D:J, 7, FALSE)</f>
        <v>#N/A</v>
      </c>
      <c r="K196" s="12"/>
    </row>
    <row r="197" spans="3:11" x14ac:dyDescent="0.3">
      <c r="C197">
        <f>_xlfn.XLOOKUP(D197, Storage!D:D, Storage!C:C, "Not Found")</f>
        <v>0</v>
      </c>
      <c r="E197" t="e">
        <f>VLOOKUP(D197, Storage!D:J, 2, FALSE)</f>
        <v>#N/A</v>
      </c>
      <c r="F197" t="e">
        <f>VLOOKUP(D197, Storage!D:J, 3, FALSE)</f>
        <v>#N/A</v>
      </c>
      <c r="G197" t="e">
        <f>VLOOKUP(D197, Storage!D:J, 4, FALSE)</f>
        <v>#N/A</v>
      </c>
      <c r="H197" t="e">
        <f>VLOOKUP(D197, Storage!D:J, 5, FALSE)</f>
        <v>#N/A</v>
      </c>
      <c r="I197" t="e">
        <f>VLOOKUP(D197, Storage!D:J, 6, FALSE)</f>
        <v>#N/A</v>
      </c>
      <c r="J197" t="e">
        <f>VLOOKUP(D197, Storage!D:J, 7, FALSE)</f>
        <v>#N/A</v>
      </c>
      <c r="K197" s="12"/>
    </row>
    <row r="198" spans="3:11" x14ac:dyDescent="0.3">
      <c r="C198">
        <f>_xlfn.XLOOKUP(D198, Storage!D:D, Storage!C:C, "Not Found")</f>
        <v>0</v>
      </c>
      <c r="E198" t="e">
        <f>VLOOKUP(D198, Storage!D:J, 2, FALSE)</f>
        <v>#N/A</v>
      </c>
      <c r="F198" t="e">
        <f>VLOOKUP(D198, Storage!D:J, 3, FALSE)</f>
        <v>#N/A</v>
      </c>
      <c r="G198" t="e">
        <f>VLOOKUP(D198, Storage!D:J, 4, FALSE)</f>
        <v>#N/A</v>
      </c>
      <c r="H198" t="e">
        <f>VLOOKUP(D198, Storage!D:J, 5, FALSE)</f>
        <v>#N/A</v>
      </c>
      <c r="I198" t="e">
        <f>VLOOKUP(D198, Storage!D:J, 6, FALSE)</f>
        <v>#N/A</v>
      </c>
      <c r="J198" t="e">
        <f>VLOOKUP(D198, Storage!D:J, 7, FALSE)</f>
        <v>#N/A</v>
      </c>
      <c r="K198" s="12"/>
    </row>
    <row r="199" spans="3:11" x14ac:dyDescent="0.3">
      <c r="C199">
        <f>_xlfn.XLOOKUP(D199, Storage!D:D, Storage!C:C, "Not Found")</f>
        <v>0</v>
      </c>
      <c r="E199" t="e">
        <f>VLOOKUP(D199, Storage!D:J, 2, FALSE)</f>
        <v>#N/A</v>
      </c>
      <c r="F199" t="e">
        <f>VLOOKUP(D199, Storage!D:J, 3, FALSE)</f>
        <v>#N/A</v>
      </c>
      <c r="G199" t="e">
        <f>VLOOKUP(D199, Storage!D:J, 4, FALSE)</f>
        <v>#N/A</v>
      </c>
      <c r="H199" t="e">
        <f>VLOOKUP(D199, Storage!D:J, 5, FALSE)</f>
        <v>#N/A</v>
      </c>
      <c r="I199" t="e">
        <f>VLOOKUP(D199, Storage!D:J, 6, FALSE)</f>
        <v>#N/A</v>
      </c>
      <c r="J199" t="e">
        <f>VLOOKUP(D199, Storage!D:J, 7, FALSE)</f>
        <v>#N/A</v>
      </c>
      <c r="K199" s="12"/>
    </row>
    <row r="200" spans="3:11" x14ac:dyDescent="0.3">
      <c r="C200">
        <f>_xlfn.XLOOKUP(D200, Storage!D:D, Storage!C:C, "Not Found")</f>
        <v>0</v>
      </c>
      <c r="E200" t="e">
        <f>VLOOKUP(D200, Storage!D:J, 2, FALSE)</f>
        <v>#N/A</v>
      </c>
      <c r="F200" t="e">
        <f>VLOOKUP(D200, Storage!D:J, 3, FALSE)</f>
        <v>#N/A</v>
      </c>
      <c r="G200" t="e">
        <f>VLOOKUP(D200, Storage!D:J, 4, FALSE)</f>
        <v>#N/A</v>
      </c>
      <c r="H200" t="e">
        <f>VLOOKUP(D200, Storage!D:J, 5, FALSE)</f>
        <v>#N/A</v>
      </c>
      <c r="I200" t="e">
        <f>VLOOKUP(D200, Storage!D:J, 6, FALSE)</f>
        <v>#N/A</v>
      </c>
      <c r="J200" t="e">
        <f>VLOOKUP(D200, Storage!D:J, 7, FALSE)</f>
        <v>#N/A</v>
      </c>
      <c r="K200" s="12"/>
    </row>
    <row r="201" spans="3:11" x14ac:dyDescent="0.3">
      <c r="C201">
        <f>_xlfn.XLOOKUP(D201, Storage!D:D, Storage!C:C, "Not Found")</f>
        <v>0</v>
      </c>
      <c r="E201" t="e">
        <f>VLOOKUP(D201, Storage!D:J, 2, FALSE)</f>
        <v>#N/A</v>
      </c>
      <c r="F201" t="e">
        <f>VLOOKUP(D201, Storage!D:J, 3, FALSE)</f>
        <v>#N/A</v>
      </c>
      <c r="G201" t="e">
        <f>VLOOKUP(D201, Storage!D:J, 4, FALSE)</f>
        <v>#N/A</v>
      </c>
      <c r="H201" t="e">
        <f>VLOOKUP(D201, Storage!D:J, 5, FALSE)</f>
        <v>#N/A</v>
      </c>
      <c r="I201" t="e">
        <f>VLOOKUP(D201, Storage!D:J, 6, FALSE)</f>
        <v>#N/A</v>
      </c>
      <c r="J201" t="e">
        <f>VLOOKUP(D201, Storage!D:J, 7, FALSE)</f>
        <v>#N/A</v>
      </c>
      <c r="K201" s="12"/>
    </row>
    <row r="202" spans="3:11" x14ac:dyDescent="0.3">
      <c r="C202">
        <f>_xlfn.XLOOKUP(D202, Storage!D:D, Storage!C:C, "Not Found")</f>
        <v>0</v>
      </c>
      <c r="E202" t="e">
        <f>VLOOKUP(D202, Storage!D:J, 2, FALSE)</f>
        <v>#N/A</v>
      </c>
      <c r="F202" t="e">
        <f>VLOOKUP(D202, Storage!D:J, 3, FALSE)</f>
        <v>#N/A</v>
      </c>
      <c r="G202" t="e">
        <f>VLOOKUP(D202, Storage!D:J, 4, FALSE)</f>
        <v>#N/A</v>
      </c>
      <c r="H202" t="e">
        <f>VLOOKUP(D202, Storage!D:J, 5, FALSE)</f>
        <v>#N/A</v>
      </c>
      <c r="I202" t="e">
        <f>VLOOKUP(D202, Storage!D:J, 6, FALSE)</f>
        <v>#N/A</v>
      </c>
      <c r="J202" t="e">
        <f>VLOOKUP(D202, Storage!D:J, 7, FALSE)</f>
        <v>#N/A</v>
      </c>
      <c r="K202" s="12"/>
    </row>
    <row r="203" spans="3:11" x14ac:dyDescent="0.3">
      <c r="C203">
        <f>_xlfn.XLOOKUP(D203, Storage!D:D, Storage!C:C, "Not Found")</f>
        <v>0</v>
      </c>
      <c r="E203" t="e">
        <f>VLOOKUP(D203, Storage!D:J, 2, FALSE)</f>
        <v>#N/A</v>
      </c>
      <c r="F203" t="e">
        <f>VLOOKUP(D203, Storage!D:J, 3, FALSE)</f>
        <v>#N/A</v>
      </c>
      <c r="G203" t="e">
        <f>VLOOKUP(D203, Storage!D:J, 4, FALSE)</f>
        <v>#N/A</v>
      </c>
      <c r="H203" t="e">
        <f>VLOOKUP(D203, Storage!D:J, 5, FALSE)</f>
        <v>#N/A</v>
      </c>
      <c r="I203" t="e">
        <f>VLOOKUP(D203, Storage!D:J, 6, FALSE)</f>
        <v>#N/A</v>
      </c>
      <c r="J203" t="e">
        <f>VLOOKUP(D203, Storage!D:J, 7, FALSE)</f>
        <v>#N/A</v>
      </c>
      <c r="K203" s="12"/>
    </row>
    <row r="204" spans="3:11" x14ac:dyDescent="0.3">
      <c r="C204">
        <f>_xlfn.XLOOKUP(D204, Storage!D:D, Storage!C:C, "Not Found")</f>
        <v>0</v>
      </c>
      <c r="E204" t="e">
        <f>VLOOKUP(D204, Storage!D:J, 2, FALSE)</f>
        <v>#N/A</v>
      </c>
      <c r="F204" t="e">
        <f>VLOOKUP(D204, Storage!D:J, 3, FALSE)</f>
        <v>#N/A</v>
      </c>
      <c r="G204" t="e">
        <f>VLOOKUP(D204, Storage!D:J, 4, FALSE)</f>
        <v>#N/A</v>
      </c>
      <c r="H204" t="e">
        <f>VLOOKUP(D204, Storage!D:J, 5, FALSE)</f>
        <v>#N/A</v>
      </c>
      <c r="I204" t="e">
        <f>VLOOKUP(D204, Storage!D:J, 6, FALSE)</f>
        <v>#N/A</v>
      </c>
      <c r="J204" t="e">
        <f>VLOOKUP(D204, Storage!D:J, 7, FALSE)</f>
        <v>#N/A</v>
      </c>
      <c r="K204" s="12"/>
    </row>
    <row r="205" spans="3:11" x14ac:dyDescent="0.3">
      <c r="C205">
        <f>_xlfn.XLOOKUP(D205, Storage!D:D, Storage!C:C, "Not Found")</f>
        <v>0</v>
      </c>
      <c r="E205" t="e">
        <f>VLOOKUP(D205, Storage!D:J, 2, FALSE)</f>
        <v>#N/A</v>
      </c>
      <c r="F205" t="e">
        <f>VLOOKUP(D205, Storage!D:J, 3, FALSE)</f>
        <v>#N/A</v>
      </c>
      <c r="G205" t="e">
        <f>VLOOKUP(D205, Storage!D:J, 4, FALSE)</f>
        <v>#N/A</v>
      </c>
      <c r="H205" t="e">
        <f>VLOOKUP(D205, Storage!D:J, 5, FALSE)</f>
        <v>#N/A</v>
      </c>
      <c r="I205" t="e">
        <f>VLOOKUP(D205, Storage!D:J, 6, FALSE)</f>
        <v>#N/A</v>
      </c>
      <c r="J205" t="e">
        <f>VLOOKUP(D205, Storage!D:J, 7, FALSE)</f>
        <v>#N/A</v>
      </c>
      <c r="K205" s="12"/>
    </row>
    <row r="206" spans="3:11" x14ac:dyDescent="0.3">
      <c r="C206">
        <f>_xlfn.XLOOKUP(D206, Storage!D:D, Storage!C:C, "Not Found")</f>
        <v>0</v>
      </c>
      <c r="E206" t="e">
        <f>VLOOKUP(D206, Storage!D:J, 2, FALSE)</f>
        <v>#N/A</v>
      </c>
      <c r="F206" t="e">
        <f>VLOOKUP(D206, Storage!D:J, 3, FALSE)</f>
        <v>#N/A</v>
      </c>
      <c r="G206" t="e">
        <f>VLOOKUP(D206, Storage!D:J, 4, FALSE)</f>
        <v>#N/A</v>
      </c>
      <c r="H206" t="e">
        <f>VLOOKUP(D206, Storage!D:J, 5, FALSE)</f>
        <v>#N/A</v>
      </c>
      <c r="I206" t="e">
        <f>VLOOKUP(D206, Storage!D:J, 6, FALSE)</f>
        <v>#N/A</v>
      </c>
      <c r="J206" t="e">
        <f>VLOOKUP(D206, Storage!D:J, 7, FALSE)</f>
        <v>#N/A</v>
      </c>
      <c r="K206" s="12"/>
    </row>
    <row r="207" spans="3:11" x14ac:dyDescent="0.3">
      <c r="C207">
        <f>_xlfn.XLOOKUP(D207, Storage!D:D, Storage!C:C, "Not Found")</f>
        <v>0</v>
      </c>
      <c r="E207" t="e">
        <f>VLOOKUP(D207, Storage!D:J, 2, FALSE)</f>
        <v>#N/A</v>
      </c>
      <c r="F207" t="e">
        <f>VLOOKUP(D207, Storage!D:J, 3, FALSE)</f>
        <v>#N/A</v>
      </c>
      <c r="G207" t="e">
        <f>VLOOKUP(D207, Storage!D:J, 4, FALSE)</f>
        <v>#N/A</v>
      </c>
      <c r="H207" t="e">
        <f>VLOOKUP(D207, Storage!D:J, 5, FALSE)</f>
        <v>#N/A</v>
      </c>
      <c r="I207" t="e">
        <f>VLOOKUP(D207, Storage!D:J, 6, FALSE)</f>
        <v>#N/A</v>
      </c>
      <c r="J207" t="e">
        <f>VLOOKUP(D207, Storage!D:J, 7, FALSE)</f>
        <v>#N/A</v>
      </c>
      <c r="K207" s="12"/>
    </row>
    <row r="208" spans="3:11" x14ac:dyDescent="0.3">
      <c r="C208">
        <f>_xlfn.XLOOKUP(D208, Storage!D:D, Storage!C:C, "Not Found")</f>
        <v>0</v>
      </c>
      <c r="E208" t="e">
        <f>VLOOKUP(D208, Storage!D:J, 2, FALSE)</f>
        <v>#N/A</v>
      </c>
      <c r="F208" t="e">
        <f>VLOOKUP(D208, Storage!D:J, 3, FALSE)</f>
        <v>#N/A</v>
      </c>
      <c r="G208" t="e">
        <f>VLOOKUP(D208, Storage!D:J, 4, FALSE)</f>
        <v>#N/A</v>
      </c>
      <c r="H208" t="e">
        <f>VLOOKUP(D208, Storage!D:J, 5, FALSE)</f>
        <v>#N/A</v>
      </c>
      <c r="I208" t="e">
        <f>VLOOKUP(D208, Storage!D:J, 6, FALSE)</f>
        <v>#N/A</v>
      </c>
      <c r="J208" t="e">
        <f>VLOOKUP(D208, Storage!D:J, 7, FALSE)</f>
        <v>#N/A</v>
      </c>
      <c r="K208" s="12"/>
    </row>
    <row r="209" spans="3:11" x14ac:dyDescent="0.3">
      <c r="C209">
        <f>_xlfn.XLOOKUP(D209, Storage!D:D, Storage!C:C, "Not Found")</f>
        <v>0</v>
      </c>
      <c r="E209" t="e">
        <f>VLOOKUP(D209, Storage!D:J, 2, FALSE)</f>
        <v>#N/A</v>
      </c>
      <c r="F209" t="e">
        <f>VLOOKUP(D209, Storage!D:J, 3, FALSE)</f>
        <v>#N/A</v>
      </c>
      <c r="G209" t="e">
        <f>VLOOKUP(D209, Storage!D:J, 4, FALSE)</f>
        <v>#N/A</v>
      </c>
      <c r="H209" t="e">
        <f>VLOOKUP(D209, Storage!D:J, 5, FALSE)</f>
        <v>#N/A</v>
      </c>
      <c r="I209" t="e">
        <f>VLOOKUP(D209, Storage!D:J, 6, FALSE)</f>
        <v>#N/A</v>
      </c>
      <c r="J209" t="e">
        <f>VLOOKUP(D209, Storage!D:J, 7, FALSE)</f>
        <v>#N/A</v>
      </c>
      <c r="K209" s="12"/>
    </row>
    <row r="210" spans="3:11" x14ac:dyDescent="0.3">
      <c r="C210">
        <f>_xlfn.XLOOKUP(D210, Storage!D:D, Storage!C:C, "Not Found")</f>
        <v>0</v>
      </c>
      <c r="E210" t="e">
        <f>VLOOKUP(D210, Storage!D:J, 2, FALSE)</f>
        <v>#N/A</v>
      </c>
      <c r="F210" t="e">
        <f>VLOOKUP(D210, Storage!D:J, 3, FALSE)</f>
        <v>#N/A</v>
      </c>
      <c r="G210" t="e">
        <f>VLOOKUP(D210, Storage!D:J, 4, FALSE)</f>
        <v>#N/A</v>
      </c>
      <c r="H210" t="e">
        <f>VLOOKUP(D210, Storage!D:J, 5, FALSE)</f>
        <v>#N/A</v>
      </c>
      <c r="I210" t="e">
        <f>VLOOKUP(D210, Storage!D:J, 6, FALSE)</f>
        <v>#N/A</v>
      </c>
      <c r="J210" t="e">
        <f>VLOOKUP(D210, Storage!D:J, 7, FALSE)</f>
        <v>#N/A</v>
      </c>
      <c r="K210" s="12"/>
    </row>
    <row r="211" spans="3:11" x14ac:dyDescent="0.3">
      <c r="C211">
        <f>_xlfn.XLOOKUP(D211, Storage!D:D, Storage!C:C, "Not Found")</f>
        <v>0</v>
      </c>
      <c r="E211" t="e">
        <f>VLOOKUP(D211, Storage!D:J, 2, FALSE)</f>
        <v>#N/A</v>
      </c>
      <c r="F211" t="e">
        <f>VLOOKUP(D211, Storage!D:J, 3, FALSE)</f>
        <v>#N/A</v>
      </c>
      <c r="G211" t="e">
        <f>VLOOKUP(D211, Storage!D:J, 4, FALSE)</f>
        <v>#N/A</v>
      </c>
      <c r="H211" t="e">
        <f>VLOOKUP(D211, Storage!D:J, 5, FALSE)</f>
        <v>#N/A</v>
      </c>
      <c r="I211" t="e">
        <f>VLOOKUP(D211, Storage!D:J, 6, FALSE)</f>
        <v>#N/A</v>
      </c>
      <c r="J211" t="e">
        <f>VLOOKUP(D211, Storage!D:J, 7, FALSE)</f>
        <v>#N/A</v>
      </c>
      <c r="K211" s="12"/>
    </row>
    <row r="212" spans="3:11" x14ac:dyDescent="0.3">
      <c r="C212">
        <f>_xlfn.XLOOKUP(D212, Storage!D:D, Storage!C:C, "Not Found")</f>
        <v>0</v>
      </c>
      <c r="E212" t="e">
        <f>VLOOKUP(D212, Storage!D:J, 2, FALSE)</f>
        <v>#N/A</v>
      </c>
      <c r="F212" t="e">
        <f>VLOOKUP(D212, Storage!D:J, 3, FALSE)</f>
        <v>#N/A</v>
      </c>
      <c r="G212" t="e">
        <f>VLOOKUP(D212, Storage!D:J, 4, FALSE)</f>
        <v>#N/A</v>
      </c>
      <c r="H212" t="e">
        <f>VLOOKUP(D212, Storage!D:J, 5, FALSE)</f>
        <v>#N/A</v>
      </c>
      <c r="I212" t="e">
        <f>VLOOKUP(D212, Storage!D:J, 6, FALSE)</f>
        <v>#N/A</v>
      </c>
      <c r="J212" t="e">
        <f>VLOOKUP(D212, Storage!D:J, 7, FALSE)</f>
        <v>#N/A</v>
      </c>
      <c r="K212" s="12"/>
    </row>
    <row r="213" spans="3:11" x14ac:dyDescent="0.3">
      <c r="C213">
        <f>_xlfn.XLOOKUP(D213, Storage!D:D, Storage!C:C, "Not Found")</f>
        <v>0</v>
      </c>
      <c r="E213" t="e">
        <f>VLOOKUP(D213, Storage!D:J, 2, FALSE)</f>
        <v>#N/A</v>
      </c>
      <c r="F213" t="e">
        <f>VLOOKUP(D213, Storage!D:J, 3, FALSE)</f>
        <v>#N/A</v>
      </c>
      <c r="G213" t="e">
        <f>VLOOKUP(D213, Storage!D:J, 4, FALSE)</f>
        <v>#N/A</v>
      </c>
      <c r="H213" t="e">
        <f>VLOOKUP(D213, Storage!D:J, 5, FALSE)</f>
        <v>#N/A</v>
      </c>
      <c r="I213" t="e">
        <f>VLOOKUP(D213, Storage!D:J, 6, FALSE)</f>
        <v>#N/A</v>
      </c>
      <c r="J213" t="e">
        <f>VLOOKUP(D213, Storage!D:J, 7, FALSE)</f>
        <v>#N/A</v>
      </c>
      <c r="K213" s="12"/>
    </row>
    <row r="214" spans="3:11" x14ac:dyDescent="0.3">
      <c r="C214">
        <f>_xlfn.XLOOKUP(D214, Storage!D:D, Storage!C:C, "Not Found")</f>
        <v>0</v>
      </c>
      <c r="E214" t="e">
        <f>VLOOKUP(D214, Storage!D:J, 2, FALSE)</f>
        <v>#N/A</v>
      </c>
      <c r="F214" t="e">
        <f>VLOOKUP(D214, Storage!D:J, 3, FALSE)</f>
        <v>#N/A</v>
      </c>
      <c r="G214" t="e">
        <f>VLOOKUP(D214, Storage!D:J, 4, FALSE)</f>
        <v>#N/A</v>
      </c>
      <c r="H214" t="e">
        <f>VLOOKUP(D214, Storage!D:J, 5, FALSE)</f>
        <v>#N/A</v>
      </c>
      <c r="I214" t="e">
        <f>VLOOKUP(D214, Storage!D:J, 6, FALSE)</f>
        <v>#N/A</v>
      </c>
      <c r="J214" t="e">
        <f>VLOOKUP(D214, Storage!D:J, 7, FALSE)</f>
        <v>#N/A</v>
      </c>
      <c r="K214" s="12"/>
    </row>
    <row r="215" spans="3:11" x14ac:dyDescent="0.3">
      <c r="C215">
        <f>_xlfn.XLOOKUP(D215, Storage!D:D, Storage!C:C, "Not Found")</f>
        <v>0</v>
      </c>
      <c r="E215" t="e">
        <f>VLOOKUP(D215, Storage!D:J, 2, FALSE)</f>
        <v>#N/A</v>
      </c>
      <c r="F215" t="e">
        <f>VLOOKUP(D215, Storage!D:J, 3, FALSE)</f>
        <v>#N/A</v>
      </c>
      <c r="G215" t="e">
        <f>VLOOKUP(D215, Storage!D:J, 4, FALSE)</f>
        <v>#N/A</v>
      </c>
      <c r="H215" t="e">
        <f>VLOOKUP(D215, Storage!D:J, 5, FALSE)</f>
        <v>#N/A</v>
      </c>
      <c r="I215" t="e">
        <f>VLOOKUP(D215, Storage!D:J, 6, FALSE)</f>
        <v>#N/A</v>
      </c>
      <c r="J215" t="e">
        <f>VLOOKUP(D215, Storage!D:J, 7, FALSE)</f>
        <v>#N/A</v>
      </c>
      <c r="K215" s="12"/>
    </row>
    <row r="216" spans="3:11" x14ac:dyDescent="0.3">
      <c r="C216">
        <f>_xlfn.XLOOKUP(D216, Storage!D:D, Storage!C:C, "Not Found")</f>
        <v>0</v>
      </c>
      <c r="E216" t="e">
        <f>VLOOKUP(D216, Storage!D:J, 2, FALSE)</f>
        <v>#N/A</v>
      </c>
      <c r="F216" t="e">
        <f>VLOOKUP(D216, Storage!D:J, 3, FALSE)</f>
        <v>#N/A</v>
      </c>
      <c r="G216" t="e">
        <f>VLOOKUP(D216, Storage!D:J, 4, FALSE)</f>
        <v>#N/A</v>
      </c>
      <c r="H216" t="e">
        <f>VLOOKUP(D216, Storage!D:J, 5, FALSE)</f>
        <v>#N/A</v>
      </c>
      <c r="I216" t="e">
        <f>VLOOKUP(D216, Storage!D:J, 6, FALSE)</f>
        <v>#N/A</v>
      </c>
      <c r="J216" t="e">
        <f>VLOOKUP(D216, Storage!D:J, 7, FALSE)</f>
        <v>#N/A</v>
      </c>
      <c r="K216" s="12"/>
    </row>
    <row r="217" spans="3:11" x14ac:dyDescent="0.3">
      <c r="C217">
        <f>_xlfn.XLOOKUP(D217, Storage!D:D, Storage!C:C, "Not Found")</f>
        <v>0</v>
      </c>
      <c r="E217" t="e">
        <f>VLOOKUP(D217, Storage!D:J, 2, FALSE)</f>
        <v>#N/A</v>
      </c>
      <c r="F217" t="e">
        <f>VLOOKUP(D217, Storage!D:J, 3, FALSE)</f>
        <v>#N/A</v>
      </c>
      <c r="G217" t="e">
        <f>VLOOKUP(D217, Storage!D:J, 4, FALSE)</f>
        <v>#N/A</v>
      </c>
      <c r="H217" t="e">
        <f>VLOOKUP(D217, Storage!D:J, 5, FALSE)</f>
        <v>#N/A</v>
      </c>
      <c r="I217" t="e">
        <f>VLOOKUP(D217, Storage!D:J, 6, FALSE)</f>
        <v>#N/A</v>
      </c>
      <c r="J217" t="e">
        <f>VLOOKUP(D217, Storage!D:J, 7, FALSE)</f>
        <v>#N/A</v>
      </c>
      <c r="K217" s="12"/>
    </row>
    <row r="218" spans="3:11" x14ac:dyDescent="0.3">
      <c r="C218">
        <f>_xlfn.XLOOKUP(D218, Storage!D:D, Storage!C:C, "Not Found")</f>
        <v>0</v>
      </c>
      <c r="E218" t="e">
        <f>VLOOKUP(D218, Storage!D:J, 2, FALSE)</f>
        <v>#N/A</v>
      </c>
      <c r="F218" t="e">
        <f>VLOOKUP(D218, Storage!D:J, 3, FALSE)</f>
        <v>#N/A</v>
      </c>
      <c r="G218" t="e">
        <f>VLOOKUP(D218, Storage!D:J, 4, FALSE)</f>
        <v>#N/A</v>
      </c>
      <c r="H218" t="e">
        <f>VLOOKUP(D218, Storage!D:J, 5, FALSE)</f>
        <v>#N/A</v>
      </c>
      <c r="I218" t="e">
        <f>VLOOKUP(D218, Storage!D:J, 6, FALSE)</f>
        <v>#N/A</v>
      </c>
      <c r="J218" t="e">
        <f>VLOOKUP(D218, Storage!D:J, 7, FALSE)</f>
        <v>#N/A</v>
      </c>
      <c r="K218" s="12"/>
    </row>
    <row r="219" spans="3:11" x14ac:dyDescent="0.3">
      <c r="C219">
        <f>_xlfn.XLOOKUP(D219, Storage!D:D, Storage!C:C, "Not Found")</f>
        <v>0</v>
      </c>
      <c r="E219" t="e">
        <f>VLOOKUP(D219, Storage!D:J, 2, FALSE)</f>
        <v>#N/A</v>
      </c>
      <c r="F219" t="e">
        <f>VLOOKUP(D219, Storage!D:J, 3, FALSE)</f>
        <v>#N/A</v>
      </c>
      <c r="G219" t="e">
        <f>VLOOKUP(D219, Storage!D:J, 4, FALSE)</f>
        <v>#N/A</v>
      </c>
      <c r="H219" t="e">
        <f>VLOOKUP(D219, Storage!D:J, 5, FALSE)</f>
        <v>#N/A</v>
      </c>
      <c r="I219" t="e">
        <f>VLOOKUP(D219, Storage!D:J, 6, FALSE)</f>
        <v>#N/A</v>
      </c>
      <c r="J219" t="e">
        <f>VLOOKUP(D219, Storage!D:J, 7, FALSE)</f>
        <v>#N/A</v>
      </c>
      <c r="K219" s="12"/>
    </row>
    <row r="220" spans="3:11" x14ac:dyDescent="0.3">
      <c r="C220">
        <f>_xlfn.XLOOKUP(D220, Storage!D:D, Storage!C:C, "Not Found")</f>
        <v>0</v>
      </c>
      <c r="E220" t="e">
        <f>VLOOKUP(D220, Storage!D:J, 2, FALSE)</f>
        <v>#N/A</v>
      </c>
      <c r="F220" t="e">
        <f>VLOOKUP(D220, Storage!D:J, 3, FALSE)</f>
        <v>#N/A</v>
      </c>
      <c r="G220" t="e">
        <f>VLOOKUP(D220, Storage!D:J, 4, FALSE)</f>
        <v>#N/A</v>
      </c>
      <c r="H220" t="e">
        <f>VLOOKUP(D220, Storage!D:J, 5, FALSE)</f>
        <v>#N/A</v>
      </c>
      <c r="I220" t="e">
        <f>VLOOKUP(D220, Storage!D:J, 6, FALSE)</f>
        <v>#N/A</v>
      </c>
      <c r="J220" t="e">
        <f>VLOOKUP(D220, Storage!D:J, 7, FALSE)</f>
        <v>#N/A</v>
      </c>
      <c r="K220" s="12"/>
    </row>
    <row r="221" spans="3:11" x14ac:dyDescent="0.3">
      <c r="C221">
        <f>_xlfn.XLOOKUP(D221, Storage!D:D, Storage!C:C, "Not Found")</f>
        <v>0</v>
      </c>
      <c r="E221" t="e">
        <f>VLOOKUP(D221, Storage!D:J, 2, FALSE)</f>
        <v>#N/A</v>
      </c>
      <c r="F221" t="e">
        <f>VLOOKUP(D221, Storage!D:J, 3, FALSE)</f>
        <v>#N/A</v>
      </c>
      <c r="G221" t="e">
        <f>VLOOKUP(D221, Storage!D:J, 4, FALSE)</f>
        <v>#N/A</v>
      </c>
      <c r="H221" t="e">
        <f>VLOOKUP(D221, Storage!D:J, 5, FALSE)</f>
        <v>#N/A</v>
      </c>
      <c r="I221" t="e">
        <f>VLOOKUP(D221, Storage!D:J, 6, FALSE)</f>
        <v>#N/A</v>
      </c>
      <c r="J221" t="e">
        <f>VLOOKUP(D221, Storage!D:J, 7, FALSE)</f>
        <v>#N/A</v>
      </c>
      <c r="K221" s="12"/>
    </row>
    <row r="222" spans="3:11" x14ac:dyDescent="0.3">
      <c r="C222">
        <f>_xlfn.XLOOKUP(D222, Storage!D:D, Storage!C:C, "Not Found")</f>
        <v>0</v>
      </c>
      <c r="E222" t="e">
        <f>VLOOKUP(D222, Storage!D:J, 2, FALSE)</f>
        <v>#N/A</v>
      </c>
      <c r="F222" t="e">
        <f>VLOOKUP(D222, Storage!D:J, 3, FALSE)</f>
        <v>#N/A</v>
      </c>
      <c r="G222" t="e">
        <f>VLOOKUP(D222, Storage!D:J, 4, FALSE)</f>
        <v>#N/A</v>
      </c>
      <c r="H222" t="e">
        <f>VLOOKUP(D222, Storage!D:J, 5, FALSE)</f>
        <v>#N/A</v>
      </c>
      <c r="I222" t="e">
        <f>VLOOKUP(D222, Storage!D:J, 6, FALSE)</f>
        <v>#N/A</v>
      </c>
      <c r="J222" t="e">
        <f>VLOOKUP(D222, Storage!D:J, 7, FALSE)</f>
        <v>#N/A</v>
      </c>
      <c r="K222" s="12"/>
    </row>
    <row r="223" spans="3:11" x14ac:dyDescent="0.3">
      <c r="C223">
        <f>_xlfn.XLOOKUP(D223, Storage!D:D, Storage!C:C, "Not Found")</f>
        <v>0</v>
      </c>
      <c r="E223" t="e">
        <f>VLOOKUP(D223, Storage!D:J, 2, FALSE)</f>
        <v>#N/A</v>
      </c>
      <c r="F223" t="e">
        <f>VLOOKUP(D223, Storage!D:J, 3, FALSE)</f>
        <v>#N/A</v>
      </c>
      <c r="G223" t="e">
        <f>VLOOKUP(D223, Storage!D:J, 4, FALSE)</f>
        <v>#N/A</v>
      </c>
      <c r="H223" t="e">
        <f>VLOOKUP(D223, Storage!D:J, 5, FALSE)</f>
        <v>#N/A</v>
      </c>
      <c r="I223" t="e">
        <f>VLOOKUP(D223, Storage!D:J, 6, FALSE)</f>
        <v>#N/A</v>
      </c>
      <c r="J223" t="e">
        <f>VLOOKUP(D223, Storage!D:J, 7, FALSE)</f>
        <v>#N/A</v>
      </c>
      <c r="K223" s="12"/>
    </row>
    <row r="224" spans="3:11" x14ac:dyDescent="0.3">
      <c r="C224">
        <f>_xlfn.XLOOKUP(D224, Storage!D:D, Storage!C:C, "Not Found")</f>
        <v>0</v>
      </c>
      <c r="E224" t="e">
        <f>VLOOKUP(D224, Storage!D:J, 2, FALSE)</f>
        <v>#N/A</v>
      </c>
      <c r="F224" t="e">
        <f>VLOOKUP(D224, Storage!D:J, 3, FALSE)</f>
        <v>#N/A</v>
      </c>
      <c r="G224" t="e">
        <f>VLOOKUP(D224, Storage!D:J, 4, FALSE)</f>
        <v>#N/A</v>
      </c>
      <c r="H224" t="e">
        <f>VLOOKUP(D224, Storage!D:J, 5, FALSE)</f>
        <v>#N/A</v>
      </c>
      <c r="I224" t="e">
        <f>VLOOKUP(D224, Storage!D:J, 6, FALSE)</f>
        <v>#N/A</v>
      </c>
      <c r="J224" t="e">
        <f>VLOOKUP(D224, Storage!D:J, 7, FALSE)</f>
        <v>#N/A</v>
      </c>
      <c r="K224" s="12"/>
    </row>
    <row r="225" spans="3:11" x14ac:dyDescent="0.3">
      <c r="C225">
        <f>_xlfn.XLOOKUP(D225, Storage!D:D, Storage!C:C, "Not Found")</f>
        <v>0</v>
      </c>
      <c r="E225" t="e">
        <f>VLOOKUP(D225, Storage!D:J, 2, FALSE)</f>
        <v>#N/A</v>
      </c>
      <c r="F225" t="e">
        <f>VLOOKUP(D225, Storage!D:J, 3, FALSE)</f>
        <v>#N/A</v>
      </c>
      <c r="G225" t="e">
        <f>VLOOKUP(D225, Storage!D:J, 4, FALSE)</f>
        <v>#N/A</v>
      </c>
      <c r="H225" t="e">
        <f>VLOOKUP(D225, Storage!D:J, 5, FALSE)</f>
        <v>#N/A</v>
      </c>
      <c r="I225" t="e">
        <f>VLOOKUP(D225, Storage!D:J, 6, FALSE)</f>
        <v>#N/A</v>
      </c>
      <c r="J225" t="e">
        <f>VLOOKUP(D225, Storage!D:J, 7, FALSE)</f>
        <v>#N/A</v>
      </c>
      <c r="K225" s="12"/>
    </row>
    <row r="226" spans="3:11" x14ac:dyDescent="0.3">
      <c r="C226">
        <f>_xlfn.XLOOKUP(D226, Storage!D:D, Storage!C:C, "Not Found")</f>
        <v>0</v>
      </c>
      <c r="E226" t="e">
        <f>VLOOKUP(D226, Storage!D:J, 2, FALSE)</f>
        <v>#N/A</v>
      </c>
      <c r="F226" t="e">
        <f>VLOOKUP(D226, Storage!D:J, 3, FALSE)</f>
        <v>#N/A</v>
      </c>
      <c r="G226" t="e">
        <f>VLOOKUP(D226, Storage!D:J, 4, FALSE)</f>
        <v>#N/A</v>
      </c>
      <c r="H226" t="e">
        <f>VLOOKUP(D226, Storage!D:J, 5, FALSE)</f>
        <v>#N/A</v>
      </c>
      <c r="I226" t="e">
        <f>VLOOKUP(D226, Storage!D:J, 6, FALSE)</f>
        <v>#N/A</v>
      </c>
      <c r="J226" t="e">
        <f>VLOOKUP(D226, Storage!D:J, 7, FALSE)</f>
        <v>#N/A</v>
      </c>
      <c r="K226" s="12"/>
    </row>
    <row r="227" spans="3:11" x14ac:dyDescent="0.3">
      <c r="C227">
        <f>_xlfn.XLOOKUP(D227, Storage!D:D, Storage!C:C, "Not Found")</f>
        <v>0</v>
      </c>
      <c r="E227" t="e">
        <f>VLOOKUP(D227, Storage!D:J, 2, FALSE)</f>
        <v>#N/A</v>
      </c>
      <c r="F227" t="e">
        <f>VLOOKUP(D227, Storage!D:J, 3, FALSE)</f>
        <v>#N/A</v>
      </c>
      <c r="G227" t="e">
        <f>VLOOKUP(D227, Storage!D:J, 4, FALSE)</f>
        <v>#N/A</v>
      </c>
      <c r="H227" t="e">
        <f>VLOOKUP(D227, Storage!D:J, 5, FALSE)</f>
        <v>#N/A</v>
      </c>
      <c r="I227" t="e">
        <f>VLOOKUP(D227, Storage!D:J, 6, FALSE)</f>
        <v>#N/A</v>
      </c>
      <c r="J227" t="e">
        <f>VLOOKUP(D227, Storage!D:J, 7, FALSE)</f>
        <v>#N/A</v>
      </c>
      <c r="K227" s="12"/>
    </row>
    <row r="228" spans="3:11" x14ac:dyDescent="0.3">
      <c r="C228">
        <f>_xlfn.XLOOKUP(D228, Storage!D:D, Storage!C:C, "Not Found")</f>
        <v>0</v>
      </c>
      <c r="E228" t="e">
        <f>VLOOKUP(D228, Storage!D:J, 2, FALSE)</f>
        <v>#N/A</v>
      </c>
      <c r="F228" t="e">
        <f>VLOOKUP(D228, Storage!D:J, 3, FALSE)</f>
        <v>#N/A</v>
      </c>
      <c r="G228" t="e">
        <f>VLOOKUP(D228, Storage!D:J, 4, FALSE)</f>
        <v>#N/A</v>
      </c>
      <c r="H228" t="e">
        <f>VLOOKUP(D228, Storage!D:J, 5, FALSE)</f>
        <v>#N/A</v>
      </c>
      <c r="I228" t="e">
        <f>VLOOKUP(D228, Storage!D:J, 6, FALSE)</f>
        <v>#N/A</v>
      </c>
      <c r="J228" t="e">
        <f>VLOOKUP(D228, Storage!D:J, 7, FALSE)</f>
        <v>#N/A</v>
      </c>
      <c r="K228" s="12"/>
    </row>
    <row r="229" spans="3:11" x14ac:dyDescent="0.3">
      <c r="C229">
        <f>_xlfn.XLOOKUP(D229, Storage!D:D, Storage!C:C, "Not Found")</f>
        <v>0</v>
      </c>
      <c r="E229" t="e">
        <f>VLOOKUP(D229, Storage!D:J, 2, FALSE)</f>
        <v>#N/A</v>
      </c>
      <c r="F229" t="e">
        <f>VLOOKUP(D229, Storage!D:J, 3, FALSE)</f>
        <v>#N/A</v>
      </c>
      <c r="G229" t="e">
        <f>VLOOKUP(D229, Storage!D:J, 4, FALSE)</f>
        <v>#N/A</v>
      </c>
      <c r="H229" t="e">
        <f>VLOOKUP(D229, Storage!D:J, 5, FALSE)</f>
        <v>#N/A</v>
      </c>
      <c r="I229" t="e">
        <f>VLOOKUP(D229, Storage!D:J, 6, FALSE)</f>
        <v>#N/A</v>
      </c>
      <c r="J229" t="e">
        <f>VLOOKUP(D229, Storage!D:J, 7, FALSE)</f>
        <v>#N/A</v>
      </c>
      <c r="K229" s="12"/>
    </row>
    <row r="230" spans="3:11" x14ac:dyDescent="0.3">
      <c r="C230">
        <f>_xlfn.XLOOKUP(D230, Storage!D:D, Storage!C:C, "Not Found")</f>
        <v>0</v>
      </c>
      <c r="E230" t="e">
        <f>VLOOKUP(D230, Storage!D:J, 2, FALSE)</f>
        <v>#N/A</v>
      </c>
      <c r="F230" t="e">
        <f>VLOOKUP(D230, Storage!D:J, 3, FALSE)</f>
        <v>#N/A</v>
      </c>
      <c r="G230" t="e">
        <f>VLOOKUP(D230, Storage!D:J, 4, FALSE)</f>
        <v>#N/A</v>
      </c>
      <c r="H230" t="e">
        <f>VLOOKUP(D230, Storage!D:J, 5, FALSE)</f>
        <v>#N/A</v>
      </c>
      <c r="I230" t="e">
        <f>VLOOKUP(D230, Storage!D:J, 6, FALSE)</f>
        <v>#N/A</v>
      </c>
      <c r="J230" t="e">
        <f>VLOOKUP(D230, Storage!D:J, 7, FALSE)</f>
        <v>#N/A</v>
      </c>
      <c r="K230" s="12"/>
    </row>
    <row r="231" spans="3:11" x14ac:dyDescent="0.3">
      <c r="C231">
        <f>_xlfn.XLOOKUP(D231, Storage!D:D, Storage!C:C, "Not Found")</f>
        <v>0</v>
      </c>
      <c r="E231" t="e">
        <f>VLOOKUP(D231, Storage!D:J, 2, FALSE)</f>
        <v>#N/A</v>
      </c>
      <c r="F231" t="e">
        <f>VLOOKUP(D231, Storage!D:J, 3, FALSE)</f>
        <v>#N/A</v>
      </c>
      <c r="G231" t="e">
        <f>VLOOKUP(D231, Storage!D:J, 4, FALSE)</f>
        <v>#N/A</v>
      </c>
      <c r="H231" t="e">
        <f>VLOOKUP(D231, Storage!D:J, 5, FALSE)</f>
        <v>#N/A</v>
      </c>
      <c r="I231" t="e">
        <f>VLOOKUP(D231, Storage!D:J, 6, FALSE)</f>
        <v>#N/A</v>
      </c>
      <c r="J231" t="e">
        <f>VLOOKUP(D231, Storage!D:J, 7, FALSE)</f>
        <v>#N/A</v>
      </c>
      <c r="K231" s="12"/>
    </row>
    <row r="232" spans="3:11" x14ac:dyDescent="0.3">
      <c r="C232">
        <f>_xlfn.XLOOKUP(D232, Storage!D:D, Storage!C:C, "Not Found")</f>
        <v>0</v>
      </c>
      <c r="E232" t="e">
        <f>VLOOKUP(D232, Storage!D:J, 2, FALSE)</f>
        <v>#N/A</v>
      </c>
      <c r="F232" t="e">
        <f>VLOOKUP(D232, Storage!D:J, 3, FALSE)</f>
        <v>#N/A</v>
      </c>
      <c r="G232" t="e">
        <f>VLOOKUP(D232, Storage!D:J, 4, FALSE)</f>
        <v>#N/A</v>
      </c>
      <c r="H232" t="e">
        <f>VLOOKUP(D232, Storage!D:J, 5, FALSE)</f>
        <v>#N/A</v>
      </c>
      <c r="I232" t="e">
        <f>VLOOKUP(D232, Storage!D:J, 6, FALSE)</f>
        <v>#N/A</v>
      </c>
      <c r="J232" t="e">
        <f>VLOOKUP(D232, Storage!D:J, 7, FALSE)</f>
        <v>#N/A</v>
      </c>
      <c r="K232" s="12"/>
    </row>
    <row r="233" spans="3:11" x14ac:dyDescent="0.3">
      <c r="C233">
        <f>_xlfn.XLOOKUP(D233, Storage!D:D, Storage!C:C, "Not Found")</f>
        <v>0</v>
      </c>
      <c r="E233" t="e">
        <f>VLOOKUP(D233, Storage!D:J, 2, FALSE)</f>
        <v>#N/A</v>
      </c>
      <c r="F233" t="e">
        <f>VLOOKUP(D233, Storage!D:J, 3, FALSE)</f>
        <v>#N/A</v>
      </c>
      <c r="G233" t="e">
        <f>VLOOKUP(D233, Storage!D:J, 4, FALSE)</f>
        <v>#N/A</v>
      </c>
      <c r="H233" t="e">
        <f>VLOOKUP(D233, Storage!D:J, 5, FALSE)</f>
        <v>#N/A</v>
      </c>
      <c r="I233" t="e">
        <f>VLOOKUP(D233, Storage!D:J, 6, FALSE)</f>
        <v>#N/A</v>
      </c>
      <c r="J233" t="e">
        <f>VLOOKUP(D233, Storage!D:J, 7, FALSE)</f>
        <v>#N/A</v>
      </c>
      <c r="K233" s="12"/>
    </row>
    <row r="234" spans="3:11" x14ac:dyDescent="0.3">
      <c r="C234">
        <f>_xlfn.XLOOKUP(D234, Storage!D:D, Storage!C:C, "Not Found")</f>
        <v>0</v>
      </c>
      <c r="E234" t="e">
        <f>VLOOKUP(D234, Storage!D:J, 2, FALSE)</f>
        <v>#N/A</v>
      </c>
      <c r="F234" t="e">
        <f>VLOOKUP(D234, Storage!D:J, 3, FALSE)</f>
        <v>#N/A</v>
      </c>
      <c r="G234" t="e">
        <f>VLOOKUP(D234, Storage!D:J, 4, FALSE)</f>
        <v>#N/A</v>
      </c>
      <c r="H234" t="e">
        <f>VLOOKUP(D234, Storage!D:J, 5, FALSE)</f>
        <v>#N/A</v>
      </c>
      <c r="I234" t="e">
        <f>VLOOKUP(D234, Storage!D:J, 6, FALSE)</f>
        <v>#N/A</v>
      </c>
      <c r="J234" t="e">
        <f>VLOOKUP(D234, Storage!D:J, 7, FALSE)</f>
        <v>#N/A</v>
      </c>
      <c r="K234" s="12"/>
    </row>
    <row r="235" spans="3:11" x14ac:dyDescent="0.3">
      <c r="C235">
        <f>_xlfn.XLOOKUP(D235, Storage!D:D, Storage!C:C, "Not Found")</f>
        <v>0</v>
      </c>
      <c r="E235" t="e">
        <f>VLOOKUP(D235, Storage!D:J, 2, FALSE)</f>
        <v>#N/A</v>
      </c>
      <c r="F235" t="e">
        <f>VLOOKUP(D235, Storage!D:J, 3, FALSE)</f>
        <v>#N/A</v>
      </c>
      <c r="G235" t="e">
        <f>VLOOKUP(D235, Storage!D:J, 4, FALSE)</f>
        <v>#N/A</v>
      </c>
      <c r="H235" t="e">
        <f>VLOOKUP(D235, Storage!D:J, 5, FALSE)</f>
        <v>#N/A</v>
      </c>
      <c r="I235" t="e">
        <f>VLOOKUP(D235, Storage!D:J, 6, FALSE)</f>
        <v>#N/A</v>
      </c>
      <c r="J235" t="e">
        <f>VLOOKUP(D235, Storage!D:J, 7, FALSE)</f>
        <v>#N/A</v>
      </c>
      <c r="K235" s="12"/>
    </row>
    <row r="236" spans="3:11" x14ac:dyDescent="0.3">
      <c r="C236">
        <f>_xlfn.XLOOKUP(D236, Storage!D:D, Storage!C:C, "Not Found")</f>
        <v>0</v>
      </c>
      <c r="E236" t="e">
        <f>VLOOKUP(D236, Storage!D:J, 2, FALSE)</f>
        <v>#N/A</v>
      </c>
      <c r="F236" t="e">
        <f>VLOOKUP(D236, Storage!D:J, 3, FALSE)</f>
        <v>#N/A</v>
      </c>
      <c r="G236" t="e">
        <f>VLOOKUP(D236, Storage!D:J, 4, FALSE)</f>
        <v>#N/A</v>
      </c>
      <c r="H236" t="e">
        <f>VLOOKUP(D236, Storage!D:J, 5, FALSE)</f>
        <v>#N/A</v>
      </c>
      <c r="I236" t="e">
        <f>VLOOKUP(D236, Storage!D:J, 6, FALSE)</f>
        <v>#N/A</v>
      </c>
      <c r="J236" t="e">
        <f>VLOOKUP(D236, Storage!D:J, 7, FALSE)</f>
        <v>#N/A</v>
      </c>
      <c r="K236" s="12"/>
    </row>
    <row r="237" spans="3:11" x14ac:dyDescent="0.3">
      <c r="C237">
        <f>_xlfn.XLOOKUP(D237, Storage!D:D, Storage!C:C, "Not Found")</f>
        <v>0</v>
      </c>
      <c r="E237" t="e">
        <f>VLOOKUP(D237, Storage!D:J, 2, FALSE)</f>
        <v>#N/A</v>
      </c>
      <c r="F237" t="e">
        <f>VLOOKUP(D237, Storage!D:J, 3, FALSE)</f>
        <v>#N/A</v>
      </c>
      <c r="G237" t="e">
        <f>VLOOKUP(D237, Storage!D:J, 4, FALSE)</f>
        <v>#N/A</v>
      </c>
      <c r="H237" t="e">
        <f>VLOOKUP(D237, Storage!D:J, 5, FALSE)</f>
        <v>#N/A</v>
      </c>
      <c r="I237" t="e">
        <f>VLOOKUP(D237, Storage!D:J, 6, FALSE)</f>
        <v>#N/A</v>
      </c>
      <c r="J237" t="e">
        <f>VLOOKUP(D237, Storage!D:J, 7, FALSE)</f>
        <v>#N/A</v>
      </c>
      <c r="K237" s="12"/>
    </row>
    <row r="238" spans="3:11" x14ac:dyDescent="0.3">
      <c r="C238">
        <f>_xlfn.XLOOKUP(D238, Storage!D:D, Storage!C:C, "Not Found")</f>
        <v>0</v>
      </c>
      <c r="E238" t="e">
        <f>VLOOKUP(D238, Storage!D:J, 2, FALSE)</f>
        <v>#N/A</v>
      </c>
      <c r="F238" t="e">
        <f>VLOOKUP(D238, Storage!D:J, 3, FALSE)</f>
        <v>#N/A</v>
      </c>
      <c r="G238" t="e">
        <f>VLOOKUP(D238, Storage!D:J, 4, FALSE)</f>
        <v>#N/A</v>
      </c>
      <c r="H238" t="e">
        <f>VLOOKUP(D238, Storage!D:J, 5, FALSE)</f>
        <v>#N/A</v>
      </c>
      <c r="I238" t="e">
        <f>VLOOKUP(D238, Storage!D:J, 6, FALSE)</f>
        <v>#N/A</v>
      </c>
      <c r="J238" t="e">
        <f>VLOOKUP(D238, Storage!D:J, 7, FALSE)</f>
        <v>#N/A</v>
      </c>
      <c r="K238" s="12"/>
    </row>
    <row r="239" spans="3:11" x14ac:dyDescent="0.3">
      <c r="C239">
        <f>_xlfn.XLOOKUP(D239, Storage!D:D, Storage!C:C, "Not Found")</f>
        <v>0</v>
      </c>
      <c r="E239" t="e">
        <f>VLOOKUP(D239, Storage!D:J, 2, FALSE)</f>
        <v>#N/A</v>
      </c>
      <c r="F239" t="e">
        <f>VLOOKUP(D239, Storage!D:J, 3, FALSE)</f>
        <v>#N/A</v>
      </c>
      <c r="G239" t="e">
        <f>VLOOKUP(D239, Storage!D:J, 4, FALSE)</f>
        <v>#N/A</v>
      </c>
      <c r="H239" t="e">
        <f>VLOOKUP(D239, Storage!D:J, 5, FALSE)</f>
        <v>#N/A</v>
      </c>
      <c r="I239" t="e">
        <f>VLOOKUP(D239, Storage!D:J, 6, FALSE)</f>
        <v>#N/A</v>
      </c>
      <c r="J239" t="e">
        <f>VLOOKUP(D239, Storage!D:J, 7, FALSE)</f>
        <v>#N/A</v>
      </c>
      <c r="K239" s="12"/>
    </row>
    <row r="240" spans="3:11" x14ac:dyDescent="0.3">
      <c r="C240">
        <f>_xlfn.XLOOKUP(D240, Storage!D:D, Storage!C:C, "Not Found")</f>
        <v>0</v>
      </c>
      <c r="E240" t="e">
        <f>VLOOKUP(D240, Storage!D:J, 2, FALSE)</f>
        <v>#N/A</v>
      </c>
      <c r="F240" t="e">
        <f>VLOOKUP(D240, Storage!D:J, 3, FALSE)</f>
        <v>#N/A</v>
      </c>
      <c r="G240" t="e">
        <f>VLOOKUP(D240, Storage!D:J, 4, FALSE)</f>
        <v>#N/A</v>
      </c>
      <c r="H240" t="e">
        <f>VLOOKUP(D240, Storage!D:J, 5, FALSE)</f>
        <v>#N/A</v>
      </c>
      <c r="I240" t="e">
        <f>VLOOKUP(D240, Storage!D:J, 6, FALSE)</f>
        <v>#N/A</v>
      </c>
      <c r="J240" t="e">
        <f>VLOOKUP(D240, Storage!D:J, 7, FALSE)</f>
        <v>#N/A</v>
      </c>
      <c r="K240" s="12"/>
    </row>
    <row r="241" spans="3:11" x14ac:dyDescent="0.3">
      <c r="C241">
        <f>_xlfn.XLOOKUP(D241, Storage!D:D, Storage!C:C, "Not Found")</f>
        <v>0</v>
      </c>
      <c r="E241" t="e">
        <f>VLOOKUP(D241, Storage!D:J, 2, FALSE)</f>
        <v>#N/A</v>
      </c>
      <c r="F241" t="e">
        <f>VLOOKUP(D241, Storage!D:J, 3, FALSE)</f>
        <v>#N/A</v>
      </c>
      <c r="G241" t="e">
        <f>VLOOKUP(D241, Storage!D:J, 4, FALSE)</f>
        <v>#N/A</v>
      </c>
      <c r="H241" t="e">
        <f>VLOOKUP(D241, Storage!D:J, 5, FALSE)</f>
        <v>#N/A</v>
      </c>
      <c r="I241" t="e">
        <f>VLOOKUP(D241, Storage!D:J, 6, FALSE)</f>
        <v>#N/A</v>
      </c>
      <c r="J241" t="e">
        <f>VLOOKUP(D241, Storage!D:J, 7, FALSE)</f>
        <v>#N/A</v>
      </c>
      <c r="K241" s="12"/>
    </row>
    <row r="242" spans="3:11" x14ac:dyDescent="0.3">
      <c r="C242">
        <f>_xlfn.XLOOKUP(D242, Storage!D:D, Storage!C:C, "Not Found")</f>
        <v>0</v>
      </c>
      <c r="E242" t="e">
        <f>VLOOKUP(D242, Storage!D:J, 2, FALSE)</f>
        <v>#N/A</v>
      </c>
      <c r="F242" t="e">
        <f>VLOOKUP(D242, Storage!D:J, 3, FALSE)</f>
        <v>#N/A</v>
      </c>
      <c r="G242" t="e">
        <f>VLOOKUP(D242, Storage!D:J, 4, FALSE)</f>
        <v>#N/A</v>
      </c>
      <c r="H242" t="e">
        <f>VLOOKUP(D242, Storage!D:J, 5, FALSE)</f>
        <v>#N/A</v>
      </c>
      <c r="I242" t="e">
        <f>VLOOKUP(D242, Storage!D:J, 6, FALSE)</f>
        <v>#N/A</v>
      </c>
      <c r="J242" t="e">
        <f>VLOOKUP(D242, Storage!D:J, 7, FALSE)</f>
        <v>#N/A</v>
      </c>
      <c r="K242" s="12"/>
    </row>
    <row r="243" spans="3:11" x14ac:dyDescent="0.3">
      <c r="C243">
        <f>_xlfn.XLOOKUP(D243, Storage!D:D, Storage!C:C, "Not Found")</f>
        <v>0</v>
      </c>
      <c r="E243" t="e">
        <f>VLOOKUP(D243, Storage!D:J, 2, FALSE)</f>
        <v>#N/A</v>
      </c>
      <c r="F243" t="e">
        <f>VLOOKUP(D243, Storage!D:J, 3, FALSE)</f>
        <v>#N/A</v>
      </c>
      <c r="G243" t="e">
        <f>VLOOKUP(D243, Storage!D:J, 4, FALSE)</f>
        <v>#N/A</v>
      </c>
      <c r="H243" t="e">
        <f>VLOOKUP(D243, Storage!D:J, 5, FALSE)</f>
        <v>#N/A</v>
      </c>
      <c r="I243" t="e">
        <f>VLOOKUP(D243, Storage!D:J, 6, FALSE)</f>
        <v>#N/A</v>
      </c>
      <c r="J243" t="e">
        <f>VLOOKUP(D243, Storage!D:J, 7, FALSE)</f>
        <v>#N/A</v>
      </c>
      <c r="K243" s="12"/>
    </row>
    <row r="244" spans="3:11" x14ac:dyDescent="0.3">
      <c r="C244">
        <f>_xlfn.XLOOKUP(D244, Storage!D:D, Storage!C:C, "Not Found")</f>
        <v>0</v>
      </c>
      <c r="E244" t="e">
        <f>VLOOKUP(D244, Storage!D:J, 2, FALSE)</f>
        <v>#N/A</v>
      </c>
      <c r="F244" t="e">
        <f>VLOOKUP(D244, Storage!D:J, 3, FALSE)</f>
        <v>#N/A</v>
      </c>
      <c r="G244" t="e">
        <f>VLOOKUP(D244, Storage!D:J, 4, FALSE)</f>
        <v>#N/A</v>
      </c>
      <c r="H244" t="e">
        <f>VLOOKUP(D244, Storage!D:J, 5, FALSE)</f>
        <v>#N/A</v>
      </c>
      <c r="I244" t="e">
        <f>VLOOKUP(D244, Storage!D:J, 6, FALSE)</f>
        <v>#N/A</v>
      </c>
      <c r="J244" t="e">
        <f>VLOOKUP(D244, Storage!D:J, 7, FALSE)</f>
        <v>#N/A</v>
      </c>
      <c r="K244" s="12"/>
    </row>
    <row r="245" spans="3:11" x14ac:dyDescent="0.3">
      <c r="C245">
        <f>_xlfn.XLOOKUP(D245, Storage!D:D, Storage!C:C, "Not Found")</f>
        <v>0</v>
      </c>
      <c r="E245" t="e">
        <f>VLOOKUP(D245, Storage!D:J, 2, FALSE)</f>
        <v>#N/A</v>
      </c>
      <c r="F245" t="e">
        <f>VLOOKUP(D245, Storage!D:J, 3, FALSE)</f>
        <v>#N/A</v>
      </c>
      <c r="G245" t="e">
        <f>VLOOKUP(D245, Storage!D:J, 4, FALSE)</f>
        <v>#N/A</v>
      </c>
      <c r="H245" t="e">
        <f>VLOOKUP(D245, Storage!D:J, 5, FALSE)</f>
        <v>#N/A</v>
      </c>
      <c r="I245" t="e">
        <f>VLOOKUP(D245, Storage!D:J, 6, FALSE)</f>
        <v>#N/A</v>
      </c>
      <c r="J245" t="e">
        <f>VLOOKUP(D245, Storage!D:J, 7, FALSE)</f>
        <v>#N/A</v>
      </c>
      <c r="K245" s="12"/>
    </row>
    <row r="246" spans="3:11" x14ac:dyDescent="0.3">
      <c r="C246">
        <f>_xlfn.XLOOKUP(D246, Storage!D:D, Storage!C:C, "Not Found")</f>
        <v>0</v>
      </c>
      <c r="E246" t="e">
        <f>VLOOKUP(D246, Storage!D:J, 2, FALSE)</f>
        <v>#N/A</v>
      </c>
      <c r="F246" t="e">
        <f>VLOOKUP(D246, Storage!D:J, 3, FALSE)</f>
        <v>#N/A</v>
      </c>
      <c r="G246" t="e">
        <f>VLOOKUP(D246, Storage!D:J, 4, FALSE)</f>
        <v>#N/A</v>
      </c>
      <c r="H246" t="e">
        <f>VLOOKUP(D246, Storage!D:J, 5, FALSE)</f>
        <v>#N/A</v>
      </c>
      <c r="I246" t="e">
        <f>VLOOKUP(D246, Storage!D:J, 6, FALSE)</f>
        <v>#N/A</v>
      </c>
      <c r="J246" t="e">
        <f>VLOOKUP(D246, Storage!D:J, 7, FALSE)</f>
        <v>#N/A</v>
      </c>
      <c r="K246" s="12"/>
    </row>
    <row r="247" spans="3:11" x14ac:dyDescent="0.3">
      <c r="C247">
        <f>_xlfn.XLOOKUP(D247, Storage!D:D, Storage!C:C, "Not Found")</f>
        <v>0</v>
      </c>
      <c r="E247" t="e">
        <f>VLOOKUP(D247, Storage!D:J, 2, FALSE)</f>
        <v>#N/A</v>
      </c>
      <c r="F247" t="e">
        <f>VLOOKUP(D247, Storage!D:J, 3, FALSE)</f>
        <v>#N/A</v>
      </c>
      <c r="G247" t="e">
        <f>VLOOKUP(D247, Storage!D:J, 4, FALSE)</f>
        <v>#N/A</v>
      </c>
      <c r="H247" t="e">
        <f>VLOOKUP(D247, Storage!D:J, 5, FALSE)</f>
        <v>#N/A</v>
      </c>
      <c r="I247" t="e">
        <f>VLOOKUP(D247, Storage!D:J, 6, FALSE)</f>
        <v>#N/A</v>
      </c>
      <c r="J247" t="e">
        <f>VLOOKUP(D247, Storage!D:J, 7, FALSE)</f>
        <v>#N/A</v>
      </c>
      <c r="K247" s="12"/>
    </row>
    <row r="248" spans="3:11" x14ac:dyDescent="0.3">
      <c r="C248">
        <f>_xlfn.XLOOKUP(D248, Storage!D:D, Storage!C:C, "Not Found")</f>
        <v>0</v>
      </c>
      <c r="E248" t="e">
        <f>VLOOKUP(D248, Storage!D:J, 2, FALSE)</f>
        <v>#N/A</v>
      </c>
      <c r="F248" t="e">
        <f>VLOOKUP(D248, Storage!D:J, 3, FALSE)</f>
        <v>#N/A</v>
      </c>
      <c r="G248" t="e">
        <f>VLOOKUP(D248, Storage!D:J, 4, FALSE)</f>
        <v>#N/A</v>
      </c>
      <c r="H248" t="e">
        <f>VLOOKUP(D248, Storage!D:J, 5, FALSE)</f>
        <v>#N/A</v>
      </c>
      <c r="I248" t="e">
        <f>VLOOKUP(D248, Storage!D:J, 6, FALSE)</f>
        <v>#N/A</v>
      </c>
      <c r="J248" t="e">
        <f>VLOOKUP(D248, Storage!D:J, 7, FALSE)</f>
        <v>#N/A</v>
      </c>
      <c r="K248" s="12"/>
    </row>
    <row r="249" spans="3:11" x14ac:dyDescent="0.3">
      <c r="C249">
        <f>_xlfn.XLOOKUP(D249, Storage!D:D, Storage!C:C, "Not Found")</f>
        <v>0</v>
      </c>
      <c r="E249" t="e">
        <f>VLOOKUP(D249, Storage!D:J, 2, FALSE)</f>
        <v>#N/A</v>
      </c>
      <c r="F249" t="e">
        <f>VLOOKUP(D249, Storage!D:J, 3, FALSE)</f>
        <v>#N/A</v>
      </c>
      <c r="G249" t="e">
        <f>VLOOKUP(D249, Storage!D:J, 4, FALSE)</f>
        <v>#N/A</v>
      </c>
      <c r="H249" t="e">
        <f>VLOOKUP(D249, Storage!D:J, 5, FALSE)</f>
        <v>#N/A</v>
      </c>
      <c r="I249" t="e">
        <f>VLOOKUP(D249, Storage!D:J, 6, FALSE)</f>
        <v>#N/A</v>
      </c>
      <c r="J249" t="e">
        <f>VLOOKUP(D249, Storage!D:J, 7, FALSE)</f>
        <v>#N/A</v>
      </c>
      <c r="K249" s="12"/>
    </row>
    <row r="250" spans="3:11" x14ac:dyDescent="0.3">
      <c r="C250">
        <f>_xlfn.XLOOKUP(D250, Storage!D:D, Storage!C:C, "Not Found")</f>
        <v>0</v>
      </c>
      <c r="E250" t="e">
        <f>VLOOKUP(D250, Storage!D:J, 2, FALSE)</f>
        <v>#N/A</v>
      </c>
      <c r="F250" t="e">
        <f>VLOOKUP(D250, Storage!D:J, 3, FALSE)</f>
        <v>#N/A</v>
      </c>
      <c r="G250" t="e">
        <f>VLOOKUP(D250, Storage!D:J, 4, FALSE)</f>
        <v>#N/A</v>
      </c>
      <c r="H250" t="e">
        <f>VLOOKUP(D250, Storage!D:J, 5, FALSE)</f>
        <v>#N/A</v>
      </c>
      <c r="I250" t="e">
        <f>VLOOKUP(D250, Storage!D:J, 6, FALSE)</f>
        <v>#N/A</v>
      </c>
      <c r="J250" t="e">
        <f>VLOOKUP(D250, Storage!D:J, 7, FALSE)</f>
        <v>#N/A</v>
      </c>
      <c r="K250" s="12"/>
    </row>
    <row r="251" spans="3:11" x14ac:dyDescent="0.3">
      <c r="C251">
        <f>_xlfn.XLOOKUP(D251, Storage!D:D, Storage!C:C, "Not Found")</f>
        <v>0</v>
      </c>
      <c r="E251" t="e">
        <f>VLOOKUP(D251, Storage!D:J, 2, FALSE)</f>
        <v>#N/A</v>
      </c>
      <c r="F251" t="e">
        <f>VLOOKUP(D251, Storage!D:J, 3, FALSE)</f>
        <v>#N/A</v>
      </c>
      <c r="G251" t="e">
        <f>VLOOKUP(D251, Storage!D:J, 4, FALSE)</f>
        <v>#N/A</v>
      </c>
      <c r="H251" t="e">
        <f>VLOOKUP(D251, Storage!D:J, 5, FALSE)</f>
        <v>#N/A</v>
      </c>
      <c r="I251" t="e">
        <f>VLOOKUP(D251, Storage!D:J, 6, FALSE)</f>
        <v>#N/A</v>
      </c>
      <c r="J251" t="e">
        <f>VLOOKUP(D251, Storage!D:J, 7, FALSE)</f>
        <v>#N/A</v>
      </c>
      <c r="K251" s="12"/>
    </row>
    <row r="252" spans="3:11" x14ac:dyDescent="0.3">
      <c r="C252">
        <f>_xlfn.XLOOKUP(D252, Storage!D:D, Storage!C:C, "Not Found")</f>
        <v>0</v>
      </c>
      <c r="E252" t="e">
        <f>VLOOKUP(D252, Storage!D:J, 2, FALSE)</f>
        <v>#N/A</v>
      </c>
      <c r="F252" t="e">
        <f>VLOOKUP(D252, Storage!D:J, 3, FALSE)</f>
        <v>#N/A</v>
      </c>
      <c r="G252" t="e">
        <f>VLOOKUP(D252, Storage!D:J, 4, FALSE)</f>
        <v>#N/A</v>
      </c>
      <c r="H252" t="e">
        <f>VLOOKUP(D252, Storage!D:J, 5, FALSE)</f>
        <v>#N/A</v>
      </c>
      <c r="I252" t="e">
        <f>VLOOKUP(D252, Storage!D:J, 6, FALSE)</f>
        <v>#N/A</v>
      </c>
      <c r="J252" t="e">
        <f>VLOOKUP(D252, Storage!D:J, 7, FALSE)</f>
        <v>#N/A</v>
      </c>
      <c r="K252" s="12"/>
    </row>
    <row r="253" spans="3:11" x14ac:dyDescent="0.3">
      <c r="C253">
        <f>_xlfn.XLOOKUP(D253, Storage!D:D, Storage!C:C, "Not Found")</f>
        <v>0</v>
      </c>
      <c r="E253" t="e">
        <f>VLOOKUP(D253, Storage!D:J, 2, FALSE)</f>
        <v>#N/A</v>
      </c>
      <c r="F253" t="e">
        <f>VLOOKUP(D253, Storage!D:J, 3, FALSE)</f>
        <v>#N/A</v>
      </c>
      <c r="G253" t="e">
        <f>VLOOKUP(D253, Storage!D:J, 4, FALSE)</f>
        <v>#N/A</v>
      </c>
      <c r="H253" t="e">
        <f>VLOOKUP(D253, Storage!D:J, 5, FALSE)</f>
        <v>#N/A</v>
      </c>
      <c r="I253" t="e">
        <f>VLOOKUP(D253, Storage!D:J, 6, FALSE)</f>
        <v>#N/A</v>
      </c>
      <c r="J253" t="e">
        <f>VLOOKUP(D253, Storage!D:J, 7, FALSE)</f>
        <v>#N/A</v>
      </c>
      <c r="K253" s="12"/>
    </row>
    <row r="254" spans="3:11" x14ac:dyDescent="0.3">
      <c r="C254">
        <f>_xlfn.XLOOKUP(D254, Storage!D:D, Storage!C:C, "Not Found")</f>
        <v>0</v>
      </c>
      <c r="E254" t="e">
        <f>VLOOKUP(D254, Storage!D:J, 2, FALSE)</f>
        <v>#N/A</v>
      </c>
      <c r="F254" t="e">
        <f>VLOOKUP(D254, Storage!D:J, 3, FALSE)</f>
        <v>#N/A</v>
      </c>
      <c r="G254" t="e">
        <f>VLOOKUP(D254, Storage!D:J, 4, FALSE)</f>
        <v>#N/A</v>
      </c>
      <c r="H254" t="e">
        <f>VLOOKUP(D254, Storage!D:J, 5, FALSE)</f>
        <v>#N/A</v>
      </c>
      <c r="I254" t="e">
        <f>VLOOKUP(D254, Storage!D:J, 6, FALSE)</f>
        <v>#N/A</v>
      </c>
      <c r="J254" t="e">
        <f>VLOOKUP(D254, Storage!D:J, 7, FALSE)</f>
        <v>#N/A</v>
      </c>
      <c r="K254" s="12"/>
    </row>
    <row r="255" spans="3:11" x14ac:dyDescent="0.3">
      <c r="C255">
        <f>_xlfn.XLOOKUP(D255, Storage!D:D, Storage!C:C, "Not Found")</f>
        <v>0</v>
      </c>
      <c r="E255" t="e">
        <f>VLOOKUP(D255, Storage!D:J, 2, FALSE)</f>
        <v>#N/A</v>
      </c>
      <c r="F255" t="e">
        <f>VLOOKUP(D255, Storage!D:J, 3, FALSE)</f>
        <v>#N/A</v>
      </c>
      <c r="G255" t="e">
        <f>VLOOKUP(D255, Storage!D:J, 4, FALSE)</f>
        <v>#N/A</v>
      </c>
      <c r="H255" t="e">
        <f>VLOOKUP(D255, Storage!D:J, 5, FALSE)</f>
        <v>#N/A</v>
      </c>
      <c r="I255" t="e">
        <f>VLOOKUP(D255, Storage!D:J, 6, FALSE)</f>
        <v>#N/A</v>
      </c>
      <c r="J255" t="e">
        <f>VLOOKUP(D255, Storage!D:J, 7, FALSE)</f>
        <v>#N/A</v>
      </c>
      <c r="K255" s="12"/>
    </row>
    <row r="256" spans="3:11" x14ac:dyDescent="0.3">
      <c r="C256">
        <f>_xlfn.XLOOKUP(D256, Storage!D:D, Storage!C:C, "Not Found")</f>
        <v>0</v>
      </c>
      <c r="E256" t="e">
        <f>VLOOKUP(D256, Storage!D:J, 2, FALSE)</f>
        <v>#N/A</v>
      </c>
      <c r="F256" t="e">
        <f>VLOOKUP(D256, Storage!D:J, 3, FALSE)</f>
        <v>#N/A</v>
      </c>
      <c r="G256" t="e">
        <f>VLOOKUP(D256, Storage!D:J, 4, FALSE)</f>
        <v>#N/A</v>
      </c>
      <c r="H256" t="e">
        <f>VLOOKUP(D256, Storage!D:J, 5, FALSE)</f>
        <v>#N/A</v>
      </c>
      <c r="I256" t="e">
        <f>VLOOKUP(D256, Storage!D:J, 6, FALSE)</f>
        <v>#N/A</v>
      </c>
      <c r="J256" t="e">
        <f>VLOOKUP(D256, Storage!D:J, 7, FALSE)</f>
        <v>#N/A</v>
      </c>
      <c r="K256" s="12"/>
    </row>
    <row r="257" spans="3:11" x14ac:dyDescent="0.3">
      <c r="C257">
        <f>_xlfn.XLOOKUP(D257, Storage!D:D, Storage!C:C, "Not Found")</f>
        <v>0</v>
      </c>
      <c r="E257" t="e">
        <f>VLOOKUP(D257, Storage!D:J, 2, FALSE)</f>
        <v>#N/A</v>
      </c>
      <c r="F257" t="e">
        <f>VLOOKUP(D257, Storage!D:J, 3, FALSE)</f>
        <v>#N/A</v>
      </c>
      <c r="G257" t="e">
        <f>VLOOKUP(D257, Storage!D:J, 4, FALSE)</f>
        <v>#N/A</v>
      </c>
      <c r="H257" t="e">
        <f>VLOOKUP(D257, Storage!D:J, 5, FALSE)</f>
        <v>#N/A</v>
      </c>
      <c r="I257" t="e">
        <f>VLOOKUP(D257, Storage!D:J, 6, FALSE)</f>
        <v>#N/A</v>
      </c>
      <c r="J257" t="e">
        <f>VLOOKUP(D257, Storage!D:J, 7, FALSE)</f>
        <v>#N/A</v>
      </c>
      <c r="K257" s="12"/>
    </row>
    <row r="258" spans="3:11" x14ac:dyDescent="0.3">
      <c r="C258">
        <f>_xlfn.XLOOKUP(D258, Storage!D:D, Storage!C:C, "Not Found")</f>
        <v>0</v>
      </c>
      <c r="E258" t="e">
        <f>VLOOKUP(D258, Storage!D:J, 2, FALSE)</f>
        <v>#N/A</v>
      </c>
      <c r="F258" t="e">
        <f>VLOOKUP(D258, Storage!D:J, 3, FALSE)</f>
        <v>#N/A</v>
      </c>
      <c r="G258" t="e">
        <f>VLOOKUP(D258, Storage!D:J, 4, FALSE)</f>
        <v>#N/A</v>
      </c>
      <c r="H258" t="e">
        <f>VLOOKUP(D258, Storage!D:J, 5, FALSE)</f>
        <v>#N/A</v>
      </c>
      <c r="I258" t="e">
        <f>VLOOKUP(D258, Storage!D:J, 6, FALSE)</f>
        <v>#N/A</v>
      </c>
      <c r="J258" t="e">
        <f>VLOOKUP(D258, Storage!D:J, 7, FALSE)</f>
        <v>#N/A</v>
      </c>
      <c r="K258" s="12"/>
    </row>
    <row r="259" spans="3:11" x14ac:dyDescent="0.3">
      <c r="C259">
        <f>_xlfn.XLOOKUP(D259, Storage!D:D, Storage!C:C, "Not Found")</f>
        <v>0</v>
      </c>
      <c r="E259" t="e">
        <f>VLOOKUP(D259, Storage!D:J, 2, FALSE)</f>
        <v>#N/A</v>
      </c>
      <c r="F259" t="e">
        <f>VLOOKUP(D259, Storage!D:J, 3, FALSE)</f>
        <v>#N/A</v>
      </c>
      <c r="G259" t="e">
        <f>VLOOKUP(D259, Storage!D:J, 4, FALSE)</f>
        <v>#N/A</v>
      </c>
      <c r="H259" t="e">
        <f>VLOOKUP(D259, Storage!D:J, 5, FALSE)</f>
        <v>#N/A</v>
      </c>
      <c r="I259" t="e">
        <f>VLOOKUP(D259, Storage!D:J, 6, FALSE)</f>
        <v>#N/A</v>
      </c>
      <c r="J259" t="e">
        <f>VLOOKUP(D259, Storage!D:J, 7, FALSE)</f>
        <v>#N/A</v>
      </c>
      <c r="K259" s="12"/>
    </row>
    <row r="260" spans="3:11" x14ac:dyDescent="0.3">
      <c r="C260">
        <f>_xlfn.XLOOKUP(D260, Storage!D:D, Storage!C:C, "Not Found")</f>
        <v>0</v>
      </c>
      <c r="E260" t="e">
        <f>VLOOKUP(D260, Storage!D:J, 2, FALSE)</f>
        <v>#N/A</v>
      </c>
      <c r="F260" t="e">
        <f>VLOOKUP(D260, Storage!D:J, 3, FALSE)</f>
        <v>#N/A</v>
      </c>
      <c r="G260" t="e">
        <f>VLOOKUP(D260, Storage!D:J, 4, FALSE)</f>
        <v>#N/A</v>
      </c>
      <c r="H260" t="e">
        <f>VLOOKUP(D260, Storage!D:J, 5, FALSE)</f>
        <v>#N/A</v>
      </c>
      <c r="I260" t="e">
        <f>VLOOKUP(D260, Storage!D:J, 6, FALSE)</f>
        <v>#N/A</v>
      </c>
      <c r="J260" t="e">
        <f>VLOOKUP(D260, Storage!D:J, 7, FALSE)</f>
        <v>#N/A</v>
      </c>
      <c r="K260" s="12"/>
    </row>
    <row r="261" spans="3:11" x14ac:dyDescent="0.3">
      <c r="C261">
        <f>_xlfn.XLOOKUP(D261, Storage!D:D, Storage!C:C, "Not Found")</f>
        <v>0</v>
      </c>
      <c r="E261" t="e">
        <f>VLOOKUP(D261, Storage!D:J, 2, FALSE)</f>
        <v>#N/A</v>
      </c>
      <c r="F261" t="e">
        <f>VLOOKUP(D261, Storage!D:J, 3, FALSE)</f>
        <v>#N/A</v>
      </c>
      <c r="G261" t="e">
        <f>VLOOKUP(D261, Storage!D:J, 4, FALSE)</f>
        <v>#N/A</v>
      </c>
      <c r="H261" t="e">
        <f>VLOOKUP(D261, Storage!D:J, 5, FALSE)</f>
        <v>#N/A</v>
      </c>
      <c r="I261" t="e">
        <f>VLOOKUP(D261, Storage!D:J, 6, FALSE)</f>
        <v>#N/A</v>
      </c>
      <c r="J261" t="e">
        <f>VLOOKUP(D261, Storage!D:J, 7, FALSE)</f>
        <v>#N/A</v>
      </c>
      <c r="K261" s="12"/>
    </row>
    <row r="262" spans="3:11" x14ac:dyDescent="0.3">
      <c r="C262">
        <f>_xlfn.XLOOKUP(D262, Storage!D:D, Storage!C:C, "Not Found")</f>
        <v>0</v>
      </c>
      <c r="E262" t="e">
        <f>VLOOKUP(D262, Storage!D:J, 2, FALSE)</f>
        <v>#N/A</v>
      </c>
      <c r="F262" t="e">
        <f>VLOOKUP(D262, Storage!D:J, 3, FALSE)</f>
        <v>#N/A</v>
      </c>
      <c r="G262" t="e">
        <f>VLOOKUP(D262, Storage!D:J, 4, FALSE)</f>
        <v>#N/A</v>
      </c>
      <c r="H262" t="e">
        <f>VLOOKUP(D262, Storage!D:J, 5, FALSE)</f>
        <v>#N/A</v>
      </c>
      <c r="I262" t="e">
        <f>VLOOKUP(D262, Storage!D:J, 6, FALSE)</f>
        <v>#N/A</v>
      </c>
      <c r="J262" t="e">
        <f>VLOOKUP(D262, Storage!D:J, 7, FALSE)</f>
        <v>#N/A</v>
      </c>
      <c r="K262" s="12"/>
    </row>
    <row r="263" spans="3:11" x14ac:dyDescent="0.3">
      <c r="C263">
        <f>_xlfn.XLOOKUP(D263, Storage!D:D, Storage!C:C, "Not Found")</f>
        <v>0</v>
      </c>
      <c r="E263" t="e">
        <f>VLOOKUP(D263, Storage!D:J, 2, FALSE)</f>
        <v>#N/A</v>
      </c>
      <c r="F263" t="e">
        <f>VLOOKUP(D263, Storage!D:J, 3, FALSE)</f>
        <v>#N/A</v>
      </c>
      <c r="G263" t="e">
        <f>VLOOKUP(D263, Storage!D:J, 4, FALSE)</f>
        <v>#N/A</v>
      </c>
      <c r="H263" t="e">
        <f>VLOOKUP(D263, Storage!D:J, 5, FALSE)</f>
        <v>#N/A</v>
      </c>
      <c r="I263" t="e">
        <f>VLOOKUP(D263, Storage!D:J, 6, FALSE)</f>
        <v>#N/A</v>
      </c>
      <c r="J263" t="e">
        <f>VLOOKUP(D263, Storage!D:J, 7, FALSE)</f>
        <v>#N/A</v>
      </c>
      <c r="K263" s="12"/>
    </row>
    <row r="264" spans="3:11" x14ac:dyDescent="0.3">
      <c r="C264">
        <f>_xlfn.XLOOKUP(D264, Storage!D:D, Storage!C:C, "Not Found")</f>
        <v>0</v>
      </c>
      <c r="E264" t="e">
        <f>VLOOKUP(D264, Storage!D:J, 2, FALSE)</f>
        <v>#N/A</v>
      </c>
      <c r="F264" t="e">
        <f>VLOOKUP(D264, Storage!D:J, 3, FALSE)</f>
        <v>#N/A</v>
      </c>
      <c r="G264" t="e">
        <f>VLOOKUP(D264, Storage!D:J, 4, FALSE)</f>
        <v>#N/A</v>
      </c>
      <c r="H264" t="e">
        <f>VLOOKUP(D264, Storage!D:J, 5, FALSE)</f>
        <v>#N/A</v>
      </c>
      <c r="I264" t="e">
        <f>VLOOKUP(D264, Storage!D:J, 6, FALSE)</f>
        <v>#N/A</v>
      </c>
      <c r="J264" t="e">
        <f>VLOOKUP(D264, Storage!D:J, 7, FALSE)</f>
        <v>#N/A</v>
      </c>
      <c r="K264" s="12"/>
    </row>
    <row r="265" spans="3:11" x14ac:dyDescent="0.3">
      <c r="C265">
        <f>_xlfn.XLOOKUP(D265, Storage!D:D, Storage!C:C, "Not Found")</f>
        <v>0</v>
      </c>
      <c r="E265" t="e">
        <f>VLOOKUP(D265, Storage!D:J, 2, FALSE)</f>
        <v>#N/A</v>
      </c>
      <c r="F265" t="e">
        <f>VLOOKUP(D265, Storage!D:J, 3, FALSE)</f>
        <v>#N/A</v>
      </c>
      <c r="G265" t="e">
        <f>VLOOKUP(D265, Storage!D:J, 4, FALSE)</f>
        <v>#N/A</v>
      </c>
      <c r="H265" t="e">
        <f>VLOOKUP(D265, Storage!D:J, 5, FALSE)</f>
        <v>#N/A</v>
      </c>
      <c r="I265" t="e">
        <f>VLOOKUP(D265, Storage!D:J, 6, FALSE)</f>
        <v>#N/A</v>
      </c>
      <c r="J265" t="e">
        <f>VLOOKUP(D265, Storage!D:J, 7, FALSE)</f>
        <v>#N/A</v>
      </c>
      <c r="K265" s="12"/>
    </row>
    <row r="266" spans="3:11" x14ac:dyDescent="0.3">
      <c r="C266">
        <f>_xlfn.XLOOKUP(D266, Storage!D:D, Storage!C:C, "Not Found")</f>
        <v>0</v>
      </c>
      <c r="E266" t="e">
        <f>VLOOKUP(D266, Storage!D:J, 2, FALSE)</f>
        <v>#N/A</v>
      </c>
      <c r="F266" t="e">
        <f>VLOOKUP(D266, Storage!D:J, 3, FALSE)</f>
        <v>#N/A</v>
      </c>
      <c r="G266" t="e">
        <f>VLOOKUP(D266, Storage!D:J, 4, FALSE)</f>
        <v>#N/A</v>
      </c>
      <c r="H266" t="e">
        <f>VLOOKUP(D266, Storage!D:J, 5, FALSE)</f>
        <v>#N/A</v>
      </c>
      <c r="I266" t="e">
        <f>VLOOKUP(D266, Storage!D:J, 6, FALSE)</f>
        <v>#N/A</v>
      </c>
      <c r="J266" t="e">
        <f>VLOOKUP(D266, Storage!D:J, 7, FALSE)</f>
        <v>#N/A</v>
      </c>
      <c r="K266" s="12"/>
    </row>
    <row r="267" spans="3:11" x14ac:dyDescent="0.3">
      <c r="C267">
        <f>_xlfn.XLOOKUP(D267, Storage!D:D, Storage!C:C, "Not Found")</f>
        <v>0</v>
      </c>
      <c r="E267" t="e">
        <f>VLOOKUP(D267, Storage!D:J, 2, FALSE)</f>
        <v>#N/A</v>
      </c>
      <c r="F267" t="e">
        <f>VLOOKUP(D267, Storage!D:J, 3, FALSE)</f>
        <v>#N/A</v>
      </c>
      <c r="G267" t="e">
        <f>VLOOKUP(D267, Storage!D:J, 4, FALSE)</f>
        <v>#N/A</v>
      </c>
      <c r="H267" t="e">
        <f>VLOOKUP(D267, Storage!D:J, 5, FALSE)</f>
        <v>#N/A</v>
      </c>
      <c r="I267" t="e">
        <f>VLOOKUP(D267, Storage!D:J, 6, FALSE)</f>
        <v>#N/A</v>
      </c>
      <c r="J267" t="e">
        <f>VLOOKUP(D267, Storage!D:J, 7, FALSE)</f>
        <v>#N/A</v>
      </c>
      <c r="K267" s="12"/>
    </row>
    <row r="268" spans="3:11" x14ac:dyDescent="0.3">
      <c r="C268">
        <f>_xlfn.XLOOKUP(D268, Storage!D:D, Storage!C:C, "Not Found")</f>
        <v>0</v>
      </c>
      <c r="E268" t="e">
        <f>VLOOKUP(D268, Storage!D:J, 2, FALSE)</f>
        <v>#N/A</v>
      </c>
      <c r="F268" t="e">
        <f>VLOOKUP(D268, Storage!D:J, 3, FALSE)</f>
        <v>#N/A</v>
      </c>
      <c r="G268" t="e">
        <f>VLOOKUP(D268, Storage!D:J, 4, FALSE)</f>
        <v>#N/A</v>
      </c>
      <c r="H268" t="e">
        <f>VLOOKUP(D268, Storage!D:J, 5, FALSE)</f>
        <v>#N/A</v>
      </c>
      <c r="I268" t="e">
        <f>VLOOKUP(D268, Storage!D:J, 6, FALSE)</f>
        <v>#N/A</v>
      </c>
      <c r="J268" t="e">
        <f>VLOOKUP(D268, Storage!D:J, 7, FALSE)</f>
        <v>#N/A</v>
      </c>
      <c r="K268" s="12"/>
    </row>
    <row r="269" spans="3:11" x14ac:dyDescent="0.3">
      <c r="C269">
        <f>_xlfn.XLOOKUP(D269, Storage!D:D, Storage!C:C, "Not Found")</f>
        <v>0</v>
      </c>
      <c r="E269" t="e">
        <f>VLOOKUP(D269, Storage!D:J, 2, FALSE)</f>
        <v>#N/A</v>
      </c>
      <c r="F269" t="e">
        <f>VLOOKUP(D269, Storage!D:J, 3, FALSE)</f>
        <v>#N/A</v>
      </c>
      <c r="G269" t="e">
        <f>VLOOKUP(D269, Storage!D:J, 4, FALSE)</f>
        <v>#N/A</v>
      </c>
      <c r="H269" t="e">
        <f>VLOOKUP(D269, Storage!D:J, 5, FALSE)</f>
        <v>#N/A</v>
      </c>
      <c r="I269" t="e">
        <f>VLOOKUP(D269, Storage!D:J, 6, FALSE)</f>
        <v>#N/A</v>
      </c>
      <c r="J269" t="e">
        <f>VLOOKUP(D269, Storage!D:J, 7, FALSE)</f>
        <v>#N/A</v>
      </c>
      <c r="K269" s="12"/>
    </row>
    <row r="270" spans="3:11" x14ac:dyDescent="0.3">
      <c r="C270">
        <f>_xlfn.XLOOKUP(D270, Storage!D:D, Storage!C:C, "Not Found")</f>
        <v>0</v>
      </c>
      <c r="E270" t="e">
        <f>VLOOKUP(D270, Storage!D:J, 2, FALSE)</f>
        <v>#N/A</v>
      </c>
      <c r="F270" t="e">
        <f>VLOOKUP(D270, Storage!D:J, 3, FALSE)</f>
        <v>#N/A</v>
      </c>
      <c r="G270" t="e">
        <f>VLOOKUP(D270, Storage!D:J, 4, FALSE)</f>
        <v>#N/A</v>
      </c>
      <c r="H270" t="e">
        <f>VLOOKUP(D270, Storage!D:J, 5, FALSE)</f>
        <v>#N/A</v>
      </c>
      <c r="I270" t="e">
        <f>VLOOKUP(D270, Storage!D:J, 6, FALSE)</f>
        <v>#N/A</v>
      </c>
      <c r="J270" t="e">
        <f>VLOOKUP(D270, Storage!D:J, 7, FALSE)</f>
        <v>#N/A</v>
      </c>
      <c r="K270" s="12"/>
    </row>
    <row r="271" spans="3:11" x14ac:dyDescent="0.3">
      <c r="C271">
        <f>_xlfn.XLOOKUP(D271, Storage!D:D, Storage!C:C, "Not Found")</f>
        <v>0</v>
      </c>
      <c r="E271" t="e">
        <f>VLOOKUP(D271, Storage!D:J, 2, FALSE)</f>
        <v>#N/A</v>
      </c>
      <c r="F271" t="e">
        <f>VLOOKUP(D271, Storage!D:J, 3, FALSE)</f>
        <v>#N/A</v>
      </c>
      <c r="G271" t="e">
        <f>VLOOKUP(D271, Storage!D:J, 4, FALSE)</f>
        <v>#N/A</v>
      </c>
      <c r="H271" t="e">
        <f>VLOOKUP(D271, Storage!D:J, 5, FALSE)</f>
        <v>#N/A</v>
      </c>
      <c r="I271" t="e">
        <f>VLOOKUP(D271, Storage!D:J, 6, FALSE)</f>
        <v>#N/A</v>
      </c>
      <c r="J271" t="e">
        <f>VLOOKUP(D271, Storage!D:J, 7, FALSE)</f>
        <v>#N/A</v>
      </c>
      <c r="K271" s="12"/>
    </row>
    <row r="272" spans="3:11" x14ac:dyDescent="0.3">
      <c r="C272">
        <f>_xlfn.XLOOKUP(D272, Storage!D:D, Storage!C:C, "Not Found")</f>
        <v>0</v>
      </c>
      <c r="E272" t="e">
        <f>VLOOKUP(D272, Storage!D:J, 2, FALSE)</f>
        <v>#N/A</v>
      </c>
      <c r="F272" t="e">
        <f>VLOOKUP(D272, Storage!D:J, 3, FALSE)</f>
        <v>#N/A</v>
      </c>
      <c r="G272" t="e">
        <f>VLOOKUP(D272, Storage!D:J, 4, FALSE)</f>
        <v>#N/A</v>
      </c>
      <c r="H272" t="e">
        <f>VLOOKUP(D272, Storage!D:J, 5, FALSE)</f>
        <v>#N/A</v>
      </c>
      <c r="I272" t="e">
        <f>VLOOKUP(D272, Storage!D:J, 6, FALSE)</f>
        <v>#N/A</v>
      </c>
      <c r="J272" t="e">
        <f>VLOOKUP(D272, Storage!D:J, 7, FALSE)</f>
        <v>#N/A</v>
      </c>
      <c r="K272" s="12"/>
    </row>
    <row r="273" spans="3:11" x14ac:dyDescent="0.3">
      <c r="C273">
        <f>_xlfn.XLOOKUP(D273, Storage!D:D, Storage!C:C, "Not Found")</f>
        <v>0</v>
      </c>
      <c r="E273" t="e">
        <f>VLOOKUP(D273, Storage!D:J, 2, FALSE)</f>
        <v>#N/A</v>
      </c>
      <c r="F273" t="e">
        <f>VLOOKUP(D273, Storage!D:J, 3, FALSE)</f>
        <v>#N/A</v>
      </c>
      <c r="G273" t="e">
        <f>VLOOKUP(D273, Storage!D:J, 4, FALSE)</f>
        <v>#N/A</v>
      </c>
      <c r="H273" t="e">
        <f>VLOOKUP(D273, Storage!D:J, 5, FALSE)</f>
        <v>#N/A</v>
      </c>
      <c r="I273" t="e">
        <f>VLOOKUP(D273, Storage!D:J, 6, FALSE)</f>
        <v>#N/A</v>
      </c>
      <c r="J273" t="e">
        <f>VLOOKUP(D273, Storage!D:J, 7, FALSE)</f>
        <v>#N/A</v>
      </c>
      <c r="K273" s="12"/>
    </row>
    <row r="274" spans="3:11" x14ac:dyDescent="0.3">
      <c r="C274">
        <f>_xlfn.XLOOKUP(D274, Storage!D:D, Storage!C:C, "Not Found")</f>
        <v>0</v>
      </c>
      <c r="E274" t="e">
        <f>VLOOKUP(D274, Storage!D:J, 2, FALSE)</f>
        <v>#N/A</v>
      </c>
      <c r="F274" t="e">
        <f>VLOOKUP(D274, Storage!D:J, 3, FALSE)</f>
        <v>#N/A</v>
      </c>
      <c r="G274" t="e">
        <f>VLOOKUP(D274, Storage!D:J, 4, FALSE)</f>
        <v>#N/A</v>
      </c>
      <c r="H274" t="e">
        <f>VLOOKUP(D274, Storage!D:J, 5, FALSE)</f>
        <v>#N/A</v>
      </c>
      <c r="I274" t="e">
        <f>VLOOKUP(D274, Storage!D:J, 6, FALSE)</f>
        <v>#N/A</v>
      </c>
      <c r="J274" t="e">
        <f>VLOOKUP(D274, Storage!D:J, 7, FALSE)</f>
        <v>#N/A</v>
      </c>
      <c r="K274" s="12"/>
    </row>
    <row r="275" spans="3:11" x14ac:dyDescent="0.3">
      <c r="C275">
        <f>_xlfn.XLOOKUP(D275, Storage!D:D, Storage!C:C, "Not Found")</f>
        <v>0</v>
      </c>
      <c r="E275" t="e">
        <f>VLOOKUP(D275, Storage!D:J, 2, FALSE)</f>
        <v>#N/A</v>
      </c>
      <c r="F275" t="e">
        <f>VLOOKUP(D275, Storage!D:J, 3, FALSE)</f>
        <v>#N/A</v>
      </c>
      <c r="G275" t="e">
        <f>VLOOKUP(D275, Storage!D:J, 4, FALSE)</f>
        <v>#N/A</v>
      </c>
      <c r="H275" t="e">
        <f>VLOOKUP(D275, Storage!D:J, 5, FALSE)</f>
        <v>#N/A</v>
      </c>
      <c r="I275" t="e">
        <f>VLOOKUP(D275, Storage!D:J, 6, FALSE)</f>
        <v>#N/A</v>
      </c>
      <c r="J275" t="e">
        <f>VLOOKUP(D275, Storage!D:J, 7, FALSE)</f>
        <v>#N/A</v>
      </c>
      <c r="K275" s="12"/>
    </row>
    <row r="276" spans="3:11" x14ac:dyDescent="0.3">
      <c r="C276">
        <f>_xlfn.XLOOKUP(D276, Storage!D:D, Storage!C:C, "Not Found")</f>
        <v>0</v>
      </c>
      <c r="E276" t="e">
        <f>VLOOKUP(D276, Storage!D:J, 2, FALSE)</f>
        <v>#N/A</v>
      </c>
      <c r="F276" t="e">
        <f>VLOOKUP(D276, Storage!D:J, 3, FALSE)</f>
        <v>#N/A</v>
      </c>
      <c r="G276" t="e">
        <f>VLOOKUP(D276, Storage!D:J, 4, FALSE)</f>
        <v>#N/A</v>
      </c>
      <c r="H276" t="e">
        <f>VLOOKUP(D276, Storage!D:J, 5, FALSE)</f>
        <v>#N/A</v>
      </c>
      <c r="I276" t="e">
        <f>VLOOKUP(D276, Storage!D:J, 6, FALSE)</f>
        <v>#N/A</v>
      </c>
      <c r="J276" t="e">
        <f>VLOOKUP(D276, Storage!D:J, 7, FALSE)</f>
        <v>#N/A</v>
      </c>
      <c r="K276" s="12"/>
    </row>
    <row r="277" spans="3:11" x14ac:dyDescent="0.3">
      <c r="C277">
        <f>_xlfn.XLOOKUP(D277, Storage!D:D, Storage!C:C, "Not Found")</f>
        <v>0</v>
      </c>
      <c r="E277" t="e">
        <f>VLOOKUP(D277, Storage!D:J, 2, FALSE)</f>
        <v>#N/A</v>
      </c>
      <c r="F277" t="e">
        <f>VLOOKUP(D277, Storage!D:J, 3, FALSE)</f>
        <v>#N/A</v>
      </c>
      <c r="G277" t="e">
        <f>VLOOKUP(D277, Storage!D:J, 4, FALSE)</f>
        <v>#N/A</v>
      </c>
      <c r="H277" t="e">
        <f>VLOOKUP(D277, Storage!D:J, 5, FALSE)</f>
        <v>#N/A</v>
      </c>
      <c r="I277" t="e">
        <f>VLOOKUP(D277, Storage!D:J, 6, FALSE)</f>
        <v>#N/A</v>
      </c>
      <c r="J277" t="e">
        <f>VLOOKUP(D277, Storage!D:J, 7, FALSE)</f>
        <v>#N/A</v>
      </c>
      <c r="K277" s="12"/>
    </row>
    <row r="278" spans="3:11" x14ac:dyDescent="0.3">
      <c r="C278">
        <f>_xlfn.XLOOKUP(D278, Storage!D:D, Storage!C:C, "Not Found")</f>
        <v>0</v>
      </c>
      <c r="E278" t="e">
        <f>VLOOKUP(D278, Storage!D:J, 2, FALSE)</f>
        <v>#N/A</v>
      </c>
      <c r="F278" t="e">
        <f>VLOOKUP(D278, Storage!D:J, 3, FALSE)</f>
        <v>#N/A</v>
      </c>
      <c r="G278" t="e">
        <f>VLOOKUP(D278, Storage!D:J, 4, FALSE)</f>
        <v>#N/A</v>
      </c>
      <c r="H278" t="e">
        <f>VLOOKUP(D278, Storage!D:J, 5, FALSE)</f>
        <v>#N/A</v>
      </c>
      <c r="I278" t="e">
        <f>VLOOKUP(D278, Storage!D:J, 6, FALSE)</f>
        <v>#N/A</v>
      </c>
      <c r="J278" t="e">
        <f>VLOOKUP(D278, Storage!D:J, 7, FALSE)</f>
        <v>#N/A</v>
      </c>
      <c r="K278" s="12"/>
    </row>
    <row r="279" spans="3:11" x14ac:dyDescent="0.3">
      <c r="C279">
        <f>_xlfn.XLOOKUP(D279, Storage!D:D, Storage!C:C, "Not Found")</f>
        <v>0</v>
      </c>
      <c r="E279" t="e">
        <f>VLOOKUP(D279, Storage!D:J, 2, FALSE)</f>
        <v>#N/A</v>
      </c>
      <c r="F279" t="e">
        <f>VLOOKUP(D279, Storage!D:J, 3, FALSE)</f>
        <v>#N/A</v>
      </c>
      <c r="G279" t="e">
        <f>VLOOKUP(D279, Storage!D:J, 4, FALSE)</f>
        <v>#N/A</v>
      </c>
      <c r="H279" t="e">
        <f>VLOOKUP(D279, Storage!D:J, 5, FALSE)</f>
        <v>#N/A</v>
      </c>
      <c r="I279" t="e">
        <f>VLOOKUP(D279, Storage!D:J, 6, FALSE)</f>
        <v>#N/A</v>
      </c>
      <c r="J279" t="e">
        <f>VLOOKUP(D279, Storage!D:J, 7, FALSE)</f>
        <v>#N/A</v>
      </c>
      <c r="K279" s="12"/>
    </row>
    <row r="280" spans="3:11" x14ac:dyDescent="0.3">
      <c r="C280">
        <f>_xlfn.XLOOKUP(D280, Storage!D:D, Storage!C:C, "Not Found")</f>
        <v>0</v>
      </c>
      <c r="E280" t="e">
        <f>VLOOKUP(D280, Storage!D:J, 2, FALSE)</f>
        <v>#N/A</v>
      </c>
      <c r="F280" t="e">
        <f>VLOOKUP(D280, Storage!D:J, 3, FALSE)</f>
        <v>#N/A</v>
      </c>
      <c r="G280" t="e">
        <f>VLOOKUP(D280, Storage!D:J, 4, FALSE)</f>
        <v>#N/A</v>
      </c>
      <c r="H280" t="e">
        <f>VLOOKUP(D280, Storage!D:J, 5, FALSE)</f>
        <v>#N/A</v>
      </c>
      <c r="I280" t="e">
        <f>VLOOKUP(D280, Storage!D:J, 6, FALSE)</f>
        <v>#N/A</v>
      </c>
      <c r="J280" t="e">
        <f>VLOOKUP(D280, Storage!D:J, 7, FALSE)</f>
        <v>#N/A</v>
      </c>
      <c r="K280" s="12"/>
    </row>
    <row r="281" spans="3:11" x14ac:dyDescent="0.3">
      <c r="C281">
        <f>_xlfn.XLOOKUP(D281, Storage!D:D, Storage!C:C, "Not Found")</f>
        <v>0</v>
      </c>
      <c r="E281" t="e">
        <f>VLOOKUP(D281, Storage!D:J, 2, FALSE)</f>
        <v>#N/A</v>
      </c>
      <c r="F281" t="e">
        <f>VLOOKUP(D281, Storage!D:J, 3, FALSE)</f>
        <v>#N/A</v>
      </c>
      <c r="G281" t="e">
        <f>VLOOKUP(D281, Storage!D:J, 4, FALSE)</f>
        <v>#N/A</v>
      </c>
      <c r="H281" t="e">
        <f>VLOOKUP(D281, Storage!D:J, 5, FALSE)</f>
        <v>#N/A</v>
      </c>
      <c r="I281" t="e">
        <f>VLOOKUP(D281, Storage!D:J, 6, FALSE)</f>
        <v>#N/A</v>
      </c>
      <c r="J281" t="e">
        <f>VLOOKUP(D281, Storage!D:J, 7, FALSE)</f>
        <v>#N/A</v>
      </c>
      <c r="K281" s="12"/>
    </row>
    <row r="282" spans="3:11" x14ac:dyDescent="0.3">
      <c r="C282">
        <f>_xlfn.XLOOKUP(D282, Storage!D:D, Storage!C:C, "Not Found")</f>
        <v>0</v>
      </c>
      <c r="E282" t="e">
        <f>VLOOKUP(D282, Storage!D:J, 2, FALSE)</f>
        <v>#N/A</v>
      </c>
      <c r="F282" t="e">
        <f>VLOOKUP(D282, Storage!D:J, 3, FALSE)</f>
        <v>#N/A</v>
      </c>
      <c r="G282" t="e">
        <f>VLOOKUP(D282, Storage!D:J, 4, FALSE)</f>
        <v>#N/A</v>
      </c>
      <c r="H282" t="e">
        <f>VLOOKUP(D282, Storage!D:J, 5, FALSE)</f>
        <v>#N/A</v>
      </c>
      <c r="I282" t="e">
        <f>VLOOKUP(D282, Storage!D:J, 6, FALSE)</f>
        <v>#N/A</v>
      </c>
      <c r="J282" t="e">
        <f>VLOOKUP(D282, Storage!D:J, 7, FALSE)</f>
        <v>#N/A</v>
      </c>
      <c r="K282" s="12"/>
    </row>
    <row r="283" spans="3:11" x14ac:dyDescent="0.3">
      <c r="C283">
        <f>_xlfn.XLOOKUP(D283, Storage!D:D, Storage!C:C, "Not Found")</f>
        <v>0</v>
      </c>
      <c r="E283" t="e">
        <f>VLOOKUP(D283, Storage!D:J, 2, FALSE)</f>
        <v>#N/A</v>
      </c>
      <c r="F283" t="e">
        <f>VLOOKUP(D283, Storage!D:J, 3, FALSE)</f>
        <v>#N/A</v>
      </c>
      <c r="G283" t="e">
        <f>VLOOKUP(D283, Storage!D:J, 4, FALSE)</f>
        <v>#N/A</v>
      </c>
      <c r="H283" t="e">
        <f>VLOOKUP(D283, Storage!D:J, 5, FALSE)</f>
        <v>#N/A</v>
      </c>
      <c r="I283" t="e">
        <f>VLOOKUP(D283, Storage!D:J, 6, FALSE)</f>
        <v>#N/A</v>
      </c>
      <c r="J283" t="e">
        <f>VLOOKUP(D283, Storage!D:J, 7, FALSE)</f>
        <v>#N/A</v>
      </c>
      <c r="K283" s="12"/>
    </row>
    <row r="284" spans="3:11" x14ac:dyDescent="0.3">
      <c r="C284">
        <f>_xlfn.XLOOKUP(D284, Storage!D:D, Storage!C:C, "Not Found")</f>
        <v>0</v>
      </c>
      <c r="E284" t="e">
        <f>VLOOKUP(D284, Storage!D:J, 2, FALSE)</f>
        <v>#N/A</v>
      </c>
      <c r="F284" t="e">
        <f>VLOOKUP(D284, Storage!D:J, 3, FALSE)</f>
        <v>#N/A</v>
      </c>
      <c r="G284" t="e">
        <f>VLOOKUP(D284, Storage!D:J, 4, FALSE)</f>
        <v>#N/A</v>
      </c>
      <c r="H284" t="e">
        <f>VLOOKUP(D284, Storage!D:J, 5, FALSE)</f>
        <v>#N/A</v>
      </c>
      <c r="I284" t="e">
        <f>VLOOKUP(D284, Storage!D:J, 6, FALSE)</f>
        <v>#N/A</v>
      </c>
      <c r="J284" t="e">
        <f>VLOOKUP(D284, Storage!D:J, 7, FALSE)</f>
        <v>#N/A</v>
      </c>
      <c r="K284" s="12"/>
    </row>
    <row r="285" spans="3:11" x14ac:dyDescent="0.3">
      <c r="C285">
        <f>_xlfn.XLOOKUP(D285, Storage!D:D, Storage!C:C, "Not Found")</f>
        <v>0</v>
      </c>
      <c r="E285" t="e">
        <f>VLOOKUP(D285, Storage!D:J, 2, FALSE)</f>
        <v>#N/A</v>
      </c>
      <c r="F285" t="e">
        <f>VLOOKUP(D285, Storage!D:J, 3, FALSE)</f>
        <v>#N/A</v>
      </c>
      <c r="G285" t="e">
        <f>VLOOKUP(D285, Storage!D:J, 4, FALSE)</f>
        <v>#N/A</v>
      </c>
      <c r="H285" t="e">
        <f>VLOOKUP(D285, Storage!D:J, 5, FALSE)</f>
        <v>#N/A</v>
      </c>
      <c r="I285" t="e">
        <f>VLOOKUP(D285, Storage!D:J, 6, FALSE)</f>
        <v>#N/A</v>
      </c>
      <c r="J285" t="e">
        <f>VLOOKUP(D285, Storage!D:J, 7, FALSE)</f>
        <v>#N/A</v>
      </c>
      <c r="K285" s="12"/>
    </row>
    <row r="286" spans="3:11" x14ac:dyDescent="0.3">
      <c r="C286">
        <f>_xlfn.XLOOKUP(D286, Storage!D:D, Storage!C:C, "Not Found")</f>
        <v>0</v>
      </c>
      <c r="E286" t="e">
        <f>VLOOKUP(D286, Storage!D:J, 2, FALSE)</f>
        <v>#N/A</v>
      </c>
      <c r="F286" t="e">
        <f>VLOOKUP(D286, Storage!D:J, 3, FALSE)</f>
        <v>#N/A</v>
      </c>
      <c r="G286" t="e">
        <f>VLOOKUP(D286, Storage!D:J, 4, FALSE)</f>
        <v>#N/A</v>
      </c>
      <c r="H286" t="e">
        <f>VLOOKUP(D286, Storage!D:J, 5, FALSE)</f>
        <v>#N/A</v>
      </c>
      <c r="I286" t="e">
        <f>VLOOKUP(D286, Storage!D:J, 6, FALSE)</f>
        <v>#N/A</v>
      </c>
      <c r="J286" t="e">
        <f>VLOOKUP(D286, Storage!D:J, 7, FALSE)</f>
        <v>#N/A</v>
      </c>
      <c r="K286" s="12"/>
    </row>
    <row r="287" spans="3:11" x14ac:dyDescent="0.3">
      <c r="C287">
        <f>_xlfn.XLOOKUP(D287, Storage!D:D, Storage!C:C, "Not Found")</f>
        <v>0</v>
      </c>
      <c r="E287" t="e">
        <f>VLOOKUP(D287, Storage!D:J, 2, FALSE)</f>
        <v>#N/A</v>
      </c>
      <c r="F287" t="e">
        <f>VLOOKUP(D287, Storage!D:J, 3, FALSE)</f>
        <v>#N/A</v>
      </c>
      <c r="G287" t="e">
        <f>VLOOKUP(D287, Storage!D:J, 4, FALSE)</f>
        <v>#N/A</v>
      </c>
      <c r="H287" t="e">
        <f>VLOOKUP(D287, Storage!D:J, 5, FALSE)</f>
        <v>#N/A</v>
      </c>
      <c r="I287" t="e">
        <f>VLOOKUP(D287, Storage!D:J, 6, FALSE)</f>
        <v>#N/A</v>
      </c>
      <c r="J287" t="e">
        <f>VLOOKUP(D287, Storage!D:J, 7, FALSE)</f>
        <v>#N/A</v>
      </c>
      <c r="K287" s="12"/>
    </row>
    <row r="288" spans="3:11" x14ac:dyDescent="0.3">
      <c r="C288">
        <f>_xlfn.XLOOKUP(D288, Storage!D:D, Storage!C:C, "Not Found")</f>
        <v>0</v>
      </c>
      <c r="E288" t="e">
        <f>VLOOKUP(D288, Storage!D:J, 2, FALSE)</f>
        <v>#N/A</v>
      </c>
      <c r="F288" t="e">
        <f>VLOOKUP(D288, Storage!D:J, 3, FALSE)</f>
        <v>#N/A</v>
      </c>
      <c r="G288" t="e">
        <f>VLOOKUP(D288, Storage!D:J, 4, FALSE)</f>
        <v>#N/A</v>
      </c>
      <c r="H288" t="e">
        <f>VLOOKUP(D288, Storage!D:J, 5, FALSE)</f>
        <v>#N/A</v>
      </c>
      <c r="I288" t="e">
        <f>VLOOKUP(D288, Storage!D:J, 6, FALSE)</f>
        <v>#N/A</v>
      </c>
      <c r="J288" t="e">
        <f>VLOOKUP(D288, Storage!D:J, 7, FALSE)</f>
        <v>#N/A</v>
      </c>
      <c r="K288" s="12"/>
    </row>
    <row r="289" spans="3:11" x14ac:dyDescent="0.3">
      <c r="C289">
        <f>_xlfn.XLOOKUP(D289, Storage!D:D, Storage!C:C, "Not Found")</f>
        <v>0</v>
      </c>
      <c r="E289" t="e">
        <f>VLOOKUP(D289, Storage!D:J, 2, FALSE)</f>
        <v>#N/A</v>
      </c>
      <c r="F289" t="e">
        <f>VLOOKUP(D289, Storage!D:J, 3, FALSE)</f>
        <v>#N/A</v>
      </c>
      <c r="G289" t="e">
        <f>VLOOKUP(D289, Storage!D:J, 4, FALSE)</f>
        <v>#N/A</v>
      </c>
      <c r="H289" t="e">
        <f>VLOOKUP(D289, Storage!D:J, 5, FALSE)</f>
        <v>#N/A</v>
      </c>
      <c r="I289" t="e">
        <f>VLOOKUP(D289, Storage!D:J, 6, FALSE)</f>
        <v>#N/A</v>
      </c>
      <c r="J289" t="e">
        <f>VLOOKUP(D289, Storage!D:J, 7, FALSE)</f>
        <v>#N/A</v>
      </c>
      <c r="K289" s="12"/>
    </row>
    <row r="290" spans="3:11" x14ac:dyDescent="0.3">
      <c r="C290">
        <f>_xlfn.XLOOKUP(D290, Storage!D:D, Storage!C:C, "Not Found")</f>
        <v>0</v>
      </c>
      <c r="E290" t="e">
        <f>VLOOKUP(D290, Storage!D:J, 2, FALSE)</f>
        <v>#N/A</v>
      </c>
      <c r="F290" t="e">
        <f>VLOOKUP(D290, Storage!D:J, 3, FALSE)</f>
        <v>#N/A</v>
      </c>
      <c r="G290" t="e">
        <f>VLOOKUP(D290, Storage!D:J, 4, FALSE)</f>
        <v>#N/A</v>
      </c>
      <c r="H290" t="e">
        <f>VLOOKUP(D290, Storage!D:J, 5, FALSE)</f>
        <v>#N/A</v>
      </c>
      <c r="I290" t="e">
        <f>VLOOKUP(D290, Storage!D:J, 6, FALSE)</f>
        <v>#N/A</v>
      </c>
      <c r="J290" t="e">
        <f>VLOOKUP(D290, Storage!D:J, 7, FALSE)</f>
        <v>#N/A</v>
      </c>
      <c r="K290" s="12"/>
    </row>
    <row r="291" spans="3:11" x14ac:dyDescent="0.3">
      <c r="C291">
        <f>_xlfn.XLOOKUP(D291, Storage!D:D, Storage!C:C, "Not Found")</f>
        <v>0</v>
      </c>
      <c r="E291" t="e">
        <f>VLOOKUP(D291, Storage!D:J, 2, FALSE)</f>
        <v>#N/A</v>
      </c>
      <c r="F291" t="e">
        <f>VLOOKUP(D291, Storage!D:J, 3, FALSE)</f>
        <v>#N/A</v>
      </c>
      <c r="G291" t="e">
        <f>VLOOKUP(D291, Storage!D:J, 4, FALSE)</f>
        <v>#N/A</v>
      </c>
      <c r="H291" t="e">
        <f>VLOOKUP(D291, Storage!D:J, 5, FALSE)</f>
        <v>#N/A</v>
      </c>
      <c r="I291" t="e">
        <f>VLOOKUP(D291, Storage!D:J, 6, FALSE)</f>
        <v>#N/A</v>
      </c>
      <c r="J291" t="e">
        <f>VLOOKUP(D291, Storage!D:J, 7, FALSE)</f>
        <v>#N/A</v>
      </c>
      <c r="K291" s="12"/>
    </row>
    <row r="292" spans="3:11" x14ac:dyDescent="0.3">
      <c r="C292">
        <f>_xlfn.XLOOKUP(D292, Storage!D:D, Storage!C:C, "Not Found")</f>
        <v>0</v>
      </c>
      <c r="E292" t="e">
        <f>VLOOKUP(D292, Storage!D:J, 2, FALSE)</f>
        <v>#N/A</v>
      </c>
      <c r="F292" t="e">
        <f>VLOOKUP(D292, Storage!D:J, 3, FALSE)</f>
        <v>#N/A</v>
      </c>
      <c r="G292" t="e">
        <f>VLOOKUP(D292, Storage!D:J, 4, FALSE)</f>
        <v>#N/A</v>
      </c>
      <c r="H292" t="e">
        <f>VLOOKUP(D292, Storage!D:J, 5, FALSE)</f>
        <v>#N/A</v>
      </c>
      <c r="I292" t="e">
        <f>VLOOKUP(D292, Storage!D:J, 6, FALSE)</f>
        <v>#N/A</v>
      </c>
      <c r="J292" t="e">
        <f>VLOOKUP(D292, Storage!D:J, 7, FALSE)</f>
        <v>#N/A</v>
      </c>
      <c r="K292" s="12"/>
    </row>
    <row r="293" spans="3:11" x14ac:dyDescent="0.3">
      <c r="C293">
        <f>_xlfn.XLOOKUP(D293, Storage!D:D, Storage!C:C, "Not Found")</f>
        <v>0</v>
      </c>
      <c r="E293" t="e">
        <f>VLOOKUP(D293, Storage!D:J, 2, FALSE)</f>
        <v>#N/A</v>
      </c>
      <c r="F293" t="e">
        <f>VLOOKUP(D293, Storage!D:J, 3, FALSE)</f>
        <v>#N/A</v>
      </c>
      <c r="G293" t="e">
        <f>VLOOKUP(D293, Storage!D:J, 4, FALSE)</f>
        <v>#N/A</v>
      </c>
      <c r="H293" t="e">
        <f>VLOOKUP(D293, Storage!D:J, 5, FALSE)</f>
        <v>#N/A</v>
      </c>
      <c r="I293" t="e">
        <f>VLOOKUP(D293, Storage!D:J, 6, FALSE)</f>
        <v>#N/A</v>
      </c>
      <c r="J293" t="e">
        <f>VLOOKUP(D293, Storage!D:J, 7, FALSE)</f>
        <v>#N/A</v>
      </c>
      <c r="K293" s="12"/>
    </row>
    <row r="294" spans="3:11" x14ac:dyDescent="0.3">
      <c r="C294">
        <f>_xlfn.XLOOKUP(D294, Storage!D:D, Storage!C:C, "Not Found")</f>
        <v>0</v>
      </c>
      <c r="E294" t="e">
        <f>VLOOKUP(D294, Storage!D:J, 2, FALSE)</f>
        <v>#N/A</v>
      </c>
      <c r="F294" t="e">
        <f>VLOOKUP(D294, Storage!D:J, 3, FALSE)</f>
        <v>#N/A</v>
      </c>
      <c r="G294" t="e">
        <f>VLOOKUP(D294, Storage!D:J, 4, FALSE)</f>
        <v>#N/A</v>
      </c>
      <c r="H294" t="e">
        <f>VLOOKUP(D294, Storage!D:J, 5, FALSE)</f>
        <v>#N/A</v>
      </c>
      <c r="I294" t="e">
        <f>VLOOKUP(D294, Storage!D:J, 6, FALSE)</f>
        <v>#N/A</v>
      </c>
      <c r="J294" t="e">
        <f>VLOOKUP(D294, Storage!D:J, 7, FALSE)</f>
        <v>#N/A</v>
      </c>
      <c r="K294" s="12"/>
    </row>
    <row r="295" spans="3:11" x14ac:dyDescent="0.3">
      <c r="C295">
        <f>_xlfn.XLOOKUP(D295, Storage!D:D, Storage!C:C, "Not Found")</f>
        <v>0</v>
      </c>
      <c r="E295" t="e">
        <f>VLOOKUP(D295, Storage!D:J, 2, FALSE)</f>
        <v>#N/A</v>
      </c>
      <c r="F295" t="e">
        <f>VLOOKUP(D295, Storage!D:J, 3, FALSE)</f>
        <v>#N/A</v>
      </c>
      <c r="G295" t="e">
        <f>VLOOKUP(D295, Storage!D:J, 4, FALSE)</f>
        <v>#N/A</v>
      </c>
      <c r="H295" t="e">
        <f>VLOOKUP(D295, Storage!D:J, 5, FALSE)</f>
        <v>#N/A</v>
      </c>
      <c r="I295" t="e">
        <f>VLOOKUP(D295, Storage!D:J, 6, FALSE)</f>
        <v>#N/A</v>
      </c>
      <c r="J295" t="e">
        <f>VLOOKUP(D295, Storage!D:J, 7, FALSE)</f>
        <v>#N/A</v>
      </c>
      <c r="K295" s="12"/>
    </row>
    <row r="296" spans="3:11" x14ac:dyDescent="0.3">
      <c r="C296">
        <f>_xlfn.XLOOKUP(D296, Storage!D:D, Storage!C:C, "Not Found")</f>
        <v>0</v>
      </c>
      <c r="E296" t="e">
        <f>VLOOKUP(D296, Storage!D:J, 2, FALSE)</f>
        <v>#N/A</v>
      </c>
      <c r="F296" t="e">
        <f>VLOOKUP(D296, Storage!D:J, 3, FALSE)</f>
        <v>#N/A</v>
      </c>
      <c r="G296" t="e">
        <f>VLOOKUP(D296, Storage!D:J, 4, FALSE)</f>
        <v>#N/A</v>
      </c>
      <c r="H296" t="e">
        <f>VLOOKUP(D296, Storage!D:J, 5, FALSE)</f>
        <v>#N/A</v>
      </c>
      <c r="I296" t="e">
        <f>VLOOKUP(D296, Storage!D:J, 6, FALSE)</f>
        <v>#N/A</v>
      </c>
      <c r="J296" t="e">
        <f>VLOOKUP(D296, Storage!D:J, 7, FALSE)</f>
        <v>#N/A</v>
      </c>
      <c r="K296" s="12"/>
    </row>
    <row r="297" spans="3:11" x14ac:dyDescent="0.3">
      <c r="C297">
        <f>_xlfn.XLOOKUP(D297, Storage!D:D, Storage!C:C, "Not Found")</f>
        <v>0</v>
      </c>
      <c r="E297" t="e">
        <f>VLOOKUP(D297, Storage!D:J, 2, FALSE)</f>
        <v>#N/A</v>
      </c>
      <c r="F297" t="e">
        <f>VLOOKUP(D297, Storage!D:J, 3, FALSE)</f>
        <v>#N/A</v>
      </c>
      <c r="G297" t="e">
        <f>VLOOKUP(D297, Storage!D:J, 4, FALSE)</f>
        <v>#N/A</v>
      </c>
      <c r="H297" t="e">
        <f>VLOOKUP(D297, Storage!D:J, 5, FALSE)</f>
        <v>#N/A</v>
      </c>
      <c r="I297" t="e">
        <f>VLOOKUP(D297, Storage!D:J, 6, FALSE)</f>
        <v>#N/A</v>
      </c>
      <c r="J297" t="e">
        <f>VLOOKUP(D297, Storage!D:J, 7, FALSE)</f>
        <v>#N/A</v>
      </c>
      <c r="K297" s="12"/>
    </row>
    <row r="298" spans="3:11" x14ac:dyDescent="0.3">
      <c r="C298">
        <f>_xlfn.XLOOKUP(D298, Storage!D:D, Storage!C:C, "Not Found")</f>
        <v>0</v>
      </c>
      <c r="E298" t="e">
        <f>VLOOKUP(D298, Storage!D:J, 2, FALSE)</f>
        <v>#N/A</v>
      </c>
      <c r="F298" t="e">
        <f>VLOOKUP(D298, Storage!D:J, 3, FALSE)</f>
        <v>#N/A</v>
      </c>
      <c r="G298" t="e">
        <f>VLOOKUP(D298, Storage!D:J, 4, FALSE)</f>
        <v>#N/A</v>
      </c>
      <c r="H298" t="e">
        <f>VLOOKUP(D298, Storage!D:J, 5, FALSE)</f>
        <v>#N/A</v>
      </c>
      <c r="I298" t="e">
        <f>VLOOKUP(D298, Storage!D:J, 6, FALSE)</f>
        <v>#N/A</v>
      </c>
      <c r="J298" t="e">
        <f>VLOOKUP(D298, Storage!D:J, 7, FALSE)</f>
        <v>#N/A</v>
      </c>
      <c r="K298" s="12"/>
    </row>
    <row r="299" spans="3:11" x14ac:dyDescent="0.3">
      <c r="C299">
        <f>_xlfn.XLOOKUP(D299, Storage!D:D, Storage!C:C, "Not Found")</f>
        <v>0</v>
      </c>
      <c r="E299" t="e">
        <f>VLOOKUP(D299, Storage!D:J, 2, FALSE)</f>
        <v>#N/A</v>
      </c>
      <c r="F299" t="e">
        <f>VLOOKUP(D299, Storage!D:J, 3, FALSE)</f>
        <v>#N/A</v>
      </c>
      <c r="G299" t="e">
        <f>VLOOKUP(D299, Storage!D:J, 4, FALSE)</f>
        <v>#N/A</v>
      </c>
      <c r="H299" t="e">
        <f>VLOOKUP(D299, Storage!D:J, 5, FALSE)</f>
        <v>#N/A</v>
      </c>
      <c r="I299" t="e">
        <f>VLOOKUP(D299, Storage!D:J, 6, FALSE)</f>
        <v>#N/A</v>
      </c>
      <c r="J299" t="e">
        <f>VLOOKUP(D299, Storage!D:J, 7, FALSE)</f>
        <v>#N/A</v>
      </c>
      <c r="K299" s="12"/>
    </row>
    <row r="300" spans="3:11" x14ac:dyDescent="0.3">
      <c r="C300">
        <f>_xlfn.XLOOKUP(D300, Storage!D:D, Storage!C:C, "Not Found")</f>
        <v>0</v>
      </c>
      <c r="E300" t="e">
        <f>VLOOKUP(D300, Storage!D:J, 2, FALSE)</f>
        <v>#N/A</v>
      </c>
      <c r="F300" t="e">
        <f>VLOOKUP(D300, Storage!D:J, 3, FALSE)</f>
        <v>#N/A</v>
      </c>
      <c r="G300" t="e">
        <f>VLOOKUP(D300, Storage!D:J, 4, FALSE)</f>
        <v>#N/A</v>
      </c>
      <c r="H300" t="e">
        <f>VLOOKUP(D300, Storage!D:J, 5, FALSE)</f>
        <v>#N/A</v>
      </c>
      <c r="I300" t="e">
        <f>VLOOKUP(D300, Storage!D:J, 6, FALSE)</f>
        <v>#N/A</v>
      </c>
      <c r="J300" t="e">
        <f>VLOOKUP(D300, Storage!D:J, 7, FALSE)</f>
        <v>#N/A</v>
      </c>
      <c r="K300" s="12"/>
    </row>
    <row r="301" spans="3:11" x14ac:dyDescent="0.3">
      <c r="C301">
        <f>_xlfn.XLOOKUP(D301, Storage!D:D, Storage!C:C, "Not Found")</f>
        <v>0</v>
      </c>
      <c r="E301" t="e">
        <f>VLOOKUP(D301, Storage!D:J, 2, FALSE)</f>
        <v>#N/A</v>
      </c>
      <c r="F301" t="e">
        <f>VLOOKUP(D301, Storage!D:J, 3, FALSE)</f>
        <v>#N/A</v>
      </c>
      <c r="G301" t="e">
        <f>VLOOKUP(D301, Storage!D:J, 4, FALSE)</f>
        <v>#N/A</v>
      </c>
      <c r="H301" t="e">
        <f>VLOOKUP(D301, Storage!D:J, 5, FALSE)</f>
        <v>#N/A</v>
      </c>
      <c r="I301" t="e">
        <f>VLOOKUP(D301, Storage!D:J, 6, FALSE)</f>
        <v>#N/A</v>
      </c>
      <c r="J301" t="e">
        <f>VLOOKUP(D301, Storage!D:J, 7, FALSE)</f>
        <v>#N/A</v>
      </c>
      <c r="K301" s="12"/>
    </row>
    <row r="302" spans="3:11" x14ac:dyDescent="0.3">
      <c r="C302">
        <f>_xlfn.XLOOKUP(D302, Storage!D:D, Storage!C:C, "Not Found")</f>
        <v>0</v>
      </c>
      <c r="E302" t="e">
        <f>VLOOKUP(D302, Storage!D:J, 2, FALSE)</f>
        <v>#N/A</v>
      </c>
      <c r="F302" t="e">
        <f>VLOOKUP(D302, Storage!D:J, 3, FALSE)</f>
        <v>#N/A</v>
      </c>
      <c r="G302" t="e">
        <f>VLOOKUP(D302, Storage!D:J, 4, FALSE)</f>
        <v>#N/A</v>
      </c>
      <c r="H302" t="e">
        <f>VLOOKUP(D302, Storage!D:J, 5, FALSE)</f>
        <v>#N/A</v>
      </c>
      <c r="I302" t="e">
        <f>VLOOKUP(D302, Storage!D:J, 6, FALSE)</f>
        <v>#N/A</v>
      </c>
      <c r="J302" t="e">
        <f>VLOOKUP(D302, Storage!D:J, 7, FALSE)</f>
        <v>#N/A</v>
      </c>
      <c r="K302" s="12"/>
    </row>
    <row r="303" spans="3:11" x14ac:dyDescent="0.3">
      <c r="C303">
        <f>_xlfn.XLOOKUP(D303, Storage!D:D, Storage!C:C, "Not Found")</f>
        <v>0</v>
      </c>
      <c r="E303" t="e">
        <f>VLOOKUP(D303, Storage!D:J, 2, FALSE)</f>
        <v>#N/A</v>
      </c>
      <c r="F303" t="e">
        <f>VLOOKUP(D303, Storage!D:J, 3, FALSE)</f>
        <v>#N/A</v>
      </c>
      <c r="G303" t="e">
        <f>VLOOKUP(D303, Storage!D:J, 4, FALSE)</f>
        <v>#N/A</v>
      </c>
      <c r="H303" t="e">
        <f>VLOOKUP(D303, Storage!D:J, 5, FALSE)</f>
        <v>#N/A</v>
      </c>
      <c r="I303" t="e">
        <f>VLOOKUP(D303, Storage!D:J, 6, FALSE)</f>
        <v>#N/A</v>
      </c>
      <c r="J303" t="e">
        <f>VLOOKUP(D303, Storage!D:J, 7, FALSE)</f>
        <v>#N/A</v>
      </c>
      <c r="K303" s="12"/>
    </row>
    <row r="304" spans="3:11" x14ac:dyDescent="0.3">
      <c r="C304">
        <f>_xlfn.XLOOKUP(D304, Storage!D:D, Storage!C:C, "Not Found")</f>
        <v>0</v>
      </c>
      <c r="E304" t="e">
        <f>VLOOKUP(D304, Storage!D:J, 2, FALSE)</f>
        <v>#N/A</v>
      </c>
      <c r="F304" t="e">
        <f>VLOOKUP(D304, Storage!D:J, 3, FALSE)</f>
        <v>#N/A</v>
      </c>
      <c r="G304" t="e">
        <f>VLOOKUP(D304, Storage!D:J, 4, FALSE)</f>
        <v>#N/A</v>
      </c>
      <c r="H304" t="e">
        <f>VLOOKUP(D304, Storage!D:J, 5, FALSE)</f>
        <v>#N/A</v>
      </c>
      <c r="I304" t="e">
        <f>VLOOKUP(D304, Storage!D:J, 6, FALSE)</f>
        <v>#N/A</v>
      </c>
      <c r="J304" t="e">
        <f>VLOOKUP(D304, Storage!D:J, 7, FALSE)</f>
        <v>#N/A</v>
      </c>
      <c r="K304" s="12"/>
    </row>
    <row r="305" spans="3:11" x14ac:dyDescent="0.3">
      <c r="C305">
        <f>_xlfn.XLOOKUP(D305, Storage!D:D, Storage!C:C, "Not Found")</f>
        <v>0</v>
      </c>
      <c r="E305" t="e">
        <f>VLOOKUP(D305, Storage!D:J, 2, FALSE)</f>
        <v>#N/A</v>
      </c>
      <c r="F305" t="e">
        <f>VLOOKUP(D305, Storage!D:J, 3, FALSE)</f>
        <v>#N/A</v>
      </c>
      <c r="G305" t="e">
        <f>VLOOKUP(D305, Storage!D:J, 4, FALSE)</f>
        <v>#N/A</v>
      </c>
      <c r="H305" t="e">
        <f>VLOOKUP(D305, Storage!D:J, 5, FALSE)</f>
        <v>#N/A</v>
      </c>
      <c r="I305" t="e">
        <f>VLOOKUP(D305, Storage!D:J, 6, FALSE)</f>
        <v>#N/A</v>
      </c>
      <c r="J305" t="e">
        <f>VLOOKUP(D305, Storage!D:J, 7, FALSE)</f>
        <v>#N/A</v>
      </c>
      <c r="K305" s="12"/>
    </row>
    <row r="306" spans="3:11" x14ac:dyDescent="0.3">
      <c r="C306">
        <f>_xlfn.XLOOKUP(D306, Storage!D:D, Storage!C:C, "Not Found")</f>
        <v>0</v>
      </c>
      <c r="E306" t="e">
        <f>VLOOKUP(D306, Storage!D:J, 2, FALSE)</f>
        <v>#N/A</v>
      </c>
      <c r="F306" t="e">
        <f>VLOOKUP(D306, Storage!D:J, 3, FALSE)</f>
        <v>#N/A</v>
      </c>
      <c r="G306" t="e">
        <f>VLOOKUP(D306, Storage!D:J, 4, FALSE)</f>
        <v>#N/A</v>
      </c>
      <c r="H306" t="e">
        <f>VLOOKUP(D306, Storage!D:J, 5, FALSE)</f>
        <v>#N/A</v>
      </c>
      <c r="I306" t="e">
        <f>VLOOKUP(D306, Storage!D:J, 6, FALSE)</f>
        <v>#N/A</v>
      </c>
      <c r="J306" t="e">
        <f>VLOOKUP(D306, Storage!D:J, 7, FALSE)</f>
        <v>#N/A</v>
      </c>
      <c r="K306" s="12"/>
    </row>
    <row r="307" spans="3:11" x14ac:dyDescent="0.3">
      <c r="C307">
        <f>_xlfn.XLOOKUP(D307, Storage!D:D, Storage!C:C, "Not Found")</f>
        <v>0</v>
      </c>
      <c r="E307" t="e">
        <f>VLOOKUP(D307, Storage!D:J, 2, FALSE)</f>
        <v>#N/A</v>
      </c>
      <c r="F307" t="e">
        <f>VLOOKUP(D307, Storage!D:J, 3, FALSE)</f>
        <v>#N/A</v>
      </c>
      <c r="G307" t="e">
        <f>VLOOKUP(D307, Storage!D:J, 4, FALSE)</f>
        <v>#N/A</v>
      </c>
      <c r="H307" t="e">
        <f>VLOOKUP(D307, Storage!D:J, 5, FALSE)</f>
        <v>#N/A</v>
      </c>
      <c r="I307" t="e">
        <f>VLOOKUP(D307, Storage!D:J, 6, FALSE)</f>
        <v>#N/A</v>
      </c>
      <c r="J307" t="e">
        <f>VLOOKUP(D307, Storage!D:J, 7, FALSE)</f>
        <v>#N/A</v>
      </c>
      <c r="K307" s="12"/>
    </row>
    <row r="308" spans="3:11" x14ac:dyDescent="0.3">
      <c r="C308">
        <f>_xlfn.XLOOKUP(D308, Storage!D:D, Storage!C:C, "Not Found")</f>
        <v>0</v>
      </c>
      <c r="E308" t="e">
        <f>VLOOKUP(D308, Storage!D:J, 2, FALSE)</f>
        <v>#N/A</v>
      </c>
      <c r="F308" t="e">
        <f>VLOOKUP(D308, Storage!D:J, 3, FALSE)</f>
        <v>#N/A</v>
      </c>
      <c r="G308" t="e">
        <f>VLOOKUP(D308, Storage!D:J, 4, FALSE)</f>
        <v>#N/A</v>
      </c>
      <c r="H308" t="e">
        <f>VLOOKUP(D308, Storage!D:J, 5, FALSE)</f>
        <v>#N/A</v>
      </c>
      <c r="I308" t="e">
        <f>VLOOKUP(D308, Storage!D:J, 6, FALSE)</f>
        <v>#N/A</v>
      </c>
      <c r="J308" t="e">
        <f>VLOOKUP(D308, Storage!D:J, 7, FALSE)</f>
        <v>#N/A</v>
      </c>
      <c r="K308" s="12"/>
    </row>
    <row r="309" spans="3:11" x14ac:dyDescent="0.3">
      <c r="C309">
        <f>_xlfn.XLOOKUP(D309, Storage!D:D, Storage!C:C, "Not Found")</f>
        <v>0</v>
      </c>
      <c r="E309" t="e">
        <f>VLOOKUP(D309, Storage!D:J, 2, FALSE)</f>
        <v>#N/A</v>
      </c>
      <c r="F309" t="e">
        <f>VLOOKUP(D309, Storage!D:J, 3, FALSE)</f>
        <v>#N/A</v>
      </c>
      <c r="G309" t="e">
        <f>VLOOKUP(D309, Storage!D:J, 4, FALSE)</f>
        <v>#N/A</v>
      </c>
      <c r="H309" t="e">
        <f>VLOOKUP(D309, Storage!D:J, 5, FALSE)</f>
        <v>#N/A</v>
      </c>
      <c r="I309" t="e">
        <f>VLOOKUP(D309, Storage!D:J, 6, FALSE)</f>
        <v>#N/A</v>
      </c>
      <c r="J309" t="e">
        <f>VLOOKUP(D309, Storage!D:J, 7, FALSE)</f>
        <v>#N/A</v>
      </c>
      <c r="K309" s="12"/>
    </row>
    <row r="310" spans="3:11" x14ac:dyDescent="0.3">
      <c r="C310">
        <f>_xlfn.XLOOKUP(D310, Storage!D:D, Storage!C:C, "Not Found")</f>
        <v>0</v>
      </c>
      <c r="E310" t="e">
        <f>VLOOKUP(D310, Storage!D:J, 2, FALSE)</f>
        <v>#N/A</v>
      </c>
      <c r="F310" t="e">
        <f>VLOOKUP(D310, Storage!D:J, 3, FALSE)</f>
        <v>#N/A</v>
      </c>
      <c r="G310" t="e">
        <f>VLOOKUP(D310, Storage!D:J, 4, FALSE)</f>
        <v>#N/A</v>
      </c>
      <c r="H310" t="e">
        <f>VLOOKUP(D310, Storage!D:J, 5, FALSE)</f>
        <v>#N/A</v>
      </c>
      <c r="I310" t="e">
        <f>VLOOKUP(D310, Storage!D:J, 6, FALSE)</f>
        <v>#N/A</v>
      </c>
      <c r="J310" t="e">
        <f>VLOOKUP(D310, Storage!D:J, 7, FALSE)</f>
        <v>#N/A</v>
      </c>
      <c r="K310" s="12"/>
    </row>
    <row r="311" spans="3:11" x14ac:dyDescent="0.3">
      <c r="C311">
        <f>_xlfn.XLOOKUP(D311, Storage!D:D, Storage!C:C, "Not Found")</f>
        <v>0</v>
      </c>
      <c r="E311" t="e">
        <f>VLOOKUP(D311, Storage!D:J, 2, FALSE)</f>
        <v>#N/A</v>
      </c>
      <c r="F311" t="e">
        <f>VLOOKUP(D311, Storage!D:J, 3, FALSE)</f>
        <v>#N/A</v>
      </c>
      <c r="G311" t="e">
        <f>VLOOKUP(D311, Storage!D:J, 4, FALSE)</f>
        <v>#N/A</v>
      </c>
      <c r="H311" t="e">
        <f>VLOOKUP(D311, Storage!D:J, 5, FALSE)</f>
        <v>#N/A</v>
      </c>
      <c r="I311" t="e">
        <f>VLOOKUP(D311, Storage!D:J, 6, FALSE)</f>
        <v>#N/A</v>
      </c>
      <c r="J311" t="e">
        <f>VLOOKUP(D311, Storage!D:J, 7, FALSE)</f>
        <v>#N/A</v>
      </c>
      <c r="K311" s="12"/>
    </row>
    <row r="312" spans="3:11" x14ac:dyDescent="0.3">
      <c r="C312">
        <f>_xlfn.XLOOKUP(D312, Storage!D:D, Storage!C:C, "Not Found")</f>
        <v>0</v>
      </c>
      <c r="E312" t="e">
        <f>VLOOKUP(D312, Storage!D:J, 2, FALSE)</f>
        <v>#N/A</v>
      </c>
      <c r="F312" t="e">
        <f>VLOOKUP(D312, Storage!D:J, 3, FALSE)</f>
        <v>#N/A</v>
      </c>
      <c r="G312" t="e">
        <f>VLOOKUP(D312, Storage!D:J, 4, FALSE)</f>
        <v>#N/A</v>
      </c>
      <c r="H312" t="e">
        <f>VLOOKUP(D312, Storage!D:J, 5, FALSE)</f>
        <v>#N/A</v>
      </c>
      <c r="I312" t="e">
        <f>VLOOKUP(D312, Storage!D:J, 6, FALSE)</f>
        <v>#N/A</v>
      </c>
      <c r="J312" t="e">
        <f>VLOOKUP(D312, Storage!D:J, 7, FALSE)</f>
        <v>#N/A</v>
      </c>
      <c r="K312" s="12"/>
    </row>
    <row r="313" spans="3:11" x14ac:dyDescent="0.3">
      <c r="C313">
        <f>_xlfn.XLOOKUP(D313, Storage!D:D, Storage!C:C, "Not Found")</f>
        <v>0</v>
      </c>
      <c r="E313" t="e">
        <f>VLOOKUP(D313, Storage!D:J, 2, FALSE)</f>
        <v>#N/A</v>
      </c>
      <c r="F313" t="e">
        <f>VLOOKUP(D313, Storage!D:J, 3, FALSE)</f>
        <v>#N/A</v>
      </c>
      <c r="G313" t="e">
        <f>VLOOKUP(D313, Storage!D:J, 4, FALSE)</f>
        <v>#N/A</v>
      </c>
      <c r="H313" t="e">
        <f>VLOOKUP(D313, Storage!D:J, 5, FALSE)</f>
        <v>#N/A</v>
      </c>
      <c r="I313" t="e">
        <f>VLOOKUP(D313, Storage!D:J, 6, FALSE)</f>
        <v>#N/A</v>
      </c>
      <c r="J313" t="e">
        <f>VLOOKUP(D313, Storage!D:J, 7, FALSE)</f>
        <v>#N/A</v>
      </c>
      <c r="K313" s="12"/>
    </row>
    <row r="314" spans="3:11" x14ac:dyDescent="0.3">
      <c r="C314">
        <f>_xlfn.XLOOKUP(D314, Storage!D:D, Storage!C:C, "Not Found")</f>
        <v>0</v>
      </c>
      <c r="E314" t="e">
        <f>VLOOKUP(D314, Storage!D:J, 2, FALSE)</f>
        <v>#N/A</v>
      </c>
      <c r="F314" t="e">
        <f>VLOOKUP(D314, Storage!D:J, 3, FALSE)</f>
        <v>#N/A</v>
      </c>
      <c r="G314" t="e">
        <f>VLOOKUP(D314, Storage!D:J, 4, FALSE)</f>
        <v>#N/A</v>
      </c>
      <c r="H314" t="e">
        <f>VLOOKUP(D314, Storage!D:J, 5, FALSE)</f>
        <v>#N/A</v>
      </c>
      <c r="I314" t="e">
        <f>VLOOKUP(D314, Storage!D:J, 6, FALSE)</f>
        <v>#N/A</v>
      </c>
      <c r="J314" t="e">
        <f>VLOOKUP(D314, Storage!D:J, 7, FALSE)</f>
        <v>#N/A</v>
      </c>
      <c r="K314" s="12"/>
    </row>
    <row r="315" spans="3:11" x14ac:dyDescent="0.3">
      <c r="C315">
        <f>_xlfn.XLOOKUP(D315, Storage!D:D, Storage!C:C, "Not Found")</f>
        <v>0</v>
      </c>
      <c r="E315" t="e">
        <f>VLOOKUP(D315, Storage!D:J, 2, FALSE)</f>
        <v>#N/A</v>
      </c>
      <c r="F315" t="e">
        <f>VLOOKUP(D315, Storage!D:J, 3, FALSE)</f>
        <v>#N/A</v>
      </c>
      <c r="G315" t="e">
        <f>VLOOKUP(D315, Storage!D:J, 4, FALSE)</f>
        <v>#N/A</v>
      </c>
      <c r="H315" t="e">
        <f>VLOOKUP(D315, Storage!D:J, 5, FALSE)</f>
        <v>#N/A</v>
      </c>
      <c r="I315" t="e">
        <f>VLOOKUP(D315, Storage!D:J, 6, FALSE)</f>
        <v>#N/A</v>
      </c>
      <c r="J315" t="e">
        <f>VLOOKUP(D315, Storage!D:J, 7, FALSE)</f>
        <v>#N/A</v>
      </c>
      <c r="K315" s="12"/>
    </row>
    <row r="316" spans="3:11" x14ac:dyDescent="0.3">
      <c r="C316">
        <f>_xlfn.XLOOKUP(D316, Storage!D:D, Storage!C:C, "Not Found")</f>
        <v>0</v>
      </c>
      <c r="E316" t="e">
        <f>VLOOKUP(D316, Storage!D:J, 2, FALSE)</f>
        <v>#N/A</v>
      </c>
      <c r="F316" t="e">
        <f>VLOOKUP(D316, Storage!D:J, 3, FALSE)</f>
        <v>#N/A</v>
      </c>
      <c r="G316" t="e">
        <f>VLOOKUP(D316, Storage!D:J, 4, FALSE)</f>
        <v>#N/A</v>
      </c>
      <c r="H316" t="e">
        <f>VLOOKUP(D316, Storage!D:J, 5, FALSE)</f>
        <v>#N/A</v>
      </c>
      <c r="I316" t="e">
        <f>VLOOKUP(D316, Storage!D:J, 6, FALSE)</f>
        <v>#N/A</v>
      </c>
      <c r="J316" t="e">
        <f>VLOOKUP(D316, Storage!D:J, 7, FALSE)</f>
        <v>#N/A</v>
      </c>
      <c r="K316" s="12"/>
    </row>
    <row r="317" spans="3:11" x14ac:dyDescent="0.3">
      <c r="C317">
        <f>_xlfn.XLOOKUP(D317, Storage!D:D, Storage!C:C, "Not Found")</f>
        <v>0</v>
      </c>
      <c r="E317" t="e">
        <f>VLOOKUP(D317, Storage!D:J, 2, FALSE)</f>
        <v>#N/A</v>
      </c>
      <c r="F317" t="e">
        <f>VLOOKUP(D317, Storage!D:J, 3, FALSE)</f>
        <v>#N/A</v>
      </c>
      <c r="G317" t="e">
        <f>VLOOKUP(D317, Storage!D:J, 4, FALSE)</f>
        <v>#N/A</v>
      </c>
      <c r="H317" t="e">
        <f>VLOOKUP(D317, Storage!D:J, 5, FALSE)</f>
        <v>#N/A</v>
      </c>
      <c r="I317" t="e">
        <f>VLOOKUP(D317, Storage!D:J, 6, FALSE)</f>
        <v>#N/A</v>
      </c>
      <c r="J317" t="e">
        <f>VLOOKUP(D317, Storage!D:J, 7, FALSE)</f>
        <v>#N/A</v>
      </c>
      <c r="K317" s="12"/>
    </row>
    <row r="318" spans="3:11" x14ac:dyDescent="0.3">
      <c r="C318">
        <f>_xlfn.XLOOKUP(D318, Storage!D:D, Storage!C:C, "Not Found")</f>
        <v>0</v>
      </c>
      <c r="E318" t="e">
        <f>VLOOKUP(D318, Storage!D:J, 2, FALSE)</f>
        <v>#N/A</v>
      </c>
      <c r="F318" t="e">
        <f>VLOOKUP(D318, Storage!D:J, 3, FALSE)</f>
        <v>#N/A</v>
      </c>
      <c r="G318" t="e">
        <f>VLOOKUP(D318, Storage!D:J, 4, FALSE)</f>
        <v>#N/A</v>
      </c>
      <c r="H318" t="e">
        <f>VLOOKUP(D318, Storage!D:J, 5, FALSE)</f>
        <v>#N/A</v>
      </c>
      <c r="I318" t="e">
        <f>VLOOKUP(D318, Storage!D:J, 6, FALSE)</f>
        <v>#N/A</v>
      </c>
      <c r="J318" t="e">
        <f>VLOOKUP(D318, Storage!D:J, 7, FALSE)</f>
        <v>#N/A</v>
      </c>
      <c r="K318" s="12"/>
    </row>
    <row r="319" spans="3:11" x14ac:dyDescent="0.3">
      <c r="C319">
        <f>_xlfn.XLOOKUP(D319, Storage!D:D, Storage!C:C, "Not Found")</f>
        <v>0</v>
      </c>
      <c r="E319" t="e">
        <f>VLOOKUP(D319, Storage!D:J, 2, FALSE)</f>
        <v>#N/A</v>
      </c>
      <c r="F319" t="e">
        <f>VLOOKUP(D319, Storage!D:J, 3, FALSE)</f>
        <v>#N/A</v>
      </c>
      <c r="G319" t="e">
        <f>VLOOKUP(D319, Storage!D:J, 4, FALSE)</f>
        <v>#N/A</v>
      </c>
      <c r="H319" t="e">
        <f>VLOOKUP(D319, Storage!D:J, 5, FALSE)</f>
        <v>#N/A</v>
      </c>
      <c r="I319" t="e">
        <f>VLOOKUP(D319, Storage!D:J, 6, FALSE)</f>
        <v>#N/A</v>
      </c>
      <c r="J319" t="e">
        <f>VLOOKUP(D319, Storage!D:J, 7, FALSE)</f>
        <v>#N/A</v>
      </c>
      <c r="K319" s="12"/>
    </row>
    <row r="320" spans="3:11" x14ac:dyDescent="0.3">
      <c r="C320">
        <f>_xlfn.XLOOKUP(D320, Storage!D:D, Storage!C:C, "Not Found")</f>
        <v>0</v>
      </c>
      <c r="E320" t="e">
        <f>VLOOKUP(D320, Storage!D:J, 2, FALSE)</f>
        <v>#N/A</v>
      </c>
      <c r="F320" t="e">
        <f>VLOOKUP(D320, Storage!D:J, 3, FALSE)</f>
        <v>#N/A</v>
      </c>
      <c r="G320" t="e">
        <f>VLOOKUP(D320, Storage!D:J, 4, FALSE)</f>
        <v>#N/A</v>
      </c>
      <c r="H320" t="e">
        <f>VLOOKUP(D320, Storage!D:J, 5, FALSE)</f>
        <v>#N/A</v>
      </c>
      <c r="I320" t="e">
        <f>VLOOKUP(D320, Storage!D:J, 6, FALSE)</f>
        <v>#N/A</v>
      </c>
      <c r="J320" t="e">
        <f>VLOOKUP(D320, Storage!D:J, 7, FALSE)</f>
        <v>#N/A</v>
      </c>
      <c r="K320" s="12"/>
    </row>
    <row r="321" spans="3:11" x14ac:dyDescent="0.3">
      <c r="C321">
        <f>_xlfn.XLOOKUP(D321, Storage!D:D, Storage!C:C, "Not Found")</f>
        <v>0</v>
      </c>
      <c r="E321" t="e">
        <f>VLOOKUP(D321, Storage!D:J, 2, FALSE)</f>
        <v>#N/A</v>
      </c>
      <c r="F321" t="e">
        <f>VLOOKUP(D321, Storage!D:J, 3, FALSE)</f>
        <v>#N/A</v>
      </c>
      <c r="G321" t="e">
        <f>VLOOKUP(D321, Storage!D:J, 4, FALSE)</f>
        <v>#N/A</v>
      </c>
      <c r="H321" t="e">
        <f>VLOOKUP(D321, Storage!D:J, 5, FALSE)</f>
        <v>#N/A</v>
      </c>
      <c r="I321" t="e">
        <f>VLOOKUP(D321, Storage!D:J, 6, FALSE)</f>
        <v>#N/A</v>
      </c>
      <c r="J321" t="e">
        <f>VLOOKUP(D321, Storage!D:J, 7, FALSE)</f>
        <v>#N/A</v>
      </c>
      <c r="K321" s="12"/>
    </row>
    <row r="322" spans="3:11" x14ac:dyDescent="0.3">
      <c r="C322">
        <f>_xlfn.XLOOKUP(D322, Storage!D:D, Storage!C:C, "Not Found")</f>
        <v>0</v>
      </c>
      <c r="E322" t="e">
        <f>VLOOKUP(D322, Storage!D:J, 2, FALSE)</f>
        <v>#N/A</v>
      </c>
      <c r="F322" t="e">
        <f>VLOOKUP(D322, Storage!D:J, 3, FALSE)</f>
        <v>#N/A</v>
      </c>
      <c r="G322" t="e">
        <f>VLOOKUP(D322, Storage!D:J, 4, FALSE)</f>
        <v>#N/A</v>
      </c>
      <c r="H322" t="e">
        <f>VLOOKUP(D322, Storage!D:J, 5, FALSE)</f>
        <v>#N/A</v>
      </c>
      <c r="I322" t="e">
        <f>VLOOKUP(D322, Storage!D:J, 6, FALSE)</f>
        <v>#N/A</v>
      </c>
      <c r="J322" t="e">
        <f>VLOOKUP(D322, Storage!D:J, 7, FALSE)</f>
        <v>#N/A</v>
      </c>
      <c r="K322" s="12"/>
    </row>
    <row r="323" spans="3:11" x14ac:dyDescent="0.3">
      <c r="C323">
        <f>_xlfn.XLOOKUP(D323, Storage!D:D, Storage!C:C, "Not Found")</f>
        <v>0</v>
      </c>
      <c r="E323" t="e">
        <f>VLOOKUP(D323, Storage!D:J, 2, FALSE)</f>
        <v>#N/A</v>
      </c>
      <c r="F323" t="e">
        <f>VLOOKUP(D323, Storage!D:J, 3, FALSE)</f>
        <v>#N/A</v>
      </c>
      <c r="G323" t="e">
        <f>VLOOKUP(D323, Storage!D:J, 4, FALSE)</f>
        <v>#N/A</v>
      </c>
      <c r="H323" t="e">
        <f>VLOOKUP(D323, Storage!D:J, 5, FALSE)</f>
        <v>#N/A</v>
      </c>
      <c r="I323" t="e">
        <f>VLOOKUP(D323, Storage!D:J, 6, FALSE)</f>
        <v>#N/A</v>
      </c>
      <c r="J323" t="e">
        <f>VLOOKUP(D323, Storage!D:J, 7, FALSE)</f>
        <v>#N/A</v>
      </c>
      <c r="K323" s="12"/>
    </row>
    <row r="324" spans="3:11" x14ac:dyDescent="0.3">
      <c r="C324">
        <f>_xlfn.XLOOKUP(D324, Storage!D:D, Storage!C:C, "Not Found")</f>
        <v>0</v>
      </c>
      <c r="E324" t="e">
        <f>VLOOKUP(D324, Storage!D:J, 2, FALSE)</f>
        <v>#N/A</v>
      </c>
      <c r="F324" t="e">
        <f>VLOOKUP(D324, Storage!D:J, 3, FALSE)</f>
        <v>#N/A</v>
      </c>
      <c r="G324" t="e">
        <f>VLOOKUP(D324, Storage!D:J, 4, FALSE)</f>
        <v>#N/A</v>
      </c>
      <c r="H324" t="e">
        <f>VLOOKUP(D324, Storage!D:J, 5, FALSE)</f>
        <v>#N/A</v>
      </c>
      <c r="I324" t="e">
        <f>VLOOKUP(D324, Storage!D:J, 6, FALSE)</f>
        <v>#N/A</v>
      </c>
      <c r="J324" t="e">
        <f>VLOOKUP(D324, Storage!D:J, 7, FALSE)</f>
        <v>#N/A</v>
      </c>
      <c r="K324" s="12"/>
    </row>
    <row r="325" spans="3:11" x14ac:dyDescent="0.3">
      <c r="C325">
        <f>_xlfn.XLOOKUP(D325, Storage!D:D, Storage!C:C, "Not Found")</f>
        <v>0</v>
      </c>
      <c r="E325" t="e">
        <f>VLOOKUP(D325, Storage!D:J, 2, FALSE)</f>
        <v>#N/A</v>
      </c>
      <c r="F325" t="e">
        <f>VLOOKUP(D325, Storage!D:J, 3, FALSE)</f>
        <v>#N/A</v>
      </c>
      <c r="G325" t="e">
        <f>VLOOKUP(D325, Storage!D:J, 4, FALSE)</f>
        <v>#N/A</v>
      </c>
      <c r="H325" t="e">
        <f>VLOOKUP(D325, Storage!D:J, 5, FALSE)</f>
        <v>#N/A</v>
      </c>
      <c r="I325" t="e">
        <f>VLOOKUP(D325, Storage!D:J, 6, FALSE)</f>
        <v>#N/A</v>
      </c>
      <c r="J325" t="e">
        <f>VLOOKUP(D325, Storage!D:J, 7, FALSE)</f>
        <v>#N/A</v>
      </c>
      <c r="K325" s="12"/>
    </row>
    <row r="326" spans="3:11" x14ac:dyDescent="0.3">
      <c r="C326">
        <f>_xlfn.XLOOKUP(D326, Storage!D:D, Storage!C:C, "Not Found")</f>
        <v>0</v>
      </c>
      <c r="E326" t="e">
        <f>VLOOKUP(D326, Storage!D:J, 2, FALSE)</f>
        <v>#N/A</v>
      </c>
      <c r="F326" t="e">
        <f>VLOOKUP(D326, Storage!D:J, 3, FALSE)</f>
        <v>#N/A</v>
      </c>
      <c r="G326" t="e">
        <f>VLOOKUP(D326, Storage!D:J, 4, FALSE)</f>
        <v>#N/A</v>
      </c>
      <c r="H326" t="e">
        <f>VLOOKUP(D326, Storage!D:J, 5, FALSE)</f>
        <v>#N/A</v>
      </c>
      <c r="I326" t="e">
        <f>VLOOKUP(D326, Storage!D:J, 6, FALSE)</f>
        <v>#N/A</v>
      </c>
      <c r="J326" t="e">
        <f>VLOOKUP(D326, Storage!D:J, 7, FALSE)</f>
        <v>#N/A</v>
      </c>
      <c r="K326" s="12"/>
    </row>
    <row r="327" spans="3:11" x14ac:dyDescent="0.3">
      <c r="C327">
        <f>_xlfn.XLOOKUP(D327, Storage!D:D, Storage!C:C, "Not Found")</f>
        <v>0</v>
      </c>
      <c r="E327" t="e">
        <f>VLOOKUP(D327, Storage!D:J, 2, FALSE)</f>
        <v>#N/A</v>
      </c>
      <c r="F327" t="e">
        <f>VLOOKUP(D327, Storage!D:J, 3, FALSE)</f>
        <v>#N/A</v>
      </c>
      <c r="G327" t="e">
        <f>VLOOKUP(D327, Storage!D:J, 4, FALSE)</f>
        <v>#N/A</v>
      </c>
      <c r="H327" t="e">
        <f>VLOOKUP(D327, Storage!D:J, 5, FALSE)</f>
        <v>#N/A</v>
      </c>
      <c r="I327" t="e">
        <f>VLOOKUP(D327, Storage!D:J, 6, FALSE)</f>
        <v>#N/A</v>
      </c>
      <c r="J327" t="e">
        <f>VLOOKUP(D327, Storage!D:J, 7, FALSE)</f>
        <v>#N/A</v>
      </c>
      <c r="K327" s="12"/>
    </row>
    <row r="328" spans="3:11" x14ac:dyDescent="0.3">
      <c r="C328">
        <f>_xlfn.XLOOKUP(D328, Storage!D:D, Storage!C:C, "Not Found")</f>
        <v>0</v>
      </c>
      <c r="E328" t="e">
        <f>VLOOKUP(D328, Storage!D:J, 2, FALSE)</f>
        <v>#N/A</v>
      </c>
      <c r="F328" t="e">
        <f>VLOOKUP(D328, Storage!D:J, 3, FALSE)</f>
        <v>#N/A</v>
      </c>
      <c r="G328" t="e">
        <f>VLOOKUP(D328, Storage!D:J, 4, FALSE)</f>
        <v>#N/A</v>
      </c>
      <c r="H328" t="e">
        <f>VLOOKUP(D328, Storage!D:J, 5, FALSE)</f>
        <v>#N/A</v>
      </c>
      <c r="I328" t="e">
        <f>VLOOKUP(D328, Storage!D:J, 6, FALSE)</f>
        <v>#N/A</v>
      </c>
      <c r="J328" t="e">
        <f>VLOOKUP(D328, Storage!D:J, 7, FALSE)</f>
        <v>#N/A</v>
      </c>
      <c r="K328" s="12"/>
    </row>
    <row r="329" spans="3:11" x14ac:dyDescent="0.3">
      <c r="C329">
        <f>_xlfn.XLOOKUP(D329, Storage!D:D, Storage!C:C, "Not Found")</f>
        <v>0</v>
      </c>
      <c r="E329" t="e">
        <f>VLOOKUP(D329, Storage!D:J, 2, FALSE)</f>
        <v>#N/A</v>
      </c>
      <c r="F329" t="e">
        <f>VLOOKUP(D329, Storage!D:J, 3, FALSE)</f>
        <v>#N/A</v>
      </c>
      <c r="G329" t="e">
        <f>VLOOKUP(D329, Storage!D:J, 4, FALSE)</f>
        <v>#N/A</v>
      </c>
      <c r="H329" t="e">
        <f>VLOOKUP(D329, Storage!D:J, 5, FALSE)</f>
        <v>#N/A</v>
      </c>
      <c r="I329" t="e">
        <f>VLOOKUP(D329, Storage!D:J, 6, FALSE)</f>
        <v>#N/A</v>
      </c>
      <c r="J329" t="e">
        <f>VLOOKUP(D329, Storage!D:J, 7, FALSE)</f>
        <v>#N/A</v>
      </c>
      <c r="K329" s="12"/>
    </row>
    <row r="330" spans="3:11" x14ac:dyDescent="0.3">
      <c r="C330">
        <f>_xlfn.XLOOKUP(D330, Storage!D:D, Storage!C:C, "Not Found")</f>
        <v>0</v>
      </c>
      <c r="E330" t="e">
        <f>VLOOKUP(D330, Storage!D:J, 2, FALSE)</f>
        <v>#N/A</v>
      </c>
      <c r="F330" t="e">
        <f>VLOOKUP(D330, Storage!D:J, 3, FALSE)</f>
        <v>#N/A</v>
      </c>
      <c r="G330" t="e">
        <f>VLOOKUP(D330, Storage!D:J, 4, FALSE)</f>
        <v>#N/A</v>
      </c>
      <c r="H330" t="e">
        <f>VLOOKUP(D330, Storage!D:J, 5, FALSE)</f>
        <v>#N/A</v>
      </c>
      <c r="I330" t="e">
        <f>VLOOKUP(D330, Storage!D:J, 6, FALSE)</f>
        <v>#N/A</v>
      </c>
      <c r="J330" t="e">
        <f>VLOOKUP(D330, Storage!D:J, 7, FALSE)</f>
        <v>#N/A</v>
      </c>
      <c r="K330" s="12"/>
    </row>
    <row r="331" spans="3:11" x14ac:dyDescent="0.3">
      <c r="C331">
        <f>_xlfn.XLOOKUP(D331, Storage!D:D, Storage!C:C, "Not Found")</f>
        <v>0</v>
      </c>
      <c r="E331" t="e">
        <f>VLOOKUP(D331, Storage!D:J, 2, FALSE)</f>
        <v>#N/A</v>
      </c>
      <c r="F331" t="e">
        <f>VLOOKUP(D331, Storage!D:J, 3, FALSE)</f>
        <v>#N/A</v>
      </c>
      <c r="G331" t="e">
        <f>VLOOKUP(D331, Storage!D:J, 4, FALSE)</f>
        <v>#N/A</v>
      </c>
      <c r="H331" t="e">
        <f>VLOOKUP(D331, Storage!D:J, 5, FALSE)</f>
        <v>#N/A</v>
      </c>
      <c r="I331" t="e">
        <f>VLOOKUP(D331, Storage!D:J, 6, FALSE)</f>
        <v>#N/A</v>
      </c>
      <c r="J331" t="e">
        <f>VLOOKUP(D331, Storage!D:J, 7, FALSE)</f>
        <v>#N/A</v>
      </c>
      <c r="K331" s="12"/>
    </row>
    <row r="332" spans="3:11" x14ac:dyDescent="0.3">
      <c r="C332">
        <f>_xlfn.XLOOKUP(D332, Storage!D:D, Storage!C:C, "Not Found")</f>
        <v>0</v>
      </c>
      <c r="E332" t="e">
        <f>VLOOKUP(D332, Storage!D:J, 2, FALSE)</f>
        <v>#N/A</v>
      </c>
      <c r="F332" t="e">
        <f>VLOOKUP(D332, Storage!D:J, 3, FALSE)</f>
        <v>#N/A</v>
      </c>
      <c r="G332" t="e">
        <f>VLOOKUP(D332, Storage!D:J, 4, FALSE)</f>
        <v>#N/A</v>
      </c>
      <c r="H332" t="e">
        <f>VLOOKUP(D332, Storage!D:J, 5, FALSE)</f>
        <v>#N/A</v>
      </c>
      <c r="I332" t="e">
        <f>VLOOKUP(D332, Storage!D:J, 6, FALSE)</f>
        <v>#N/A</v>
      </c>
      <c r="J332" t="e">
        <f>VLOOKUP(D332, Storage!D:J, 7, FALSE)</f>
        <v>#N/A</v>
      </c>
      <c r="K332" s="12"/>
    </row>
    <row r="333" spans="3:11" x14ac:dyDescent="0.3">
      <c r="C333">
        <f>_xlfn.XLOOKUP(D333, Storage!D:D, Storage!C:C, "Not Found")</f>
        <v>0</v>
      </c>
      <c r="E333" t="e">
        <f>VLOOKUP(D333, Storage!D:J, 2, FALSE)</f>
        <v>#N/A</v>
      </c>
      <c r="F333" t="e">
        <f>VLOOKUP(D333, Storage!D:J, 3, FALSE)</f>
        <v>#N/A</v>
      </c>
      <c r="G333" t="e">
        <f>VLOOKUP(D333, Storage!D:J, 4, FALSE)</f>
        <v>#N/A</v>
      </c>
      <c r="H333" t="e">
        <f>VLOOKUP(D333, Storage!D:J, 5, FALSE)</f>
        <v>#N/A</v>
      </c>
      <c r="I333" t="e">
        <f>VLOOKUP(D333, Storage!D:J, 6, FALSE)</f>
        <v>#N/A</v>
      </c>
      <c r="J333" t="e">
        <f>VLOOKUP(D333, Storage!D:J, 7, FALSE)</f>
        <v>#N/A</v>
      </c>
      <c r="K333" s="12"/>
    </row>
    <row r="334" spans="3:11" x14ac:dyDescent="0.3">
      <c r="C334">
        <f>_xlfn.XLOOKUP(D334, Storage!D:D, Storage!C:C, "Not Found")</f>
        <v>0</v>
      </c>
      <c r="E334" t="e">
        <f>VLOOKUP(D334, Storage!D:J, 2, FALSE)</f>
        <v>#N/A</v>
      </c>
      <c r="F334" t="e">
        <f>VLOOKUP(D334, Storage!D:J, 3, FALSE)</f>
        <v>#N/A</v>
      </c>
      <c r="G334" t="e">
        <f>VLOOKUP(D334, Storage!D:J, 4, FALSE)</f>
        <v>#N/A</v>
      </c>
      <c r="H334" t="e">
        <f>VLOOKUP(D334, Storage!D:J, 5, FALSE)</f>
        <v>#N/A</v>
      </c>
      <c r="I334" t="e">
        <f>VLOOKUP(D334, Storage!D:J, 6, FALSE)</f>
        <v>#N/A</v>
      </c>
      <c r="J334" t="e">
        <f>VLOOKUP(D334, Storage!D:J, 7, FALSE)</f>
        <v>#N/A</v>
      </c>
      <c r="K334" s="12"/>
    </row>
    <row r="335" spans="3:11" x14ac:dyDescent="0.3">
      <c r="C335">
        <f>_xlfn.XLOOKUP(D335, Storage!D:D, Storage!C:C, "Not Found")</f>
        <v>0</v>
      </c>
      <c r="E335" t="e">
        <f>VLOOKUP(D335, Storage!D:J, 2, FALSE)</f>
        <v>#N/A</v>
      </c>
      <c r="F335" t="e">
        <f>VLOOKUP(D335, Storage!D:J, 3, FALSE)</f>
        <v>#N/A</v>
      </c>
      <c r="G335" t="e">
        <f>VLOOKUP(D335, Storage!D:J, 4, FALSE)</f>
        <v>#N/A</v>
      </c>
      <c r="H335" t="e">
        <f>VLOOKUP(D335, Storage!D:J, 5, FALSE)</f>
        <v>#N/A</v>
      </c>
      <c r="I335" t="e">
        <f>VLOOKUP(D335, Storage!D:J, 6, FALSE)</f>
        <v>#N/A</v>
      </c>
      <c r="J335" t="e">
        <f>VLOOKUP(D335, Storage!D:J, 7, FALSE)</f>
        <v>#N/A</v>
      </c>
      <c r="K335" s="12"/>
    </row>
    <row r="336" spans="3:11" x14ac:dyDescent="0.3">
      <c r="C336">
        <f>_xlfn.XLOOKUP(D336, Storage!D:D, Storage!C:C, "Not Found")</f>
        <v>0</v>
      </c>
      <c r="E336" t="e">
        <f>VLOOKUP(D336, Storage!D:J, 2, FALSE)</f>
        <v>#N/A</v>
      </c>
      <c r="F336" t="e">
        <f>VLOOKUP(D336, Storage!D:J, 3, FALSE)</f>
        <v>#N/A</v>
      </c>
      <c r="G336" t="e">
        <f>VLOOKUP(D336, Storage!D:J, 4, FALSE)</f>
        <v>#N/A</v>
      </c>
      <c r="H336" t="e">
        <f>VLOOKUP(D336, Storage!D:J, 5, FALSE)</f>
        <v>#N/A</v>
      </c>
      <c r="I336" t="e">
        <f>VLOOKUP(D336, Storage!D:J, 6, FALSE)</f>
        <v>#N/A</v>
      </c>
      <c r="J336" t="e">
        <f>VLOOKUP(D336, Storage!D:J, 7, FALSE)</f>
        <v>#N/A</v>
      </c>
      <c r="K336" s="12"/>
    </row>
    <row r="337" spans="3:11" x14ac:dyDescent="0.3">
      <c r="C337">
        <f>_xlfn.XLOOKUP(D337, Storage!D:D, Storage!C:C, "Not Found")</f>
        <v>0</v>
      </c>
      <c r="E337" t="e">
        <f>VLOOKUP(D337, Storage!D:J, 2, FALSE)</f>
        <v>#N/A</v>
      </c>
      <c r="F337" t="e">
        <f>VLOOKUP(D337, Storage!D:J, 3, FALSE)</f>
        <v>#N/A</v>
      </c>
      <c r="G337" t="e">
        <f>VLOOKUP(D337, Storage!D:J, 4, FALSE)</f>
        <v>#N/A</v>
      </c>
      <c r="H337" t="e">
        <f>VLOOKUP(D337, Storage!D:J, 5, FALSE)</f>
        <v>#N/A</v>
      </c>
      <c r="I337" t="e">
        <f>VLOOKUP(D337, Storage!D:J, 6, FALSE)</f>
        <v>#N/A</v>
      </c>
      <c r="J337" t="e">
        <f>VLOOKUP(D337, Storage!D:J, 7, FALSE)</f>
        <v>#N/A</v>
      </c>
      <c r="K337" s="12"/>
    </row>
    <row r="338" spans="3:11" x14ac:dyDescent="0.3">
      <c r="C338">
        <f>_xlfn.XLOOKUP(D338, Storage!D:D, Storage!C:C, "Not Found")</f>
        <v>0</v>
      </c>
      <c r="E338" t="e">
        <f>VLOOKUP(D338, Storage!D:J, 2, FALSE)</f>
        <v>#N/A</v>
      </c>
      <c r="F338" t="e">
        <f>VLOOKUP(D338, Storage!D:J, 3, FALSE)</f>
        <v>#N/A</v>
      </c>
      <c r="G338" t="e">
        <f>VLOOKUP(D338, Storage!D:J, 4, FALSE)</f>
        <v>#N/A</v>
      </c>
      <c r="H338" t="e">
        <f>VLOOKUP(D338, Storage!D:J, 5, FALSE)</f>
        <v>#N/A</v>
      </c>
      <c r="I338" t="e">
        <f>VLOOKUP(D338, Storage!D:J, 6, FALSE)</f>
        <v>#N/A</v>
      </c>
      <c r="J338" t="e">
        <f>VLOOKUP(D338, Storage!D:J, 7, FALSE)</f>
        <v>#N/A</v>
      </c>
      <c r="K338" s="12"/>
    </row>
    <row r="339" spans="3:11" x14ac:dyDescent="0.3">
      <c r="E339" t="e">
        <f>VLOOKUP(D339, Storage!D:J, 2, FALSE)</f>
        <v>#N/A</v>
      </c>
      <c r="F339" t="e">
        <f>VLOOKUP(D339, Storage!D:J, 3, FALSE)</f>
        <v>#N/A</v>
      </c>
      <c r="G339" t="e">
        <f>VLOOKUP(D339, Storage!D:J, 4, FALSE)</f>
        <v>#N/A</v>
      </c>
      <c r="H339" t="e">
        <f>VLOOKUP(D339, Storage!D:J, 5, FALSE)</f>
        <v>#N/A</v>
      </c>
      <c r="I339" t="e">
        <f>VLOOKUP(D339, Storage!D:J, 6, FALSE)</f>
        <v>#N/A</v>
      </c>
      <c r="J339" t="e">
        <f>VLOOKUP(D339, Storage!D:J, 7, FALSE)</f>
        <v>#N/A</v>
      </c>
      <c r="K339" s="12"/>
    </row>
    <row r="340" spans="3:11" x14ac:dyDescent="0.3">
      <c r="E340" t="e">
        <f>VLOOKUP(D340, Storage!D:J, 2, FALSE)</f>
        <v>#N/A</v>
      </c>
      <c r="F340" t="e">
        <f>VLOOKUP(D340, Storage!D:J, 3, FALSE)</f>
        <v>#N/A</v>
      </c>
      <c r="G340" t="e">
        <f>VLOOKUP(D340, Storage!D:J, 4, FALSE)</f>
        <v>#N/A</v>
      </c>
      <c r="H340" t="e">
        <f>VLOOKUP(D340, Storage!D:J, 5, FALSE)</f>
        <v>#N/A</v>
      </c>
      <c r="I340" t="e">
        <f>VLOOKUP(D340, Storage!D:J, 6, FALSE)</f>
        <v>#N/A</v>
      </c>
      <c r="J340" t="e">
        <f>VLOOKUP(D340, Storage!D:J, 7, FALSE)</f>
        <v>#N/A</v>
      </c>
      <c r="K340" s="12"/>
    </row>
    <row r="341" spans="3:11" x14ac:dyDescent="0.3">
      <c r="E341" t="e">
        <f>VLOOKUP(D341, Storage!D:J, 2, FALSE)</f>
        <v>#N/A</v>
      </c>
      <c r="F341" t="e">
        <f>VLOOKUP(D341, Storage!D:J, 3, FALSE)</f>
        <v>#N/A</v>
      </c>
      <c r="G341" t="e">
        <f>VLOOKUP(D341, Storage!D:J, 4, FALSE)</f>
        <v>#N/A</v>
      </c>
      <c r="H341" t="e">
        <f>VLOOKUP(D341, Storage!D:J, 5, FALSE)</f>
        <v>#N/A</v>
      </c>
      <c r="I341" t="e">
        <f>VLOOKUP(D341, Storage!D:J, 6, FALSE)</f>
        <v>#N/A</v>
      </c>
      <c r="J341" t="e">
        <f>VLOOKUP(D341, Storage!D:J, 7, FALSE)</f>
        <v>#N/A</v>
      </c>
      <c r="K341" s="12"/>
    </row>
    <row r="342" spans="3:11" x14ac:dyDescent="0.3">
      <c r="E342" t="e">
        <f>VLOOKUP(D342, Storage!D:J, 2, FALSE)</f>
        <v>#N/A</v>
      </c>
      <c r="F342" t="e">
        <f>VLOOKUP(D342, Storage!D:J, 3, FALSE)</f>
        <v>#N/A</v>
      </c>
      <c r="G342" t="e">
        <f>VLOOKUP(D342, Storage!D:J, 4, FALSE)</f>
        <v>#N/A</v>
      </c>
      <c r="H342" t="e">
        <f>VLOOKUP(D342, Storage!D:J, 5, FALSE)</f>
        <v>#N/A</v>
      </c>
      <c r="I342" t="e">
        <f>VLOOKUP(D342, Storage!D:J, 6, FALSE)</f>
        <v>#N/A</v>
      </c>
      <c r="J342" t="e">
        <f>VLOOKUP(D342, Storage!D:J, 7, FALSE)</f>
        <v>#N/A</v>
      </c>
      <c r="K342" s="12"/>
    </row>
    <row r="343" spans="3:11" x14ac:dyDescent="0.3">
      <c r="E343" t="e">
        <f>VLOOKUP(D343, Storage!D:J, 2, FALSE)</f>
        <v>#N/A</v>
      </c>
      <c r="F343" t="e">
        <f>VLOOKUP(D343, Storage!D:J, 3, FALSE)</f>
        <v>#N/A</v>
      </c>
      <c r="G343" t="e">
        <f>VLOOKUP(D343, Storage!D:J, 4, FALSE)</f>
        <v>#N/A</v>
      </c>
      <c r="H343" t="e">
        <f>VLOOKUP(D343, Storage!D:J, 5, FALSE)</f>
        <v>#N/A</v>
      </c>
      <c r="I343" t="e">
        <f>VLOOKUP(D343, Storage!D:J, 6, FALSE)</f>
        <v>#N/A</v>
      </c>
      <c r="J343" t="e">
        <f>VLOOKUP(D343, Storage!D:J, 7, FALSE)</f>
        <v>#N/A</v>
      </c>
      <c r="K343" s="12"/>
    </row>
    <row r="344" spans="3:11" x14ac:dyDescent="0.3">
      <c r="E344" t="e">
        <f>VLOOKUP(D344, Storage!D:J, 2, FALSE)</f>
        <v>#N/A</v>
      </c>
      <c r="F344" t="e">
        <f>VLOOKUP(D344, Storage!D:J, 3, FALSE)</f>
        <v>#N/A</v>
      </c>
      <c r="G344" t="e">
        <f>VLOOKUP(D344, Storage!D:J, 4, FALSE)</f>
        <v>#N/A</v>
      </c>
      <c r="H344" t="e">
        <f>VLOOKUP(D344, Storage!D:J, 5, FALSE)</f>
        <v>#N/A</v>
      </c>
      <c r="I344" t="e">
        <f>VLOOKUP(D344, Storage!D:J, 6, FALSE)</f>
        <v>#N/A</v>
      </c>
      <c r="J344" t="e">
        <f>VLOOKUP(D344, Storage!D:J, 7, FALSE)</f>
        <v>#N/A</v>
      </c>
      <c r="K344" s="12"/>
    </row>
    <row r="345" spans="3:11" x14ac:dyDescent="0.3">
      <c r="E345" t="e">
        <f>VLOOKUP(D345, Storage!D:J, 2, FALSE)</f>
        <v>#N/A</v>
      </c>
      <c r="F345" t="e">
        <f>VLOOKUP(D345, Storage!D:J, 3, FALSE)</f>
        <v>#N/A</v>
      </c>
      <c r="G345" t="e">
        <f>VLOOKUP(D345, Storage!D:J, 4, FALSE)</f>
        <v>#N/A</v>
      </c>
      <c r="H345" t="e">
        <f>VLOOKUP(D345, Storage!D:J, 5, FALSE)</f>
        <v>#N/A</v>
      </c>
      <c r="I345" t="e">
        <f>VLOOKUP(D345, Storage!D:J, 6, FALSE)</f>
        <v>#N/A</v>
      </c>
      <c r="J345" t="e">
        <f>VLOOKUP(D345, Storage!D:J, 7, FALSE)</f>
        <v>#N/A</v>
      </c>
      <c r="K345" s="12"/>
    </row>
    <row r="346" spans="3:11" x14ac:dyDescent="0.3">
      <c r="I346" t="e">
        <f>VLOOKUP(D346, Storage!D:J, 6, FALSE)</f>
        <v>#N/A</v>
      </c>
      <c r="J346" t="e">
        <f>VLOOKUP(D346, Storage!D:J, 7, FALSE)</f>
        <v>#N/A</v>
      </c>
      <c r="K346" s="12"/>
    </row>
    <row r="347" spans="3:11" x14ac:dyDescent="0.3">
      <c r="I347" t="e">
        <f>VLOOKUP(D347, Storage!D:J, 6, FALSE)</f>
        <v>#N/A</v>
      </c>
      <c r="J347" t="e">
        <f>VLOOKUP(D347, Storage!D:J, 7, FALSE)</f>
        <v>#N/A</v>
      </c>
      <c r="K347" s="12"/>
    </row>
    <row r="348" spans="3:11" x14ac:dyDescent="0.3">
      <c r="I348" t="e">
        <f>VLOOKUP(D348, Storage!D:J, 6, FALSE)</f>
        <v>#N/A</v>
      </c>
      <c r="J348" t="e">
        <f>VLOOKUP(D348, Storage!D:J, 7, FALSE)</f>
        <v>#N/A</v>
      </c>
      <c r="K348" s="12"/>
    </row>
    <row r="349" spans="3:11" x14ac:dyDescent="0.3">
      <c r="I349" t="e">
        <f>VLOOKUP(D349, Storage!D:J, 6, FALSE)</f>
        <v>#N/A</v>
      </c>
      <c r="J349" t="e">
        <f>VLOOKUP(D349, Storage!D:J, 7, FALSE)</f>
        <v>#N/A</v>
      </c>
      <c r="K349" s="12"/>
    </row>
    <row r="350" spans="3:11" x14ac:dyDescent="0.3">
      <c r="I350" t="e">
        <f>VLOOKUP(D350, Storage!D:J, 6, FALSE)</f>
        <v>#N/A</v>
      </c>
      <c r="J350" t="e">
        <f>VLOOKUP(D350, Storage!D:J, 7, FALSE)</f>
        <v>#N/A</v>
      </c>
      <c r="K350" s="12"/>
    </row>
    <row r="351" spans="3:11" x14ac:dyDescent="0.3">
      <c r="I351" t="e">
        <f>VLOOKUP(D351, Storage!D:J, 6, FALSE)</f>
        <v>#N/A</v>
      </c>
      <c r="J351" t="e">
        <f>VLOOKUP(D351, Storage!D:J, 7, FALSE)</f>
        <v>#N/A</v>
      </c>
    </row>
    <row r="352" spans="3:11" x14ac:dyDescent="0.3">
      <c r="I352" t="e">
        <f>VLOOKUP(D352, Storage!D:J, 6, FALSE)</f>
        <v>#N/A</v>
      </c>
      <c r="J352" t="e">
        <f>VLOOKUP(D352, Storage!D:J, 7, FALSE)</f>
        <v>#N/A</v>
      </c>
    </row>
    <row r="353" spans="9:10" x14ac:dyDescent="0.3">
      <c r="I353" t="e">
        <f>VLOOKUP(D353, Storage!D:J, 6, FALSE)</f>
        <v>#N/A</v>
      </c>
      <c r="J353" t="e">
        <f>VLOOKUP(D353, Storage!D:J, 7, FALSE)</f>
        <v>#N/A</v>
      </c>
    </row>
    <row r="354" spans="9:10" x14ac:dyDescent="0.3">
      <c r="I354" t="e">
        <f>VLOOKUP(D354, Storage!D:J, 6, FALSE)</f>
        <v>#N/A</v>
      </c>
      <c r="J354">
        <v>0</v>
      </c>
    </row>
    <row r="355" spans="9:10" x14ac:dyDescent="0.3">
      <c r="I355" t="e">
        <f>VLOOKUP(D355, Storage!D:J, 6, FALSE)</f>
        <v>#N/A</v>
      </c>
      <c r="J355">
        <v>0</v>
      </c>
    </row>
    <row r="356" spans="9:10" x14ac:dyDescent="0.3">
      <c r="I356" t="e">
        <f>VLOOKUP(D356, Storage!D:J, 6, FALSE)</f>
        <v>#N/A</v>
      </c>
      <c r="J356">
        <v>0</v>
      </c>
    </row>
    <row r="357" spans="9:10" x14ac:dyDescent="0.3">
      <c r="I357" t="e">
        <f>VLOOKUP(D357, Storage!D:J, 6, FALSE)</f>
        <v>#N/A</v>
      </c>
      <c r="J357">
        <v>0</v>
      </c>
    </row>
    <row r="358" spans="9:10" x14ac:dyDescent="0.3">
      <c r="I358" t="e">
        <f>VLOOKUP(D358, Storage!D:J, 6, FALSE)</f>
        <v>#N/A</v>
      </c>
      <c r="J358">
        <v>0</v>
      </c>
    </row>
  </sheetData>
  <mergeCells count="1">
    <mergeCell ref="K3:N3"/>
  </mergeCells>
  <phoneticPr fontId="2" type="noConversion"/>
  <conditionalFormatting sqref="C5:C1000">
    <cfRule type="cellIs" dxfId="9" priority="2" operator="equal">
      <formula>"Door Hardware"</formula>
    </cfRule>
    <cfRule type="cellIs" dxfId="8" priority="3" operator="equal">
      <formula>"Window Hardware"</formula>
    </cfRule>
    <cfRule type="cellIs" dxfId="7" priority="4" operator="equal">
      <formula>"Window Accessories"</formula>
    </cfRule>
    <cfRule type="cellIs" dxfId="6" priority="5" operator="equal">
      <formula>"Window Profile"</formula>
    </cfRule>
    <cfRule type="cellIs" dxfId="5" priority="7" operator="equal">
      <formula>"Galv. Steel Profile"</formula>
    </cfRule>
  </conditionalFormatting>
  <dataValidations disablePrompts="1" count="1">
    <dataValidation type="custom" allowBlank="1" showInputMessage="1" showErrorMessage="1" errorTitle="Duplicate Value " error="Each value in this column must be unique._x000a_Ask ENG.Marwan Shams if there is any confussion." sqref="D13:D44 D51:D79" xr:uid="{6A6BD504-2250-4EAC-B449-E4F858C53258}">
      <formula1>COUNTIF($D$5:$D$101,D13)=1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6B130-0301-4E31-9837-86D87FC0E9B6}">
  <sheetPr codeName="Sheet4"/>
  <dimension ref="B3:O277"/>
  <sheetViews>
    <sheetView workbookViewId="0">
      <selection activeCell="J6" sqref="J6"/>
    </sheetView>
  </sheetViews>
  <sheetFormatPr defaultRowHeight="14.4" x14ac:dyDescent="0.3"/>
  <cols>
    <col min="2" max="2" width="8.21875" customWidth="1"/>
    <col min="3" max="3" width="12" bestFit="1" customWidth="1"/>
    <col min="4" max="5" width="10.33203125" customWidth="1"/>
    <col min="6" max="6" width="11.77734375" customWidth="1"/>
    <col min="7" max="7" width="22" customWidth="1"/>
    <col min="8" max="9" width="15.44140625" customWidth="1"/>
    <col min="10" max="10" width="17.33203125" customWidth="1"/>
    <col min="11" max="11" width="15.109375" customWidth="1"/>
    <col min="12" max="12" width="13.6640625" customWidth="1"/>
    <col min="13" max="13" width="5.33203125" customWidth="1"/>
    <col min="14" max="14" width="17.109375" customWidth="1"/>
    <col min="15" max="15" width="20.21875" customWidth="1"/>
  </cols>
  <sheetData>
    <row r="3" spans="2:15" x14ac:dyDescent="0.3">
      <c r="K3" s="16" t="s">
        <v>10</v>
      </c>
      <c r="L3" s="16"/>
      <c r="M3" s="16"/>
      <c r="N3" s="16"/>
      <c r="O3" s="16"/>
    </row>
    <row r="4" spans="2:15" x14ac:dyDescent="0.3">
      <c r="B4" t="s">
        <v>0</v>
      </c>
      <c r="C4" t="s">
        <v>22</v>
      </c>
      <c r="D4" t="s">
        <v>1</v>
      </c>
      <c r="E4" t="s">
        <v>23</v>
      </c>
      <c r="F4" t="s">
        <v>3</v>
      </c>
      <c r="G4" t="s">
        <v>2</v>
      </c>
      <c r="H4" t="s">
        <v>41</v>
      </c>
      <c r="I4" t="s">
        <v>42</v>
      </c>
      <c r="J4" t="s">
        <v>56</v>
      </c>
      <c r="K4" t="s">
        <v>6</v>
      </c>
      <c r="L4" t="s">
        <v>7</v>
      </c>
      <c r="M4" t="s">
        <v>8</v>
      </c>
      <c r="N4" t="s">
        <v>9</v>
      </c>
      <c r="O4" t="s">
        <v>12</v>
      </c>
    </row>
    <row r="5" spans="2:15" x14ac:dyDescent="0.3">
      <c r="B5">
        <v>1</v>
      </c>
      <c r="C5">
        <f>_xlfn.XLOOKUP(D5, Storage!D:D, Storage!C:C, "Not Found")</f>
        <v>0</v>
      </c>
      <c r="E5" t="e">
        <f>VLOOKUP(D5, Storage!D:J, 2, FALSE)</f>
        <v>#N/A</v>
      </c>
      <c r="F5" t="e">
        <f>VLOOKUP(D5, Storage!D:J, 3, FALSE)</f>
        <v>#N/A</v>
      </c>
      <c r="G5" t="e">
        <f>VLOOKUP(D5, Storage!D:J, 4, FALSE)</f>
        <v>#N/A</v>
      </c>
      <c r="H5" t="e">
        <f>VLOOKUP(D5, Storage!D:J, 5, FALSE)</f>
        <v>#N/A</v>
      </c>
      <c r="I5" t="e">
        <f>VLOOKUP(D5, Storage!D:J, 6, FALSE)</f>
        <v>#N/A</v>
      </c>
      <c r="J5">
        <v>0</v>
      </c>
    </row>
    <row r="6" spans="2:15" x14ac:dyDescent="0.3">
      <c r="B6">
        <f>B5+1</f>
        <v>2</v>
      </c>
      <c r="C6">
        <f>_xlfn.XLOOKUP(D6, Storage!D:D, Storage!C:C, "Not Found")</f>
        <v>0</v>
      </c>
      <c r="E6" t="e">
        <f>VLOOKUP(D6, Storage!D:J, 2, FALSE)</f>
        <v>#N/A</v>
      </c>
      <c r="F6" t="e">
        <f>VLOOKUP(D6, Storage!D:J, 3, FALSE)</f>
        <v>#N/A</v>
      </c>
      <c r="G6" t="e">
        <f>VLOOKUP(D6, Storage!D:J, 4, FALSE)</f>
        <v>#N/A</v>
      </c>
      <c r="H6" t="e">
        <f>VLOOKUP(D6, Storage!D:J, 5, FALSE)</f>
        <v>#N/A</v>
      </c>
      <c r="I6" t="e">
        <f>VLOOKUP(D6, Storage!D:J, 6, FALSE)</f>
        <v>#N/A</v>
      </c>
      <c r="J6">
        <v>0</v>
      </c>
    </row>
    <row r="7" spans="2:15" x14ac:dyDescent="0.3">
      <c r="C7">
        <f>_xlfn.XLOOKUP(D7, Storage!D:D, Storage!C:C, "Not Found")</f>
        <v>0</v>
      </c>
      <c r="E7" t="e">
        <f>VLOOKUP(D7, Storage!D:J, 2, FALSE)</f>
        <v>#N/A</v>
      </c>
      <c r="F7" t="e">
        <f>VLOOKUP(D7, Storage!D:J, 3, FALSE)</f>
        <v>#N/A</v>
      </c>
      <c r="G7" t="e">
        <f>VLOOKUP(D7, Storage!D:J, 4, FALSE)</f>
        <v>#N/A</v>
      </c>
      <c r="H7" t="e">
        <f>VLOOKUP(D7, Storage!D:J, 5, FALSE)</f>
        <v>#N/A</v>
      </c>
      <c r="I7" t="e">
        <f>VLOOKUP(D7, Storage!D:J, 6, FALSE)</f>
        <v>#N/A</v>
      </c>
    </row>
    <row r="8" spans="2:15" x14ac:dyDescent="0.3">
      <c r="C8">
        <f>_xlfn.XLOOKUP(D8, Storage!D:D, Storage!C:C, "Not Found")</f>
        <v>0</v>
      </c>
      <c r="E8" t="e">
        <f>VLOOKUP(D8, Storage!D:J, 2, FALSE)</f>
        <v>#N/A</v>
      </c>
      <c r="F8" t="e">
        <f>VLOOKUP(D8, Storage!D:J, 3, FALSE)</f>
        <v>#N/A</v>
      </c>
      <c r="G8" t="e">
        <f>VLOOKUP(D8, Storage!D:J, 4, FALSE)</f>
        <v>#N/A</v>
      </c>
      <c r="H8" t="e">
        <f>VLOOKUP(D8, Storage!D:J, 5, FALSE)</f>
        <v>#N/A</v>
      </c>
      <c r="I8" t="e">
        <f>VLOOKUP(D8, Storage!D:J, 6, FALSE)</f>
        <v>#N/A</v>
      </c>
    </row>
    <row r="9" spans="2:15" x14ac:dyDescent="0.3">
      <c r="C9">
        <f>_xlfn.XLOOKUP(D9, Storage!D:D, Storage!C:C, "Not Found")</f>
        <v>0</v>
      </c>
      <c r="E9" t="e">
        <f>VLOOKUP(D9, Storage!D:J, 2, FALSE)</f>
        <v>#N/A</v>
      </c>
      <c r="F9" t="e">
        <f>VLOOKUP(D9, Storage!D:J, 3, FALSE)</f>
        <v>#N/A</v>
      </c>
      <c r="G9" t="e">
        <f>VLOOKUP(D9, Storage!D:J, 4, FALSE)</f>
        <v>#N/A</v>
      </c>
      <c r="H9" t="e">
        <f>VLOOKUP(D9, Storage!D:J, 5, FALSE)</f>
        <v>#N/A</v>
      </c>
      <c r="I9" t="e">
        <f>VLOOKUP(D9, Storage!D:J, 6, FALSE)</f>
        <v>#N/A</v>
      </c>
    </row>
    <row r="10" spans="2:15" x14ac:dyDescent="0.3">
      <c r="C10">
        <f>_xlfn.XLOOKUP(D10, Storage!D:D, Storage!C:C, "Not Found")</f>
        <v>0</v>
      </c>
      <c r="E10" t="e">
        <f>VLOOKUP(D10, Storage!D:J, 2, FALSE)</f>
        <v>#N/A</v>
      </c>
      <c r="F10" t="e">
        <f>VLOOKUP(D10, Storage!D:J, 3, FALSE)</f>
        <v>#N/A</v>
      </c>
      <c r="G10" t="e">
        <f>VLOOKUP(D10, Storage!D:J, 4, FALSE)</f>
        <v>#N/A</v>
      </c>
      <c r="H10" t="e">
        <f>VLOOKUP(D10, Storage!D:J, 5, FALSE)</f>
        <v>#N/A</v>
      </c>
      <c r="I10" t="e">
        <f>VLOOKUP(D10, Storage!D:J, 6, FALSE)</f>
        <v>#N/A</v>
      </c>
    </row>
    <row r="11" spans="2:15" x14ac:dyDescent="0.3">
      <c r="C11">
        <f>_xlfn.XLOOKUP(D11, Storage!D:D, Storage!C:C, "Not Found")</f>
        <v>0</v>
      </c>
      <c r="E11" t="e">
        <f>VLOOKUP(D11, Storage!D:J, 2, FALSE)</f>
        <v>#N/A</v>
      </c>
      <c r="F11" t="e">
        <f>VLOOKUP(D11, Storage!D:J, 3, FALSE)</f>
        <v>#N/A</v>
      </c>
      <c r="G11" t="e">
        <f>VLOOKUP(D11, Storage!D:J, 4, FALSE)</f>
        <v>#N/A</v>
      </c>
      <c r="H11" t="e">
        <f>VLOOKUP(D11, Storage!D:J, 5, FALSE)</f>
        <v>#N/A</v>
      </c>
      <c r="I11" t="e">
        <f>VLOOKUP(D11, Storage!D:J, 6, FALSE)</f>
        <v>#N/A</v>
      </c>
    </row>
    <row r="12" spans="2:15" x14ac:dyDescent="0.3">
      <c r="C12">
        <f>_xlfn.XLOOKUP(D12, Storage!D:D, Storage!C:C, "Not Found")</f>
        <v>0</v>
      </c>
      <c r="E12" t="e">
        <f>VLOOKUP(D12, Storage!D:J, 2, FALSE)</f>
        <v>#N/A</v>
      </c>
      <c r="F12" t="e">
        <f>VLOOKUP(D12, Storage!D:J, 3, FALSE)</f>
        <v>#N/A</v>
      </c>
      <c r="G12" t="e">
        <f>VLOOKUP(D12, Storage!D:J, 4, FALSE)</f>
        <v>#N/A</v>
      </c>
      <c r="H12" t="e">
        <f>VLOOKUP(D12, Storage!D:J, 5, FALSE)</f>
        <v>#N/A</v>
      </c>
      <c r="I12" t="e">
        <f>VLOOKUP(D12, Storage!D:J, 6, FALSE)</f>
        <v>#N/A</v>
      </c>
    </row>
    <row r="13" spans="2:15" x14ac:dyDescent="0.3">
      <c r="C13">
        <f>_xlfn.XLOOKUP(D13, Storage!D:D, Storage!C:C, "Not Found")</f>
        <v>0</v>
      </c>
      <c r="E13" t="e">
        <f>VLOOKUP(D13, Storage!D:J, 2, FALSE)</f>
        <v>#N/A</v>
      </c>
      <c r="F13" t="e">
        <f>VLOOKUP(D13, Storage!D:J, 3, FALSE)</f>
        <v>#N/A</v>
      </c>
      <c r="G13" t="e">
        <f>VLOOKUP(D13, Storage!D:J, 4, FALSE)</f>
        <v>#N/A</v>
      </c>
      <c r="H13" t="e">
        <f>VLOOKUP(D13, Storage!D:J, 5, FALSE)</f>
        <v>#N/A</v>
      </c>
      <c r="I13" t="e">
        <f>VLOOKUP(D13, Storage!D:J, 6, FALSE)</f>
        <v>#N/A</v>
      </c>
    </row>
    <row r="14" spans="2:15" x14ac:dyDescent="0.3">
      <c r="C14">
        <f>_xlfn.XLOOKUP(D14, Storage!D:D, Storage!C:C, "Not Found")</f>
        <v>0</v>
      </c>
      <c r="E14" t="e">
        <f>VLOOKUP(D14, Storage!D:J, 2, FALSE)</f>
        <v>#N/A</v>
      </c>
      <c r="F14" t="e">
        <f>VLOOKUP(D14, Storage!D:J, 3, FALSE)</f>
        <v>#N/A</v>
      </c>
      <c r="G14" t="e">
        <f>VLOOKUP(D14, Storage!D:J, 4, FALSE)</f>
        <v>#N/A</v>
      </c>
      <c r="H14" t="e">
        <f>VLOOKUP(D14, Storage!D:J, 5, FALSE)</f>
        <v>#N/A</v>
      </c>
      <c r="I14" t="e">
        <f>VLOOKUP(D14, Storage!D:J, 6, FALSE)</f>
        <v>#N/A</v>
      </c>
    </row>
    <row r="15" spans="2:15" x14ac:dyDescent="0.3">
      <c r="C15">
        <f>_xlfn.XLOOKUP(D15, Storage!D:D, Storage!C:C, "Not Found")</f>
        <v>0</v>
      </c>
      <c r="E15" t="e">
        <f>VLOOKUP(D15, Storage!D:J, 2, FALSE)</f>
        <v>#N/A</v>
      </c>
      <c r="F15" t="e">
        <f>VLOOKUP(D15, Storage!D:J, 3, FALSE)</f>
        <v>#N/A</v>
      </c>
      <c r="G15" t="e">
        <f>VLOOKUP(D15, Storage!D:J, 4, FALSE)</f>
        <v>#N/A</v>
      </c>
      <c r="H15" t="e">
        <f>VLOOKUP(D15, Storage!D:J, 5, FALSE)</f>
        <v>#N/A</v>
      </c>
      <c r="I15" t="e">
        <f>VLOOKUP(D15, Storage!D:J, 6, FALSE)</f>
        <v>#N/A</v>
      </c>
    </row>
    <row r="16" spans="2:15" x14ac:dyDescent="0.3">
      <c r="C16">
        <f>_xlfn.XLOOKUP(D16, Storage!D:D, Storage!C:C, "Not Found")</f>
        <v>0</v>
      </c>
      <c r="E16" t="e">
        <f>VLOOKUP(D16, Storage!D:J, 2, FALSE)</f>
        <v>#N/A</v>
      </c>
      <c r="F16" t="e">
        <f>VLOOKUP(D16, Storage!D:J, 3, FALSE)</f>
        <v>#N/A</v>
      </c>
      <c r="G16" t="e">
        <f>VLOOKUP(D16, Storage!D:J, 4, FALSE)</f>
        <v>#N/A</v>
      </c>
      <c r="H16" t="e">
        <f>VLOOKUP(D16, Storage!D:J, 5, FALSE)</f>
        <v>#N/A</v>
      </c>
      <c r="I16" t="e">
        <f>VLOOKUP(D16, Storage!D:J, 6, FALSE)</f>
        <v>#N/A</v>
      </c>
    </row>
    <row r="17" spans="3:9" x14ac:dyDescent="0.3">
      <c r="C17">
        <f>_xlfn.XLOOKUP(D17, Storage!D:D, Storage!C:C, "Not Found")</f>
        <v>0</v>
      </c>
      <c r="E17" t="e">
        <f>VLOOKUP(D17, Storage!D:J, 2, FALSE)</f>
        <v>#N/A</v>
      </c>
      <c r="F17" t="e">
        <f>VLOOKUP(D17, Storage!D:J, 3, FALSE)</f>
        <v>#N/A</v>
      </c>
      <c r="G17" t="e">
        <f>VLOOKUP(D17, Storage!D:J, 4, FALSE)</f>
        <v>#N/A</v>
      </c>
      <c r="H17" t="e">
        <f>VLOOKUP(D17, Storage!D:J, 5, FALSE)</f>
        <v>#N/A</v>
      </c>
      <c r="I17" t="e">
        <f>VLOOKUP(D17, Storage!D:J, 6, FALSE)</f>
        <v>#N/A</v>
      </c>
    </row>
    <row r="18" spans="3:9" x14ac:dyDescent="0.3">
      <c r="C18">
        <f>_xlfn.XLOOKUP(D18, Storage!D:D, Storage!C:C, "Not Found")</f>
        <v>0</v>
      </c>
      <c r="E18" t="e">
        <f>VLOOKUP(D18, Storage!D:J, 2, FALSE)</f>
        <v>#N/A</v>
      </c>
      <c r="F18" t="e">
        <f>VLOOKUP(D18, Storage!D:J, 3, FALSE)</f>
        <v>#N/A</v>
      </c>
      <c r="G18" t="e">
        <f>VLOOKUP(D18, Storage!D:J, 4, FALSE)</f>
        <v>#N/A</v>
      </c>
      <c r="H18" t="e">
        <f>VLOOKUP(D18, Storage!D:J, 5, FALSE)</f>
        <v>#N/A</v>
      </c>
      <c r="I18" t="e">
        <f>VLOOKUP(D18, Storage!D:J, 6, FALSE)</f>
        <v>#N/A</v>
      </c>
    </row>
    <row r="19" spans="3:9" x14ac:dyDescent="0.3">
      <c r="C19">
        <f>_xlfn.XLOOKUP(D19, Storage!D:D, Storage!C:C, "Not Found")</f>
        <v>0</v>
      </c>
      <c r="E19" t="e">
        <f>VLOOKUP(D19, Storage!D:J, 2, FALSE)</f>
        <v>#N/A</v>
      </c>
      <c r="F19" t="e">
        <f>VLOOKUP(D19, Storage!D:J, 3, FALSE)</f>
        <v>#N/A</v>
      </c>
      <c r="G19" t="e">
        <f>VLOOKUP(D19, Storage!D:J, 4, FALSE)</f>
        <v>#N/A</v>
      </c>
      <c r="H19" t="e">
        <f>VLOOKUP(D19, Storage!D:J, 5, FALSE)</f>
        <v>#N/A</v>
      </c>
      <c r="I19" t="e">
        <f>VLOOKUP(D19, Storage!D:J, 6, FALSE)</f>
        <v>#N/A</v>
      </c>
    </row>
    <row r="20" spans="3:9" x14ac:dyDescent="0.3">
      <c r="C20">
        <f>_xlfn.XLOOKUP(D20, Storage!D:D, Storage!C:C, "Not Found")</f>
        <v>0</v>
      </c>
      <c r="E20" t="e">
        <f>VLOOKUP(D20, Storage!D:J, 2, FALSE)</f>
        <v>#N/A</v>
      </c>
      <c r="F20" t="e">
        <f>VLOOKUP(D20, Storage!D:J, 3, FALSE)</f>
        <v>#N/A</v>
      </c>
      <c r="G20" t="e">
        <f>VLOOKUP(D20, Storage!D:J, 4, FALSE)</f>
        <v>#N/A</v>
      </c>
      <c r="H20" t="e">
        <f>VLOOKUP(D20, Storage!D:J, 5, FALSE)</f>
        <v>#N/A</v>
      </c>
      <c r="I20" t="e">
        <f>VLOOKUP(D20, Storage!D:J, 6, FALSE)</f>
        <v>#N/A</v>
      </c>
    </row>
    <row r="21" spans="3:9" x14ac:dyDescent="0.3">
      <c r="C21">
        <f>_xlfn.XLOOKUP(D21, Storage!D:D, Storage!C:C, "Not Found")</f>
        <v>0</v>
      </c>
      <c r="E21" t="e">
        <f>VLOOKUP(D21, Storage!D:J, 2, FALSE)</f>
        <v>#N/A</v>
      </c>
      <c r="F21" t="e">
        <f>VLOOKUP(D21, Storage!D:J, 3, FALSE)</f>
        <v>#N/A</v>
      </c>
      <c r="G21" t="e">
        <f>VLOOKUP(D21, Storage!D:J, 4, FALSE)</f>
        <v>#N/A</v>
      </c>
      <c r="H21" t="e">
        <f>VLOOKUP(D21, Storage!D:J, 5, FALSE)</f>
        <v>#N/A</v>
      </c>
      <c r="I21" t="e">
        <f>VLOOKUP(D21, Storage!D:J, 6, FALSE)</f>
        <v>#N/A</v>
      </c>
    </row>
    <row r="22" spans="3:9" x14ac:dyDescent="0.3">
      <c r="C22">
        <f>_xlfn.XLOOKUP(D22, Storage!D:D, Storage!C:C, "Not Found")</f>
        <v>0</v>
      </c>
      <c r="E22" t="e">
        <f>VLOOKUP(D22, Storage!D:J, 2, FALSE)</f>
        <v>#N/A</v>
      </c>
      <c r="F22" t="e">
        <f>VLOOKUP(D22, Storage!D:J, 3, FALSE)</f>
        <v>#N/A</v>
      </c>
      <c r="G22" t="e">
        <f>VLOOKUP(D22, Storage!D:J, 4, FALSE)</f>
        <v>#N/A</v>
      </c>
      <c r="H22" t="e">
        <f>VLOOKUP(D22, Storage!D:J, 5, FALSE)</f>
        <v>#N/A</v>
      </c>
      <c r="I22" t="e">
        <f>VLOOKUP(D22, Storage!D:J, 6, FALSE)</f>
        <v>#N/A</v>
      </c>
    </row>
    <row r="23" spans="3:9" x14ac:dyDescent="0.3">
      <c r="C23">
        <f>_xlfn.XLOOKUP(D23, Storage!D:D, Storage!C:C, "Not Found")</f>
        <v>0</v>
      </c>
      <c r="E23" t="e">
        <f>VLOOKUP(D23, Storage!D:J, 2, FALSE)</f>
        <v>#N/A</v>
      </c>
      <c r="F23" t="e">
        <f>VLOOKUP(D23, Storage!D:J, 3, FALSE)</f>
        <v>#N/A</v>
      </c>
      <c r="G23" t="e">
        <f>VLOOKUP(D23, Storage!D:J, 4, FALSE)</f>
        <v>#N/A</v>
      </c>
      <c r="H23" t="e">
        <f>VLOOKUP(D23, Storage!D:J, 5, FALSE)</f>
        <v>#N/A</v>
      </c>
      <c r="I23" t="e">
        <f>VLOOKUP(D23, Storage!D:J, 6, FALSE)</f>
        <v>#N/A</v>
      </c>
    </row>
    <row r="24" spans="3:9" x14ac:dyDescent="0.3">
      <c r="C24">
        <f>_xlfn.XLOOKUP(D24, Storage!D:D, Storage!C:C, "Not Found")</f>
        <v>0</v>
      </c>
      <c r="E24" t="e">
        <f>VLOOKUP(D24, Storage!D:J, 2, FALSE)</f>
        <v>#N/A</v>
      </c>
      <c r="F24" t="e">
        <f>VLOOKUP(D24, Storage!D:J, 3, FALSE)</f>
        <v>#N/A</v>
      </c>
      <c r="G24" t="e">
        <f>VLOOKUP(D24, Storage!D:J, 4, FALSE)</f>
        <v>#N/A</v>
      </c>
      <c r="H24" t="e">
        <f>VLOOKUP(D24, Storage!D:J, 5, FALSE)</f>
        <v>#N/A</v>
      </c>
      <c r="I24" t="e">
        <f>VLOOKUP(D24, Storage!D:J, 6, FALSE)</f>
        <v>#N/A</v>
      </c>
    </row>
    <row r="25" spans="3:9" x14ac:dyDescent="0.3">
      <c r="C25">
        <f>_xlfn.XLOOKUP(D25, Storage!D:D, Storage!C:C, "Not Found")</f>
        <v>0</v>
      </c>
      <c r="E25" t="e">
        <f>VLOOKUP(D25, Storage!D:J, 2, FALSE)</f>
        <v>#N/A</v>
      </c>
      <c r="F25" t="e">
        <f>VLOOKUP(D25, Storage!D:J, 3, FALSE)</f>
        <v>#N/A</v>
      </c>
      <c r="G25" t="e">
        <f>VLOOKUP(D25, Storage!D:J, 4, FALSE)</f>
        <v>#N/A</v>
      </c>
      <c r="H25" t="e">
        <f>VLOOKUP(D25, Storage!D:J, 5, FALSE)</f>
        <v>#N/A</v>
      </c>
      <c r="I25" t="e">
        <f>VLOOKUP(D25, Storage!D:J, 6, FALSE)</f>
        <v>#N/A</v>
      </c>
    </row>
    <row r="26" spans="3:9" x14ac:dyDescent="0.3">
      <c r="C26">
        <f>_xlfn.XLOOKUP(D26, Storage!D:D, Storage!C:C, "Not Found")</f>
        <v>0</v>
      </c>
      <c r="E26" t="e">
        <f>VLOOKUP(D26, Storage!D:J, 2, FALSE)</f>
        <v>#N/A</v>
      </c>
      <c r="F26" t="e">
        <f>VLOOKUP(D26, Storage!D:J, 3, FALSE)</f>
        <v>#N/A</v>
      </c>
      <c r="G26" t="e">
        <f>VLOOKUP(D26, Storage!D:J, 4, FALSE)</f>
        <v>#N/A</v>
      </c>
      <c r="H26" t="e">
        <f>VLOOKUP(D26, Storage!D:J, 5, FALSE)</f>
        <v>#N/A</v>
      </c>
      <c r="I26" t="e">
        <f>VLOOKUP(D26, Storage!D:J, 6, FALSE)</f>
        <v>#N/A</v>
      </c>
    </row>
    <row r="27" spans="3:9" x14ac:dyDescent="0.3">
      <c r="C27">
        <f>_xlfn.XLOOKUP(D27, Storage!D:D, Storage!C:C, "Not Found")</f>
        <v>0</v>
      </c>
      <c r="E27" t="e">
        <f>VLOOKUP(D27, Storage!D:J, 2, FALSE)</f>
        <v>#N/A</v>
      </c>
      <c r="F27" t="e">
        <f>VLOOKUP(D27, Storage!D:J, 3, FALSE)</f>
        <v>#N/A</v>
      </c>
      <c r="G27" t="e">
        <f>VLOOKUP(D27, Storage!D:J, 4, FALSE)</f>
        <v>#N/A</v>
      </c>
      <c r="H27" t="e">
        <f>VLOOKUP(D27, Storage!D:J, 5, FALSE)</f>
        <v>#N/A</v>
      </c>
      <c r="I27" t="e">
        <f>VLOOKUP(D27, Storage!D:J, 6, FALSE)</f>
        <v>#N/A</v>
      </c>
    </row>
    <row r="28" spans="3:9" x14ac:dyDescent="0.3">
      <c r="C28">
        <f>_xlfn.XLOOKUP(D28, Storage!D:D, Storage!C:C, "Not Found")</f>
        <v>0</v>
      </c>
      <c r="E28" t="e">
        <f>VLOOKUP(D28, Storage!D:J, 2, FALSE)</f>
        <v>#N/A</v>
      </c>
      <c r="F28" t="e">
        <f>VLOOKUP(D28, Storage!D:J, 3, FALSE)</f>
        <v>#N/A</v>
      </c>
      <c r="G28" t="e">
        <f>VLOOKUP(D28, Storage!D:J, 4, FALSE)</f>
        <v>#N/A</v>
      </c>
      <c r="H28" t="e">
        <f>VLOOKUP(D28, Storage!D:J, 5, FALSE)</f>
        <v>#N/A</v>
      </c>
      <c r="I28" t="e">
        <f>VLOOKUP(D28, Storage!D:J, 6, FALSE)</f>
        <v>#N/A</v>
      </c>
    </row>
    <row r="29" spans="3:9" x14ac:dyDescent="0.3">
      <c r="C29">
        <f>_xlfn.XLOOKUP(D29, Storage!D:D, Storage!C:C, "Not Found")</f>
        <v>0</v>
      </c>
      <c r="E29" t="e">
        <f>VLOOKUP(D29, Storage!D:J, 2, FALSE)</f>
        <v>#N/A</v>
      </c>
      <c r="F29" t="e">
        <f>VLOOKUP(D29, Storage!D:J, 3, FALSE)</f>
        <v>#N/A</v>
      </c>
      <c r="G29" t="e">
        <f>VLOOKUP(D29, Storage!D:J, 4, FALSE)</f>
        <v>#N/A</v>
      </c>
      <c r="H29" t="e">
        <f>VLOOKUP(D29, Storage!D:J, 5, FALSE)</f>
        <v>#N/A</v>
      </c>
      <c r="I29" t="e">
        <f>VLOOKUP(D29, Storage!D:J, 6, FALSE)</f>
        <v>#N/A</v>
      </c>
    </row>
    <row r="30" spans="3:9" x14ac:dyDescent="0.3">
      <c r="C30">
        <f>_xlfn.XLOOKUP(D30, Storage!D:D, Storage!C:C, "Not Found")</f>
        <v>0</v>
      </c>
      <c r="E30" t="e">
        <f>VLOOKUP(D30, Storage!D:J, 2, FALSE)</f>
        <v>#N/A</v>
      </c>
      <c r="F30" t="e">
        <f>VLOOKUP(D30, Storage!D:J, 3, FALSE)</f>
        <v>#N/A</v>
      </c>
      <c r="G30" t="e">
        <f>VLOOKUP(D30, Storage!D:J, 4, FALSE)</f>
        <v>#N/A</v>
      </c>
      <c r="H30" t="e">
        <f>VLOOKUP(D30, Storage!D:J, 5, FALSE)</f>
        <v>#N/A</v>
      </c>
      <c r="I30" t="e">
        <f>VLOOKUP(D30, Storage!D:J, 6, FALSE)</f>
        <v>#N/A</v>
      </c>
    </row>
    <row r="31" spans="3:9" x14ac:dyDescent="0.3">
      <c r="C31">
        <f>_xlfn.XLOOKUP(D31, Storage!D:D, Storage!C:C, "Not Found")</f>
        <v>0</v>
      </c>
      <c r="E31" t="e">
        <f>VLOOKUP(D31, Storage!D:J, 2, FALSE)</f>
        <v>#N/A</v>
      </c>
      <c r="F31" t="e">
        <f>VLOOKUP(D31, Storage!D:J, 3, FALSE)</f>
        <v>#N/A</v>
      </c>
      <c r="G31" t="e">
        <f>VLOOKUP(D31, Storage!D:J, 4, FALSE)</f>
        <v>#N/A</v>
      </c>
      <c r="H31" t="e">
        <f>VLOOKUP(D31, Storage!D:J, 5, FALSE)</f>
        <v>#N/A</v>
      </c>
      <c r="I31" t="e">
        <f>VLOOKUP(D31, Storage!D:J, 6, FALSE)</f>
        <v>#N/A</v>
      </c>
    </row>
    <row r="32" spans="3:9" x14ac:dyDescent="0.3">
      <c r="C32">
        <f>_xlfn.XLOOKUP(D32, Storage!D:D, Storage!C:C, "Not Found")</f>
        <v>0</v>
      </c>
      <c r="E32" t="e">
        <f>VLOOKUP(D32, Storage!D:J, 2, FALSE)</f>
        <v>#N/A</v>
      </c>
      <c r="F32" t="e">
        <f>VLOOKUP(D32, Storage!D:J, 3, FALSE)</f>
        <v>#N/A</v>
      </c>
      <c r="G32" t="e">
        <f>VLOOKUP(D32, Storage!D:J, 4, FALSE)</f>
        <v>#N/A</v>
      </c>
      <c r="H32" t="e">
        <f>VLOOKUP(D32, Storage!D:J, 5, FALSE)</f>
        <v>#N/A</v>
      </c>
      <c r="I32" t="e">
        <f>VLOOKUP(D32, Storage!D:J, 6, FALSE)</f>
        <v>#N/A</v>
      </c>
    </row>
    <row r="33" spans="3:9" x14ac:dyDescent="0.3">
      <c r="C33">
        <f>_xlfn.XLOOKUP(D33, Storage!D:D, Storage!C:C, "Not Found")</f>
        <v>0</v>
      </c>
      <c r="E33" t="e">
        <f>VLOOKUP(D33, Storage!D:J, 2, FALSE)</f>
        <v>#N/A</v>
      </c>
      <c r="F33" t="e">
        <f>VLOOKUP(D33, Storage!D:J, 3, FALSE)</f>
        <v>#N/A</v>
      </c>
      <c r="G33" t="e">
        <f>VLOOKUP(D33, Storage!D:J, 4, FALSE)</f>
        <v>#N/A</v>
      </c>
      <c r="H33" t="e">
        <f>VLOOKUP(D33, Storage!D:J, 5, FALSE)</f>
        <v>#N/A</v>
      </c>
      <c r="I33" t="e">
        <f>VLOOKUP(D33, Storage!D:J, 6, FALSE)</f>
        <v>#N/A</v>
      </c>
    </row>
    <row r="34" spans="3:9" x14ac:dyDescent="0.3">
      <c r="C34">
        <f>_xlfn.XLOOKUP(D34, Storage!D:D, Storage!C:C, "Not Found")</f>
        <v>0</v>
      </c>
      <c r="E34" t="e">
        <f>VLOOKUP(D34, Storage!D:J, 2, FALSE)</f>
        <v>#N/A</v>
      </c>
      <c r="F34" t="e">
        <f>VLOOKUP(D34, Storage!D:J, 3, FALSE)</f>
        <v>#N/A</v>
      </c>
      <c r="G34" t="e">
        <f>VLOOKUP(D34, Storage!D:J, 4, FALSE)</f>
        <v>#N/A</v>
      </c>
      <c r="H34" t="e">
        <f>VLOOKUP(D34, Storage!D:J, 5, FALSE)</f>
        <v>#N/A</v>
      </c>
      <c r="I34" t="e">
        <f>VLOOKUP(D34, Storage!D:J, 6, FALSE)</f>
        <v>#N/A</v>
      </c>
    </row>
    <row r="35" spans="3:9" x14ac:dyDescent="0.3">
      <c r="C35">
        <f>_xlfn.XLOOKUP(D35, Storage!D:D, Storage!C:C, "Not Found")</f>
        <v>0</v>
      </c>
      <c r="E35" t="e">
        <f>VLOOKUP(D35, Storage!D:J, 2, FALSE)</f>
        <v>#N/A</v>
      </c>
      <c r="F35" t="e">
        <f>VLOOKUP(D35, Storage!D:J, 3, FALSE)</f>
        <v>#N/A</v>
      </c>
      <c r="G35" t="e">
        <f>VLOOKUP(D35, Storage!D:J, 4, FALSE)</f>
        <v>#N/A</v>
      </c>
      <c r="H35" t="e">
        <f>VLOOKUP(D35, Storage!D:J, 5, FALSE)</f>
        <v>#N/A</v>
      </c>
      <c r="I35" t="e">
        <f>VLOOKUP(D35, Storage!D:J, 6, FALSE)</f>
        <v>#N/A</v>
      </c>
    </row>
    <row r="36" spans="3:9" x14ac:dyDescent="0.3">
      <c r="C36">
        <f>_xlfn.XLOOKUP(D36, Storage!D:D, Storage!C:C, "Not Found")</f>
        <v>0</v>
      </c>
      <c r="E36" t="e">
        <f>VLOOKUP(D36, Storage!D:J, 2, FALSE)</f>
        <v>#N/A</v>
      </c>
      <c r="F36" t="e">
        <f>VLOOKUP(D36, Storage!D:J, 3, FALSE)</f>
        <v>#N/A</v>
      </c>
      <c r="G36" t="e">
        <f>VLOOKUP(D36, Storage!D:J, 4, FALSE)</f>
        <v>#N/A</v>
      </c>
      <c r="H36" t="e">
        <f>VLOOKUP(D36, Storage!D:J, 5, FALSE)</f>
        <v>#N/A</v>
      </c>
      <c r="I36" t="e">
        <f>VLOOKUP(D36, Storage!D:J, 6, FALSE)</f>
        <v>#N/A</v>
      </c>
    </row>
    <row r="37" spans="3:9" x14ac:dyDescent="0.3">
      <c r="C37">
        <f>_xlfn.XLOOKUP(D37, Storage!D:D, Storage!C:C, "Not Found")</f>
        <v>0</v>
      </c>
      <c r="E37" t="e">
        <f>VLOOKUP(D37, Storage!D:J, 2, FALSE)</f>
        <v>#N/A</v>
      </c>
      <c r="F37" t="e">
        <f>VLOOKUP(D37, Storage!D:J, 3, FALSE)</f>
        <v>#N/A</v>
      </c>
      <c r="G37" t="e">
        <f>VLOOKUP(D37, Storage!D:J, 4, FALSE)</f>
        <v>#N/A</v>
      </c>
      <c r="H37" t="e">
        <f>VLOOKUP(D37, Storage!D:J, 5, FALSE)</f>
        <v>#N/A</v>
      </c>
      <c r="I37" t="e">
        <f>VLOOKUP(D37, Storage!D:J, 6, FALSE)</f>
        <v>#N/A</v>
      </c>
    </row>
    <row r="38" spans="3:9" x14ac:dyDescent="0.3">
      <c r="C38">
        <f>_xlfn.XLOOKUP(D38, Storage!D:D, Storage!C:C, "Not Found")</f>
        <v>0</v>
      </c>
      <c r="E38" t="e">
        <f>VLOOKUP(D38, Storage!D:J, 2, FALSE)</f>
        <v>#N/A</v>
      </c>
      <c r="F38" t="e">
        <f>VLOOKUP(D38, Storage!D:J, 3, FALSE)</f>
        <v>#N/A</v>
      </c>
      <c r="G38" t="e">
        <f>VLOOKUP(D38, Storage!D:J, 4, FALSE)</f>
        <v>#N/A</v>
      </c>
      <c r="H38" t="e">
        <f>VLOOKUP(D38, Storage!D:J, 5, FALSE)</f>
        <v>#N/A</v>
      </c>
      <c r="I38" t="e">
        <f>VLOOKUP(D38, Storage!D:J, 6, FALSE)</f>
        <v>#N/A</v>
      </c>
    </row>
    <row r="39" spans="3:9" x14ac:dyDescent="0.3">
      <c r="C39">
        <f>_xlfn.XLOOKUP(D39, Storage!D:D, Storage!C:C, "Not Found")</f>
        <v>0</v>
      </c>
      <c r="E39" t="e">
        <f>VLOOKUP(D39, Storage!D:J, 2, FALSE)</f>
        <v>#N/A</v>
      </c>
      <c r="F39" t="e">
        <f>VLOOKUP(D39, Storage!D:J, 3, FALSE)</f>
        <v>#N/A</v>
      </c>
      <c r="G39" t="e">
        <f>VLOOKUP(D39, Storage!D:J, 4, FALSE)</f>
        <v>#N/A</v>
      </c>
      <c r="H39" t="e">
        <f>VLOOKUP(D39, Storage!D:J, 5, FALSE)</f>
        <v>#N/A</v>
      </c>
      <c r="I39" t="e">
        <f>VLOOKUP(D39, Storage!D:J, 6, FALSE)</f>
        <v>#N/A</v>
      </c>
    </row>
    <row r="40" spans="3:9" x14ac:dyDescent="0.3">
      <c r="C40">
        <f>_xlfn.XLOOKUP(D40, Storage!D:D, Storage!C:C, "Not Found")</f>
        <v>0</v>
      </c>
      <c r="E40" t="e">
        <f>VLOOKUP(D40, Storage!D:J, 2, FALSE)</f>
        <v>#N/A</v>
      </c>
      <c r="F40" t="e">
        <f>VLOOKUP(D40, Storage!D:J, 3, FALSE)</f>
        <v>#N/A</v>
      </c>
      <c r="G40" t="e">
        <f>VLOOKUP(D40, Storage!D:J, 4, FALSE)</f>
        <v>#N/A</v>
      </c>
      <c r="H40" t="e">
        <f>VLOOKUP(D40, Storage!D:J, 5, FALSE)</f>
        <v>#N/A</v>
      </c>
      <c r="I40" t="e">
        <f>VLOOKUP(D40, Storage!D:J, 6, FALSE)</f>
        <v>#N/A</v>
      </c>
    </row>
    <row r="41" spans="3:9" x14ac:dyDescent="0.3">
      <c r="C41">
        <f>_xlfn.XLOOKUP(D41, Storage!D:D, Storage!C:C, "Not Found")</f>
        <v>0</v>
      </c>
      <c r="E41" t="e">
        <f>VLOOKUP(D41, Storage!D:J, 2, FALSE)</f>
        <v>#N/A</v>
      </c>
      <c r="F41" t="e">
        <f>VLOOKUP(D41, Storage!D:J, 3, FALSE)</f>
        <v>#N/A</v>
      </c>
      <c r="G41" t="e">
        <f>VLOOKUP(D41, Storage!D:J, 4, FALSE)</f>
        <v>#N/A</v>
      </c>
      <c r="H41" t="e">
        <f>VLOOKUP(D41, Storage!D:J, 5, FALSE)</f>
        <v>#N/A</v>
      </c>
      <c r="I41" t="e">
        <f>VLOOKUP(D41, Storage!D:J, 6, FALSE)</f>
        <v>#N/A</v>
      </c>
    </row>
    <row r="42" spans="3:9" x14ac:dyDescent="0.3">
      <c r="C42">
        <f>_xlfn.XLOOKUP(D42, Storage!D:D, Storage!C:C, "Not Found")</f>
        <v>0</v>
      </c>
      <c r="E42" t="e">
        <f>VLOOKUP(D42, Storage!D:J, 2, FALSE)</f>
        <v>#N/A</v>
      </c>
      <c r="F42" t="e">
        <f>VLOOKUP(D42, Storage!D:J, 3, FALSE)</f>
        <v>#N/A</v>
      </c>
      <c r="G42" t="e">
        <f>VLOOKUP(D42, Storage!D:J, 4, FALSE)</f>
        <v>#N/A</v>
      </c>
      <c r="H42" t="e">
        <f>VLOOKUP(D42, Storage!D:J, 5, FALSE)</f>
        <v>#N/A</v>
      </c>
      <c r="I42" t="e">
        <f>VLOOKUP(D42, Storage!D:J, 6, FALSE)</f>
        <v>#N/A</v>
      </c>
    </row>
    <row r="43" spans="3:9" x14ac:dyDescent="0.3">
      <c r="C43">
        <f>_xlfn.XLOOKUP(D43, Storage!D:D, Storage!C:C, "Not Found")</f>
        <v>0</v>
      </c>
      <c r="E43" t="e">
        <f>VLOOKUP(D43, Storage!D:J, 2, FALSE)</f>
        <v>#N/A</v>
      </c>
      <c r="F43" t="e">
        <f>VLOOKUP(D43, Storage!D:J, 3, FALSE)</f>
        <v>#N/A</v>
      </c>
      <c r="G43" t="e">
        <f>VLOOKUP(D43, Storage!D:J, 4, FALSE)</f>
        <v>#N/A</v>
      </c>
      <c r="H43" t="e">
        <f>VLOOKUP(D43, Storage!D:J, 5, FALSE)</f>
        <v>#N/A</v>
      </c>
      <c r="I43" t="e">
        <f>VLOOKUP(D43, Storage!D:J, 6, FALSE)</f>
        <v>#N/A</v>
      </c>
    </row>
    <row r="44" spans="3:9" x14ac:dyDescent="0.3">
      <c r="C44">
        <f>_xlfn.XLOOKUP(D44, Storage!D:D, Storage!C:C, "Not Found")</f>
        <v>0</v>
      </c>
      <c r="E44" t="e">
        <f>VLOOKUP(D44, Storage!D:J, 2, FALSE)</f>
        <v>#N/A</v>
      </c>
      <c r="F44" t="e">
        <f>VLOOKUP(D44, Storage!D:J, 3, FALSE)</f>
        <v>#N/A</v>
      </c>
      <c r="G44" t="e">
        <f>VLOOKUP(D44, Storage!D:J, 4, FALSE)</f>
        <v>#N/A</v>
      </c>
      <c r="H44" t="e">
        <f>VLOOKUP(D44, Storage!D:J, 5, FALSE)</f>
        <v>#N/A</v>
      </c>
      <c r="I44" t="e">
        <f>VLOOKUP(D44, Storage!D:J, 6, FALSE)</f>
        <v>#N/A</v>
      </c>
    </row>
    <row r="45" spans="3:9" x14ac:dyDescent="0.3">
      <c r="C45">
        <f>_xlfn.XLOOKUP(D45, Storage!D:D, Storage!C:C, "Not Found")</f>
        <v>0</v>
      </c>
      <c r="E45" t="e">
        <f>VLOOKUP(D45, Storage!D:J, 2, FALSE)</f>
        <v>#N/A</v>
      </c>
      <c r="F45" t="e">
        <f>VLOOKUP(D45, Storage!D:J, 3, FALSE)</f>
        <v>#N/A</v>
      </c>
      <c r="G45" t="e">
        <f>VLOOKUP(D45, Storage!D:J, 4, FALSE)</f>
        <v>#N/A</v>
      </c>
      <c r="H45" t="e">
        <f>VLOOKUP(D45, Storage!D:J, 5, FALSE)</f>
        <v>#N/A</v>
      </c>
      <c r="I45" t="e">
        <f>VLOOKUP(D45, Storage!D:J, 6, FALSE)</f>
        <v>#N/A</v>
      </c>
    </row>
    <row r="46" spans="3:9" x14ac:dyDescent="0.3">
      <c r="C46">
        <f>_xlfn.XLOOKUP(D46, Storage!D:D, Storage!C:C, "Not Found")</f>
        <v>0</v>
      </c>
      <c r="E46" t="e">
        <f>VLOOKUP(D46, Storage!D:J, 2, FALSE)</f>
        <v>#N/A</v>
      </c>
      <c r="F46" t="e">
        <f>VLOOKUP(D46, Storage!D:J, 3, FALSE)</f>
        <v>#N/A</v>
      </c>
      <c r="G46" t="e">
        <f>VLOOKUP(D46, Storage!D:J, 4, FALSE)</f>
        <v>#N/A</v>
      </c>
      <c r="H46" t="e">
        <f>VLOOKUP(D46, Storage!D:J, 5, FALSE)</f>
        <v>#N/A</v>
      </c>
      <c r="I46" t="e">
        <f>VLOOKUP(D46, Storage!D:J, 6, FALSE)</f>
        <v>#N/A</v>
      </c>
    </row>
    <row r="47" spans="3:9" x14ac:dyDescent="0.3">
      <c r="C47">
        <f>_xlfn.XLOOKUP(D47, Storage!D:D, Storage!C:C, "Not Found")</f>
        <v>0</v>
      </c>
      <c r="E47" t="e">
        <f>VLOOKUP(D47, Storage!D:J, 2, FALSE)</f>
        <v>#N/A</v>
      </c>
      <c r="F47" t="e">
        <f>VLOOKUP(D47, Storage!D:J, 3, FALSE)</f>
        <v>#N/A</v>
      </c>
      <c r="G47" t="e">
        <f>VLOOKUP(D47, Storage!D:J, 4, FALSE)</f>
        <v>#N/A</v>
      </c>
      <c r="H47" t="e">
        <f>VLOOKUP(D47, Storage!D:J, 5, FALSE)</f>
        <v>#N/A</v>
      </c>
      <c r="I47" t="e">
        <f>VLOOKUP(D47, Storage!D:J, 6, FALSE)</f>
        <v>#N/A</v>
      </c>
    </row>
    <row r="48" spans="3:9" x14ac:dyDescent="0.3">
      <c r="C48">
        <f>_xlfn.XLOOKUP(D48, Storage!D:D, Storage!C:C, "Not Found")</f>
        <v>0</v>
      </c>
      <c r="E48" t="e">
        <f>VLOOKUP(D48, Storage!D:J, 2, FALSE)</f>
        <v>#N/A</v>
      </c>
      <c r="F48" t="e">
        <f>VLOOKUP(D48, Storage!D:J, 3, FALSE)</f>
        <v>#N/A</v>
      </c>
      <c r="G48" t="e">
        <f>VLOOKUP(D48, Storage!D:J, 4, FALSE)</f>
        <v>#N/A</v>
      </c>
      <c r="H48" t="e">
        <f>VLOOKUP(D48, Storage!D:J, 5, FALSE)</f>
        <v>#N/A</v>
      </c>
      <c r="I48" t="e">
        <f>VLOOKUP(D48, Storage!D:J, 6, FALSE)</f>
        <v>#N/A</v>
      </c>
    </row>
    <row r="49" spans="3:9" x14ac:dyDescent="0.3">
      <c r="C49">
        <f>_xlfn.XLOOKUP(D49, Storage!D:D, Storage!C:C, "Not Found")</f>
        <v>0</v>
      </c>
      <c r="E49" t="e">
        <f>VLOOKUP(D49, Storage!D:J, 2, FALSE)</f>
        <v>#N/A</v>
      </c>
      <c r="F49" t="e">
        <f>VLOOKUP(D49, Storage!D:J, 3, FALSE)</f>
        <v>#N/A</v>
      </c>
      <c r="G49" t="e">
        <f>VLOOKUP(D49, Storage!D:J, 4, FALSE)</f>
        <v>#N/A</v>
      </c>
      <c r="H49" t="e">
        <f>VLOOKUP(D49, Storage!D:J, 5, FALSE)</f>
        <v>#N/A</v>
      </c>
      <c r="I49" t="e">
        <f>VLOOKUP(D49, Storage!D:J, 6, FALSE)</f>
        <v>#N/A</v>
      </c>
    </row>
    <row r="50" spans="3:9" x14ac:dyDescent="0.3">
      <c r="C50">
        <f>_xlfn.XLOOKUP(D50, Storage!D:D, Storage!C:C, "Not Found")</f>
        <v>0</v>
      </c>
      <c r="E50" t="e">
        <f>VLOOKUP(D50, Storage!D:J, 2, FALSE)</f>
        <v>#N/A</v>
      </c>
      <c r="F50" t="e">
        <f>VLOOKUP(D50, Storage!D:J, 3, FALSE)</f>
        <v>#N/A</v>
      </c>
      <c r="G50" t="e">
        <f>VLOOKUP(D50, Storage!D:J, 4, FALSE)</f>
        <v>#N/A</v>
      </c>
      <c r="H50" t="e">
        <f>VLOOKUP(D50, Storage!D:J, 5, FALSE)</f>
        <v>#N/A</v>
      </c>
      <c r="I50" t="e">
        <f>VLOOKUP(D50, Storage!D:J, 6, FALSE)</f>
        <v>#N/A</v>
      </c>
    </row>
    <row r="51" spans="3:9" x14ac:dyDescent="0.3">
      <c r="C51">
        <f>_xlfn.XLOOKUP(D51, Storage!D:D, Storage!C:C, "Not Found")</f>
        <v>0</v>
      </c>
      <c r="E51" t="e">
        <f>VLOOKUP(D51, Storage!D:J, 2, FALSE)</f>
        <v>#N/A</v>
      </c>
      <c r="F51" t="e">
        <f>VLOOKUP(D51, Storage!D:J, 3, FALSE)</f>
        <v>#N/A</v>
      </c>
      <c r="G51" t="e">
        <f>VLOOKUP(D51, Storage!D:J, 4, FALSE)</f>
        <v>#N/A</v>
      </c>
      <c r="H51" t="e">
        <f>VLOOKUP(D51, Storage!D:J, 5, FALSE)</f>
        <v>#N/A</v>
      </c>
      <c r="I51" t="e">
        <f>VLOOKUP(D51, Storage!D:J, 6, FALSE)</f>
        <v>#N/A</v>
      </c>
    </row>
    <row r="52" spans="3:9" x14ac:dyDescent="0.3">
      <c r="C52">
        <f>_xlfn.XLOOKUP(D52, Storage!D:D, Storage!C:C, "Not Found")</f>
        <v>0</v>
      </c>
      <c r="E52" t="e">
        <f>VLOOKUP(D52, Storage!D:J, 2, FALSE)</f>
        <v>#N/A</v>
      </c>
      <c r="F52" t="e">
        <f>VLOOKUP(D52, Storage!D:J, 3, FALSE)</f>
        <v>#N/A</v>
      </c>
      <c r="G52" t="e">
        <f>VLOOKUP(D52, Storage!D:J, 4, FALSE)</f>
        <v>#N/A</v>
      </c>
      <c r="H52" t="e">
        <f>VLOOKUP(D52, Storage!D:J, 5, FALSE)</f>
        <v>#N/A</v>
      </c>
      <c r="I52" t="e">
        <f>VLOOKUP(D52, Storage!D:J, 6, FALSE)</f>
        <v>#N/A</v>
      </c>
    </row>
    <row r="53" spans="3:9" x14ac:dyDescent="0.3">
      <c r="C53">
        <f>_xlfn.XLOOKUP(D53, Storage!D:D, Storage!C:C, "Not Found")</f>
        <v>0</v>
      </c>
      <c r="E53" t="e">
        <f>VLOOKUP(D53, Storage!D:J, 2, FALSE)</f>
        <v>#N/A</v>
      </c>
      <c r="F53" t="e">
        <f>VLOOKUP(D53, Storage!D:J, 3, FALSE)</f>
        <v>#N/A</v>
      </c>
      <c r="G53" t="e">
        <f>VLOOKUP(D53, Storage!D:J, 4, FALSE)</f>
        <v>#N/A</v>
      </c>
      <c r="H53" t="e">
        <f>VLOOKUP(D53, Storage!D:J, 5, FALSE)</f>
        <v>#N/A</v>
      </c>
      <c r="I53" t="e">
        <f>VLOOKUP(D53, Storage!D:J, 6, FALSE)</f>
        <v>#N/A</v>
      </c>
    </row>
    <row r="54" spans="3:9" x14ac:dyDescent="0.3">
      <c r="C54">
        <f>_xlfn.XLOOKUP(D54, Storage!D:D, Storage!C:C, "Not Found")</f>
        <v>0</v>
      </c>
      <c r="E54" t="e">
        <f>VLOOKUP(D54, Storage!D:J, 2, FALSE)</f>
        <v>#N/A</v>
      </c>
      <c r="F54" t="e">
        <f>VLOOKUP(D54, Storage!D:J, 3, FALSE)</f>
        <v>#N/A</v>
      </c>
      <c r="G54" t="e">
        <f>VLOOKUP(D54, Storage!D:J, 4, FALSE)</f>
        <v>#N/A</v>
      </c>
      <c r="H54" t="e">
        <f>VLOOKUP(D54, Storage!D:J, 5, FALSE)</f>
        <v>#N/A</v>
      </c>
      <c r="I54" t="e">
        <f>VLOOKUP(D54, Storage!D:J, 6, FALSE)</f>
        <v>#N/A</v>
      </c>
    </row>
    <row r="55" spans="3:9" x14ac:dyDescent="0.3">
      <c r="C55">
        <f>_xlfn.XLOOKUP(D55, Storage!D:D, Storage!C:C, "Not Found")</f>
        <v>0</v>
      </c>
      <c r="E55" t="e">
        <f>VLOOKUP(D55, Storage!D:J, 2, FALSE)</f>
        <v>#N/A</v>
      </c>
      <c r="F55" t="e">
        <f>VLOOKUP(D55, Storage!D:J, 3, FALSE)</f>
        <v>#N/A</v>
      </c>
      <c r="G55" t="e">
        <f>VLOOKUP(D55, Storage!D:J, 4, FALSE)</f>
        <v>#N/A</v>
      </c>
      <c r="H55" t="e">
        <f>VLOOKUP(D55, Storage!D:J, 5, FALSE)</f>
        <v>#N/A</v>
      </c>
      <c r="I55" t="e">
        <f>VLOOKUP(D55, Storage!D:J, 6, FALSE)</f>
        <v>#N/A</v>
      </c>
    </row>
    <row r="56" spans="3:9" x14ac:dyDescent="0.3">
      <c r="C56">
        <f>_xlfn.XLOOKUP(D56, Storage!D:D, Storage!C:C, "Not Found")</f>
        <v>0</v>
      </c>
      <c r="E56" t="e">
        <f>VLOOKUP(D56, Storage!D:J, 2, FALSE)</f>
        <v>#N/A</v>
      </c>
      <c r="F56" t="e">
        <f>VLOOKUP(D56, Storage!D:J, 3, FALSE)</f>
        <v>#N/A</v>
      </c>
      <c r="G56" t="e">
        <f>VLOOKUP(D56, Storage!D:J, 4, FALSE)</f>
        <v>#N/A</v>
      </c>
      <c r="H56" t="e">
        <f>VLOOKUP(D56, Storage!D:J, 5, FALSE)</f>
        <v>#N/A</v>
      </c>
      <c r="I56" t="e">
        <f>VLOOKUP(D56, Storage!D:J, 6, FALSE)</f>
        <v>#N/A</v>
      </c>
    </row>
    <row r="57" spans="3:9" x14ac:dyDescent="0.3">
      <c r="C57">
        <f>_xlfn.XLOOKUP(D57, Storage!D:D, Storage!C:C, "Not Found")</f>
        <v>0</v>
      </c>
      <c r="E57" t="e">
        <f>VLOOKUP(D57, Storage!D:J, 2, FALSE)</f>
        <v>#N/A</v>
      </c>
      <c r="F57" t="e">
        <f>VLOOKUP(D57, Storage!D:J, 3, FALSE)</f>
        <v>#N/A</v>
      </c>
      <c r="G57" t="e">
        <f>VLOOKUP(D57, Storage!D:J, 4, FALSE)</f>
        <v>#N/A</v>
      </c>
      <c r="H57" t="e">
        <f>VLOOKUP(D57, Storage!D:J, 5, FALSE)</f>
        <v>#N/A</v>
      </c>
      <c r="I57" t="e">
        <f>VLOOKUP(D57, Storage!D:J, 6, FALSE)</f>
        <v>#N/A</v>
      </c>
    </row>
    <row r="58" spans="3:9" x14ac:dyDescent="0.3">
      <c r="C58">
        <f>_xlfn.XLOOKUP(D58, Storage!D:D, Storage!C:C, "Not Found")</f>
        <v>0</v>
      </c>
      <c r="E58" t="e">
        <f>VLOOKUP(D58, Storage!D:J, 2, FALSE)</f>
        <v>#N/A</v>
      </c>
      <c r="F58" t="e">
        <f>VLOOKUP(D58, Storage!D:J, 3, FALSE)</f>
        <v>#N/A</v>
      </c>
      <c r="G58" t="e">
        <f>VLOOKUP(D58, Storage!D:J, 4, FALSE)</f>
        <v>#N/A</v>
      </c>
      <c r="H58" t="e">
        <f>VLOOKUP(D58, Storage!D:J, 5, FALSE)</f>
        <v>#N/A</v>
      </c>
      <c r="I58" t="e">
        <f>VLOOKUP(D58, Storage!D:J, 6, FALSE)</f>
        <v>#N/A</v>
      </c>
    </row>
    <row r="59" spans="3:9" x14ac:dyDescent="0.3">
      <c r="C59">
        <f>_xlfn.XLOOKUP(D59, Storage!D:D, Storage!C:C, "Not Found")</f>
        <v>0</v>
      </c>
      <c r="E59" t="e">
        <f>VLOOKUP(D59, Storage!D:J, 2, FALSE)</f>
        <v>#N/A</v>
      </c>
      <c r="F59" t="e">
        <f>VLOOKUP(D59, Storage!D:J, 3, FALSE)</f>
        <v>#N/A</v>
      </c>
      <c r="G59" t="e">
        <f>VLOOKUP(D59, Storage!D:J, 4, FALSE)</f>
        <v>#N/A</v>
      </c>
      <c r="H59" t="e">
        <f>VLOOKUP(D59, Storage!D:J, 5, FALSE)</f>
        <v>#N/A</v>
      </c>
      <c r="I59" t="e">
        <f>VLOOKUP(D59, Storage!D:J, 6, FALSE)</f>
        <v>#N/A</v>
      </c>
    </row>
    <row r="60" spans="3:9" x14ac:dyDescent="0.3">
      <c r="C60">
        <f>_xlfn.XLOOKUP(D60, Storage!D:D, Storage!C:C, "Not Found")</f>
        <v>0</v>
      </c>
      <c r="E60" t="e">
        <f>VLOOKUP(D60, Storage!D:J, 2, FALSE)</f>
        <v>#N/A</v>
      </c>
      <c r="F60" t="e">
        <f>VLOOKUP(D60, Storage!D:J, 3, FALSE)</f>
        <v>#N/A</v>
      </c>
      <c r="G60" t="e">
        <f>VLOOKUP(D60, Storage!D:J, 4, FALSE)</f>
        <v>#N/A</v>
      </c>
      <c r="H60" t="e">
        <f>VLOOKUP(D60, Storage!D:J, 5, FALSE)</f>
        <v>#N/A</v>
      </c>
      <c r="I60" t="e">
        <f>VLOOKUP(D60, Storage!D:J, 6, FALSE)</f>
        <v>#N/A</v>
      </c>
    </row>
    <row r="61" spans="3:9" x14ac:dyDescent="0.3">
      <c r="C61">
        <f>_xlfn.XLOOKUP(D61, Storage!D:D, Storage!C:C, "Not Found")</f>
        <v>0</v>
      </c>
      <c r="E61" t="e">
        <f>VLOOKUP(D61, Storage!D:J, 2, FALSE)</f>
        <v>#N/A</v>
      </c>
      <c r="F61" t="e">
        <f>VLOOKUP(D61, Storage!D:J, 3, FALSE)</f>
        <v>#N/A</v>
      </c>
      <c r="G61" t="e">
        <f>VLOOKUP(D61, Storage!D:J, 4, FALSE)</f>
        <v>#N/A</v>
      </c>
      <c r="H61" t="e">
        <f>VLOOKUP(D61, Storage!D:J, 5, FALSE)</f>
        <v>#N/A</v>
      </c>
      <c r="I61" t="e">
        <f>VLOOKUP(D61, Storage!D:J, 6, FALSE)</f>
        <v>#N/A</v>
      </c>
    </row>
    <row r="62" spans="3:9" x14ac:dyDescent="0.3">
      <c r="C62">
        <f>_xlfn.XLOOKUP(D62, Storage!D:D, Storage!C:C, "Not Found")</f>
        <v>0</v>
      </c>
      <c r="E62" t="e">
        <f>VLOOKUP(D62, Storage!D:J, 2, FALSE)</f>
        <v>#N/A</v>
      </c>
      <c r="F62" t="e">
        <f>VLOOKUP(D62, Storage!D:J, 3, FALSE)</f>
        <v>#N/A</v>
      </c>
      <c r="G62" t="e">
        <f>VLOOKUP(D62, Storage!D:J, 4, FALSE)</f>
        <v>#N/A</v>
      </c>
      <c r="H62" t="e">
        <f>VLOOKUP(D62, Storage!D:J, 5, FALSE)</f>
        <v>#N/A</v>
      </c>
      <c r="I62" t="e">
        <f>VLOOKUP(D62, Storage!D:J, 6, FALSE)</f>
        <v>#N/A</v>
      </c>
    </row>
    <row r="63" spans="3:9" x14ac:dyDescent="0.3">
      <c r="C63">
        <f>_xlfn.XLOOKUP(D63, Storage!D:D, Storage!C:C, "Not Found")</f>
        <v>0</v>
      </c>
      <c r="E63" t="e">
        <f>VLOOKUP(D63, Storage!D:J, 2, FALSE)</f>
        <v>#N/A</v>
      </c>
      <c r="F63" t="e">
        <f>VLOOKUP(D63, Storage!D:J, 3, FALSE)</f>
        <v>#N/A</v>
      </c>
      <c r="G63" t="e">
        <f>VLOOKUP(D63, Storage!D:J, 4, FALSE)</f>
        <v>#N/A</v>
      </c>
      <c r="H63" t="e">
        <f>VLOOKUP(D63, Storage!D:J, 5, FALSE)</f>
        <v>#N/A</v>
      </c>
      <c r="I63" t="e">
        <f>VLOOKUP(D63, Storage!D:J, 6, FALSE)</f>
        <v>#N/A</v>
      </c>
    </row>
    <row r="64" spans="3:9" x14ac:dyDescent="0.3">
      <c r="C64">
        <f>_xlfn.XLOOKUP(D64, Storage!D:D, Storage!C:C, "Not Found")</f>
        <v>0</v>
      </c>
      <c r="E64" t="e">
        <f>VLOOKUP(D64, Storage!D:J, 2, FALSE)</f>
        <v>#N/A</v>
      </c>
      <c r="F64" t="e">
        <f>VLOOKUP(D64, Storage!D:J, 3, FALSE)</f>
        <v>#N/A</v>
      </c>
      <c r="G64" t="e">
        <f>VLOOKUP(D64, Storage!D:J, 4, FALSE)</f>
        <v>#N/A</v>
      </c>
      <c r="H64" t="e">
        <f>VLOOKUP(D64, Storage!D:J, 5, FALSE)</f>
        <v>#N/A</v>
      </c>
      <c r="I64" t="e">
        <f>VLOOKUP(D64, Storage!D:J, 6, FALSE)</f>
        <v>#N/A</v>
      </c>
    </row>
    <row r="65" spans="3:9" x14ac:dyDescent="0.3">
      <c r="C65">
        <f>_xlfn.XLOOKUP(D65, Storage!D:D, Storage!C:C, "Not Found")</f>
        <v>0</v>
      </c>
      <c r="E65" t="e">
        <f>VLOOKUP(D65, Storage!D:J, 2, FALSE)</f>
        <v>#N/A</v>
      </c>
      <c r="F65" t="e">
        <f>VLOOKUP(D65, Storage!D:J, 3, FALSE)</f>
        <v>#N/A</v>
      </c>
      <c r="G65" t="e">
        <f>VLOOKUP(D65, Storage!D:J, 4, FALSE)</f>
        <v>#N/A</v>
      </c>
      <c r="H65" t="e">
        <f>VLOOKUP(D65, Storage!D:J, 5, FALSE)</f>
        <v>#N/A</v>
      </c>
      <c r="I65" t="e">
        <f>VLOOKUP(D65, Storage!D:J, 6, FALSE)</f>
        <v>#N/A</v>
      </c>
    </row>
    <row r="66" spans="3:9" x14ac:dyDescent="0.3">
      <c r="C66">
        <f>_xlfn.XLOOKUP(D66, Storage!D:D, Storage!C:C, "Not Found")</f>
        <v>0</v>
      </c>
      <c r="E66" t="e">
        <f>VLOOKUP(D66, Storage!D:J, 2, FALSE)</f>
        <v>#N/A</v>
      </c>
      <c r="F66" t="e">
        <f>VLOOKUP(D66, Storage!D:J, 3, FALSE)</f>
        <v>#N/A</v>
      </c>
      <c r="G66" t="e">
        <f>VLOOKUP(D66, Storage!D:J, 4, FALSE)</f>
        <v>#N/A</v>
      </c>
      <c r="H66" t="e">
        <f>VLOOKUP(D66, Storage!D:J, 5, FALSE)</f>
        <v>#N/A</v>
      </c>
      <c r="I66" t="e">
        <f>VLOOKUP(D66, Storage!D:J, 6, FALSE)</f>
        <v>#N/A</v>
      </c>
    </row>
    <row r="67" spans="3:9" x14ac:dyDescent="0.3">
      <c r="C67">
        <f>_xlfn.XLOOKUP(D67, Storage!D:D, Storage!C:C, "Not Found")</f>
        <v>0</v>
      </c>
      <c r="E67" t="e">
        <f>VLOOKUP(D67, Storage!D:J, 2, FALSE)</f>
        <v>#N/A</v>
      </c>
      <c r="F67" t="e">
        <f>VLOOKUP(D67, Storage!D:J, 3, FALSE)</f>
        <v>#N/A</v>
      </c>
      <c r="G67" t="e">
        <f>VLOOKUP(D67, Storage!D:J, 4, FALSE)</f>
        <v>#N/A</v>
      </c>
      <c r="H67" t="e">
        <f>VLOOKUP(D67, Storage!D:J, 5, FALSE)</f>
        <v>#N/A</v>
      </c>
      <c r="I67" t="e">
        <f>VLOOKUP(D67, Storage!D:J, 6, FALSE)</f>
        <v>#N/A</v>
      </c>
    </row>
    <row r="68" spans="3:9" x14ac:dyDescent="0.3">
      <c r="C68">
        <f>_xlfn.XLOOKUP(D68, Storage!D:D, Storage!C:C, "Not Found")</f>
        <v>0</v>
      </c>
      <c r="E68" t="e">
        <f>VLOOKUP(D68, Storage!D:J, 2, FALSE)</f>
        <v>#N/A</v>
      </c>
      <c r="F68" t="e">
        <f>VLOOKUP(D68, Storage!D:J, 3, FALSE)</f>
        <v>#N/A</v>
      </c>
      <c r="G68" t="e">
        <f>VLOOKUP(D68, Storage!D:J, 4, FALSE)</f>
        <v>#N/A</v>
      </c>
      <c r="H68" t="e">
        <f>VLOOKUP(D68, Storage!D:J, 5, FALSE)</f>
        <v>#N/A</v>
      </c>
      <c r="I68" t="e">
        <f>VLOOKUP(D68, Storage!D:J, 6, FALSE)</f>
        <v>#N/A</v>
      </c>
    </row>
    <row r="69" spans="3:9" x14ac:dyDescent="0.3">
      <c r="C69">
        <f>_xlfn.XLOOKUP(D69, Storage!D:D, Storage!C:C, "Not Found")</f>
        <v>0</v>
      </c>
      <c r="E69" t="e">
        <f>VLOOKUP(D69, Storage!D:J, 2, FALSE)</f>
        <v>#N/A</v>
      </c>
      <c r="F69" t="e">
        <f>VLOOKUP(D69, Storage!D:J, 3, FALSE)</f>
        <v>#N/A</v>
      </c>
      <c r="G69" t="e">
        <f>VLOOKUP(D69, Storage!D:J, 4, FALSE)</f>
        <v>#N/A</v>
      </c>
      <c r="H69" t="e">
        <f>VLOOKUP(D69, Storage!D:J, 5, FALSE)</f>
        <v>#N/A</v>
      </c>
      <c r="I69" t="e">
        <f>VLOOKUP(D69, Storage!D:J, 6, FALSE)</f>
        <v>#N/A</v>
      </c>
    </row>
    <row r="70" spans="3:9" x14ac:dyDescent="0.3">
      <c r="C70">
        <f>_xlfn.XLOOKUP(D70, Storage!D:D, Storage!C:C, "Not Found")</f>
        <v>0</v>
      </c>
      <c r="E70" t="e">
        <f>VLOOKUP(D70, Storage!D:J, 2, FALSE)</f>
        <v>#N/A</v>
      </c>
      <c r="F70" t="e">
        <f>VLOOKUP(D70, Storage!D:J, 3, FALSE)</f>
        <v>#N/A</v>
      </c>
      <c r="G70" t="e">
        <f>VLOOKUP(D70, Storage!D:J, 4, FALSE)</f>
        <v>#N/A</v>
      </c>
      <c r="H70" t="e">
        <f>VLOOKUP(D70, Storage!D:J, 5, FALSE)</f>
        <v>#N/A</v>
      </c>
      <c r="I70" t="e">
        <f>VLOOKUP(D70, Storage!D:J, 6, FALSE)</f>
        <v>#N/A</v>
      </c>
    </row>
    <row r="71" spans="3:9" x14ac:dyDescent="0.3">
      <c r="C71">
        <f>_xlfn.XLOOKUP(D71, Storage!D:D, Storage!C:C, "Not Found")</f>
        <v>0</v>
      </c>
      <c r="E71" t="e">
        <f>VLOOKUP(D71, Storage!D:J, 2, FALSE)</f>
        <v>#N/A</v>
      </c>
      <c r="F71" t="e">
        <f>VLOOKUP(D71, Storage!D:J, 3, FALSE)</f>
        <v>#N/A</v>
      </c>
      <c r="G71" t="e">
        <f>VLOOKUP(D71, Storage!D:J, 4, FALSE)</f>
        <v>#N/A</v>
      </c>
      <c r="H71" t="e">
        <f>VLOOKUP(D71, Storage!D:J, 5, FALSE)</f>
        <v>#N/A</v>
      </c>
      <c r="I71" t="e">
        <f>VLOOKUP(D71, Storage!D:J, 6, FALSE)</f>
        <v>#N/A</v>
      </c>
    </row>
    <row r="72" spans="3:9" x14ac:dyDescent="0.3">
      <c r="C72">
        <f>_xlfn.XLOOKUP(D72, Storage!D:D, Storage!C:C, "Not Found")</f>
        <v>0</v>
      </c>
      <c r="E72" t="e">
        <f>VLOOKUP(D72, Storage!D:J, 2, FALSE)</f>
        <v>#N/A</v>
      </c>
      <c r="F72" t="e">
        <f>VLOOKUP(D72, Storage!D:J, 3, FALSE)</f>
        <v>#N/A</v>
      </c>
      <c r="G72" t="e">
        <f>VLOOKUP(D72, Storage!D:J, 4, FALSE)</f>
        <v>#N/A</v>
      </c>
      <c r="H72" t="e">
        <f>VLOOKUP(D72, Storage!D:J, 5, FALSE)</f>
        <v>#N/A</v>
      </c>
      <c r="I72" t="e">
        <f>VLOOKUP(D72, Storage!D:J, 6, FALSE)</f>
        <v>#N/A</v>
      </c>
    </row>
    <row r="73" spans="3:9" x14ac:dyDescent="0.3">
      <c r="C73">
        <f>_xlfn.XLOOKUP(D73, Storage!D:D, Storage!C:C, "Not Found")</f>
        <v>0</v>
      </c>
      <c r="E73" t="e">
        <f>VLOOKUP(D73, Storage!D:J, 2, FALSE)</f>
        <v>#N/A</v>
      </c>
      <c r="F73" t="e">
        <f>VLOOKUP(D73, Storage!D:J, 3, FALSE)</f>
        <v>#N/A</v>
      </c>
      <c r="G73" t="e">
        <f>VLOOKUP(D73, Storage!D:J, 4, FALSE)</f>
        <v>#N/A</v>
      </c>
      <c r="H73" t="e">
        <f>VLOOKUP(D73, Storage!D:J, 5, FALSE)</f>
        <v>#N/A</v>
      </c>
      <c r="I73" t="e">
        <f>VLOOKUP(D73, Storage!D:J, 6, FALSE)</f>
        <v>#N/A</v>
      </c>
    </row>
    <row r="74" spans="3:9" x14ac:dyDescent="0.3">
      <c r="C74">
        <f>_xlfn.XLOOKUP(D74, Storage!D:D, Storage!C:C, "Not Found")</f>
        <v>0</v>
      </c>
      <c r="E74" t="e">
        <f>VLOOKUP(D74, Storage!D:J, 2, FALSE)</f>
        <v>#N/A</v>
      </c>
      <c r="F74" t="e">
        <f>VLOOKUP(D74, Storage!D:J, 3, FALSE)</f>
        <v>#N/A</v>
      </c>
      <c r="G74" t="e">
        <f>VLOOKUP(D74, Storage!D:J, 4, FALSE)</f>
        <v>#N/A</v>
      </c>
      <c r="H74" t="e">
        <f>VLOOKUP(D74, Storage!D:J, 5, FALSE)</f>
        <v>#N/A</v>
      </c>
      <c r="I74" t="e">
        <f>VLOOKUP(D74, Storage!D:J, 6, FALSE)</f>
        <v>#N/A</v>
      </c>
    </row>
    <row r="75" spans="3:9" x14ac:dyDescent="0.3">
      <c r="C75">
        <f>_xlfn.XLOOKUP(D75, Storage!D:D, Storage!C:C, "Not Found")</f>
        <v>0</v>
      </c>
      <c r="E75" t="e">
        <f>VLOOKUP(D75, Storage!D:J, 2, FALSE)</f>
        <v>#N/A</v>
      </c>
      <c r="F75" t="e">
        <f>VLOOKUP(D75, Storage!D:J, 3, FALSE)</f>
        <v>#N/A</v>
      </c>
      <c r="G75" t="e">
        <f>VLOOKUP(D75, Storage!D:J, 4, FALSE)</f>
        <v>#N/A</v>
      </c>
      <c r="H75" t="e">
        <f>VLOOKUP(D75, Storage!D:J, 5, FALSE)</f>
        <v>#N/A</v>
      </c>
      <c r="I75" t="e">
        <f>VLOOKUP(D75, Storage!D:J, 6, FALSE)</f>
        <v>#N/A</v>
      </c>
    </row>
    <row r="76" spans="3:9" x14ac:dyDescent="0.3">
      <c r="C76">
        <f>_xlfn.XLOOKUP(D76, Storage!D:D, Storage!C:C, "Not Found")</f>
        <v>0</v>
      </c>
      <c r="E76" t="e">
        <f>VLOOKUP(D76, Storage!D:J, 2, FALSE)</f>
        <v>#N/A</v>
      </c>
      <c r="F76" t="e">
        <f>VLOOKUP(D76, Storage!D:J, 3, FALSE)</f>
        <v>#N/A</v>
      </c>
      <c r="G76" t="e">
        <f>VLOOKUP(D76, Storage!D:J, 4, FALSE)</f>
        <v>#N/A</v>
      </c>
      <c r="H76" t="e">
        <f>VLOOKUP(D76, Storage!D:J, 5, FALSE)</f>
        <v>#N/A</v>
      </c>
      <c r="I76" t="e">
        <f>VLOOKUP(D76, Storage!D:J, 6, FALSE)</f>
        <v>#N/A</v>
      </c>
    </row>
    <row r="77" spans="3:9" x14ac:dyDescent="0.3">
      <c r="C77">
        <f>_xlfn.XLOOKUP(D77, Storage!D:D, Storage!C:C, "Not Found")</f>
        <v>0</v>
      </c>
      <c r="E77" t="e">
        <f>VLOOKUP(D77, Storage!D:J, 2, FALSE)</f>
        <v>#N/A</v>
      </c>
      <c r="F77" t="e">
        <f>VLOOKUP(D77, Storage!D:J, 3, FALSE)</f>
        <v>#N/A</v>
      </c>
      <c r="G77" t="e">
        <f>VLOOKUP(D77, Storage!D:J, 4, FALSE)</f>
        <v>#N/A</v>
      </c>
      <c r="H77" t="e">
        <f>VLOOKUP(D77, Storage!D:J, 5, FALSE)</f>
        <v>#N/A</v>
      </c>
      <c r="I77" t="e">
        <f>VLOOKUP(D77, Storage!D:J, 6, FALSE)</f>
        <v>#N/A</v>
      </c>
    </row>
    <row r="78" spans="3:9" x14ac:dyDescent="0.3">
      <c r="C78">
        <f>_xlfn.XLOOKUP(D78, Storage!D:D, Storage!C:C, "Not Found")</f>
        <v>0</v>
      </c>
      <c r="E78" t="e">
        <f>VLOOKUP(D78, Storage!D:J, 2, FALSE)</f>
        <v>#N/A</v>
      </c>
      <c r="F78" t="e">
        <f>VLOOKUP(D78, Storage!D:J, 3, FALSE)</f>
        <v>#N/A</v>
      </c>
      <c r="G78" t="e">
        <f>VLOOKUP(D78, Storage!D:J, 4, FALSE)</f>
        <v>#N/A</v>
      </c>
      <c r="H78" t="e">
        <f>VLOOKUP(D78, Storage!D:J, 5, FALSE)</f>
        <v>#N/A</v>
      </c>
      <c r="I78" t="e">
        <f>VLOOKUP(D78, Storage!D:J, 6, FALSE)</f>
        <v>#N/A</v>
      </c>
    </row>
    <row r="79" spans="3:9" x14ac:dyDescent="0.3">
      <c r="C79">
        <f>_xlfn.XLOOKUP(D79, Storage!D:D, Storage!C:C, "Not Found")</f>
        <v>0</v>
      </c>
      <c r="E79" t="e">
        <f>VLOOKUP(D79, Storage!D:J, 2, FALSE)</f>
        <v>#N/A</v>
      </c>
      <c r="F79" t="e">
        <f>VLOOKUP(D79, Storage!D:J, 3, FALSE)</f>
        <v>#N/A</v>
      </c>
      <c r="G79" t="e">
        <f>VLOOKUP(D79, Storage!D:J, 4, FALSE)</f>
        <v>#N/A</v>
      </c>
      <c r="H79" t="e">
        <f>VLOOKUP(D79, Storage!D:J, 5, FALSE)</f>
        <v>#N/A</v>
      </c>
      <c r="I79" t="e">
        <f>VLOOKUP(D79, Storage!D:J, 6, FALSE)</f>
        <v>#N/A</v>
      </c>
    </row>
    <row r="80" spans="3:9" x14ac:dyDescent="0.3">
      <c r="C80">
        <f>_xlfn.XLOOKUP(D80, Storage!D:D, Storage!C:C, "Not Found")</f>
        <v>0</v>
      </c>
      <c r="E80" t="e">
        <f>VLOOKUP(D80, Storage!D:J, 2, FALSE)</f>
        <v>#N/A</v>
      </c>
      <c r="F80" t="e">
        <f>VLOOKUP(D80, Storage!D:J, 3, FALSE)</f>
        <v>#N/A</v>
      </c>
      <c r="G80" t="e">
        <f>VLOOKUP(D80, Storage!D:J, 4, FALSE)</f>
        <v>#N/A</v>
      </c>
      <c r="H80" t="e">
        <f>VLOOKUP(D80, Storage!D:J, 5, FALSE)</f>
        <v>#N/A</v>
      </c>
      <c r="I80" t="e">
        <f>VLOOKUP(D80, Storage!D:J, 6, FALSE)</f>
        <v>#N/A</v>
      </c>
    </row>
    <row r="81" spans="3:9" x14ac:dyDescent="0.3">
      <c r="C81">
        <f>_xlfn.XLOOKUP(D81, Storage!D:D, Storage!C:C, "Not Found")</f>
        <v>0</v>
      </c>
      <c r="E81" t="e">
        <f>VLOOKUP(D81, Storage!D:J, 2, FALSE)</f>
        <v>#N/A</v>
      </c>
      <c r="F81" t="e">
        <f>VLOOKUP(D81, Storage!D:J, 3, FALSE)</f>
        <v>#N/A</v>
      </c>
      <c r="G81" t="e">
        <f>VLOOKUP(D81, Storage!D:J, 4, FALSE)</f>
        <v>#N/A</v>
      </c>
      <c r="H81" t="e">
        <f>VLOOKUP(D81, Storage!D:J, 5, FALSE)</f>
        <v>#N/A</v>
      </c>
      <c r="I81" t="e">
        <f>VLOOKUP(D81, Storage!D:J, 6, FALSE)</f>
        <v>#N/A</v>
      </c>
    </row>
    <row r="82" spans="3:9" x14ac:dyDescent="0.3">
      <c r="C82">
        <f>_xlfn.XLOOKUP(D82, Storage!D:D, Storage!C:C, "Not Found")</f>
        <v>0</v>
      </c>
      <c r="E82" t="e">
        <f>VLOOKUP(D82, Storage!D:J, 2, FALSE)</f>
        <v>#N/A</v>
      </c>
      <c r="F82" t="e">
        <f>VLOOKUP(D82, Storage!D:J, 3, FALSE)</f>
        <v>#N/A</v>
      </c>
      <c r="G82" t="e">
        <f>VLOOKUP(D82, Storage!D:J, 4, FALSE)</f>
        <v>#N/A</v>
      </c>
      <c r="H82" t="e">
        <f>VLOOKUP(D82, Storage!D:J, 5, FALSE)</f>
        <v>#N/A</v>
      </c>
      <c r="I82" t="e">
        <f>VLOOKUP(D82, Storage!D:J, 6, FALSE)</f>
        <v>#N/A</v>
      </c>
    </row>
    <row r="83" spans="3:9" x14ac:dyDescent="0.3">
      <c r="C83">
        <f>_xlfn.XLOOKUP(D83, Storage!D:D, Storage!C:C, "Not Found")</f>
        <v>0</v>
      </c>
      <c r="E83" t="e">
        <f>VLOOKUP(D83, Storage!D:J, 2, FALSE)</f>
        <v>#N/A</v>
      </c>
      <c r="F83" t="e">
        <f>VLOOKUP(D83, Storage!D:J, 3, FALSE)</f>
        <v>#N/A</v>
      </c>
      <c r="G83" t="e">
        <f>VLOOKUP(D83, Storage!D:J, 4, FALSE)</f>
        <v>#N/A</v>
      </c>
      <c r="H83" t="e">
        <f>VLOOKUP(D83, Storage!D:J, 5, FALSE)</f>
        <v>#N/A</v>
      </c>
      <c r="I83" t="e">
        <f>VLOOKUP(D83, Storage!D:J, 6, FALSE)</f>
        <v>#N/A</v>
      </c>
    </row>
    <row r="84" spans="3:9" x14ac:dyDescent="0.3">
      <c r="C84">
        <f>_xlfn.XLOOKUP(D84, Storage!D:D, Storage!C:C, "Not Found")</f>
        <v>0</v>
      </c>
      <c r="E84" t="e">
        <f>VLOOKUP(D84, Storage!D:J, 2, FALSE)</f>
        <v>#N/A</v>
      </c>
      <c r="F84" t="e">
        <f>VLOOKUP(D84, Storage!D:J, 3, FALSE)</f>
        <v>#N/A</v>
      </c>
      <c r="G84" t="e">
        <f>VLOOKUP(D84, Storage!D:J, 4, FALSE)</f>
        <v>#N/A</v>
      </c>
      <c r="H84" t="e">
        <f>VLOOKUP(D84, Storage!D:J, 5, FALSE)</f>
        <v>#N/A</v>
      </c>
      <c r="I84" t="e">
        <f>VLOOKUP(D84, Storage!D:J, 6, FALSE)</f>
        <v>#N/A</v>
      </c>
    </row>
    <row r="85" spans="3:9" x14ac:dyDescent="0.3">
      <c r="C85">
        <f>_xlfn.XLOOKUP(D85, Storage!D:D, Storage!C:C, "Not Found")</f>
        <v>0</v>
      </c>
      <c r="E85" t="e">
        <f>VLOOKUP(D85, Storage!D:J, 2, FALSE)</f>
        <v>#N/A</v>
      </c>
      <c r="F85" t="e">
        <f>VLOOKUP(D85, Storage!D:J, 3, FALSE)</f>
        <v>#N/A</v>
      </c>
      <c r="G85" t="e">
        <f>VLOOKUP(D85, Storage!D:J, 4, FALSE)</f>
        <v>#N/A</v>
      </c>
      <c r="H85" t="e">
        <f>VLOOKUP(D85, Storage!D:J, 5, FALSE)</f>
        <v>#N/A</v>
      </c>
      <c r="I85" t="e">
        <f>VLOOKUP(D85, Storage!D:J, 6, FALSE)</f>
        <v>#N/A</v>
      </c>
    </row>
    <row r="86" spans="3:9" x14ac:dyDescent="0.3">
      <c r="C86">
        <f>_xlfn.XLOOKUP(D86, Storage!D:D, Storage!C:C, "Not Found")</f>
        <v>0</v>
      </c>
      <c r="E86" t="e">
        <f>VLOOKUP(D86, Storage!D:J, 2, FALSE)</f>
        <v>#N/A</v>
      </c>
      <c r="F86" t="e">
        <f>VLOOKUP(D86, Storage!D:J, 3, FALSE)</f>
        <v>#N/A</v>
      </c>
      <c r="G86" t="e">
        <f>VLOOKUP(D86, Storage!D:J, 4, FALSE)</f>
        <v>#N/A</v>
      </c>
      <c r="H86" t="e">
        <f>VLOOKUP(D86, Storage!D:J, 5, FALSE)</f>
        <v>#N/A</v>
      </c>
      <c r="I86" t="e">
        <f>VLOOKUP(D86, Storage!D:J, 6, FALSE)</f>
        <v>#N/A</v>
      </c>
    </row>
    <row r="87" spans="3:9" x14ac:dyDescent="0.3">
      <c r="C87">
        <f>_xlfn.XLOOKUP(D87, Storage!D:D, Storage!C:C, "Not Found")</f>
        <v>0</v>
      </c>
      <c r="E87" t="e">
        <f>VLOOKUP(D87, Storage!D:J, 2, FALSE)</f>
        <v>#N/A</v>
      </c>
      <c r="F87" t="e">
        <f>VLOOKUP(D87, Storage!D:J, 3, FALSE)</f>
        <v>#N/A</v>
      </c>
      <c r="G87" t="e">
        <f>VLOOKUP(D87, Storage!D:J, 4, FALSE)</f>
        <v>#N/A</v>
      </c>
      <c r="H87" t="e">
        <f>VLOOKUP(D87, Storage!D:J, 5, FALSE)</f>
        <v>#N/A</v>
      </c>
      <c r="I87" t="e">
        <f>VLOOKUP(D87, Storage!D:J, 6, FALSE)</f>
        <v>#N/A</v>
      </c>
    </row>
    <row r="88" spans="3:9" x14ac:dyDescent="0.3">
      <c r="C88">
        <f>_xlfn.XLOOKUP(D88, Storage!D:D, Storage!C:C, "Not Found")</f>
        <v>0</v>
      </c>
      <c r="E88" t="e">
        <f>VLOOKUP(D88, Storage!D:J, 2, FALSE)</f>
        <v>#N/A</v>
      </c>
      <c r="F88" t="e">
        <f>VLOOKUP(D88, Storage!D:J, 3, FALSE)</f>
        <v>#N/A</v>
      </c>
      <c r="G88" t="e">
        <f>VLOOKUP(D88, Storage!D:J, 4, FALSE)</f>
        <v>#N/A</v>
      </c>
      <c r="H88" t="e">
        <f>VLOOKUP(D88, Storage!D:J, 5, FALSE)</f>
        <v>#N/A</v>
      </c>
      <c r="I88" t="e">
        <f>VLOOKUP(D88, Storage!D:J, 6, FALSE)</f>
        <v>#N/A</v>
      </c>
    </row>
    <row r="89" spans="3:9" x14ac:dyDescent="0.3">
      <c r="C89">
        <f>_xlfn.XLOOKUP(D89, Storage!D:D, Storage!C:C, "Not Found")</f>
        <v>0</v>
      </c>
      <c r="E89" t="e">
        <f>VLOOKUP(D89, Storage!D:J, 2, FALSE)</f>
        <v>#N/A</v>
      </c>
      <c r="F89" t="e">
        <f>VLOOKUP(D89, Storage!D:J, 3, FALSE)</f>
        <v>#N/A</v>
      </c>
      <c r="G89" t="e">
        <f>VLOOKUP(D89, Storage!D:J, 4, FALSE)</f>
        <v>#N/A</v>
      </c>
      <c r="H89" t="e">
        <f>VLOOKUP(D89, Storage!D:J, 5, FALSE)</f>
        <v>#N/A</v>
      </c>
      <c r="I89" t="e">
        <f>VLOOKUP(D89, Storage!D:J, 6, FALSE)</f>
        <v>#N/A</v>
      </c>
    </row>
    <row r="90" spans="3:9" x14ac:dyDescent="0.3">
      <c r="C90">
        <f>_xlfn.XLOOKUP(D90, Storage!D:D, Storage!C:C, "Not Found")</f>
        <v>0</v>
      </c>
      <c r="E90" t="e">
        <f>VLOOKUP(D90, Storage!D:J, 2, FALSE)</f>
        <v>#N/A</v>
      </c>
      <c r="F90" t="e">
        <f>VLOOKUP(D90, Storage!D:J, 3, FALSE)</f>
        <v>#N/A</v>
      </c>
      <c r="G90" t="e">
        <f>VLOOKUP(D90, Storage!D:J, 4, FALSE)</f>
        <v>#N/A</v>
      </c>
      <c r="H90" t="e">
        <f>VLOOKUP(D90, Storage!D:J, 5, FALSE)</f>
        <v>#N/A</v>
      </c>
      <c r="I90" t="e">
        <f>VLOOKUP(D90, Storage!D:J, 6, FALSE)</f>
        <v>#N/A</v>
      </c>
    </row>
    <row r="91" spans="3:9" x14ac:dyDescent="0.3">
      <c r="C91">
        <f>_xlfn.XLOOKUP(D91, Storage!D:D, Storage!C:C, "Not Found")</f>
        <v>0</v>
      </c>
      <c r="E91" t="e">
        <f>VLOOKUP(D91, Storage!D:J, 2, FALSE)</f>
        <v>#N/A</v>
      </c>
      <c r="F91" t="e">
        <f>VLOOKUP(D91, Storage!D:J, 3, FALSE)</f>
        <v>#N/A</v>
      </c>
      <c r="G91" t="e">
        <f>VLOOKUP(D91, Storage!D:J, 4, FALSE)</f>
        <v>#N/A</v>
      </c>
      <c r="H91" t="e">
        <f>VLOOKUP(D91, Storage!D:J, 5, FALSE)</f>
        <v>#N/A</v>
      </c>
      <c r="I91" t="e">
        <f>VLOOKUP(D91, Storage!D:J, 6, FALSE)</f>
        <v>#N/A</v>
      </c>
    </row>
    <row r="92" spans="3:9" x14ac:dyDescent="0.3">
      <c r="C92">
        <f>_xlfn.XLOOKUP(D92, Storage!D:D, Storage!C:C, "Not Found")</f>
        <v>0</v>
      </c>
      <c r="E92" t="e">
        <f>VLOOKUP(D92, Storage!D:J, 2, FALSE)</f>
        <v>#N/A</v>
      </c>
      <c r="F92" t="e">
        <f>VLOOKUP(D92, Storage!D:J, 3, FALSE)</f>
        <v>#N/A</v>
      </c>
      <c r="G92" t="e">
        <f>VLOOKUP(D92, Storage!D:J, 4, FALSE)</f>
        <v>#N/A</v>
      </c>
      <c r="H92" t="e">
        <f>VLOOKUP(D92, Storage!D:J, 5, FALSE)</f>
        <v>#N/A</v>
      </c>
      <c r="I92" t="e">
        <f>VLOOKUP(D92, Storage!D:J, 6, FALSE)</f>
        <v>#N/A</v>
      </c>
    </row>
    <row r="93" spans="3:9" x14ac:dyDescent="0.3">
      <c r="C93">
        <f>_xlfn.XLOOKUP(D93, Storage!D:D, Storage!C:C, "Not Found")</f>
        <v>0</v>
      </c>
      <c r="E93" t="e">
        <f>VLOOKUP(D93, Storage!D:J, 2, FALSE)</f>
        <v>#N/A</v>
      </c>
      <c r="F93" t="e">
        <f>VLOOKUP(D93, Storage!D:J, 3, FALSE)</f>
        <v>#N/A</v>
      </c>
      <c r="G93" t="e">
        <f>VLOOKUP(D93, Storage!D:J, 4, FALSE)</f>
        <v>#N/A</v>
      </c>
      <c r="H93" t="e">
        <f>VLOOKUP(D93, Storage!D:J, 5, FALSE)</f>
        <v>#N/A</v>
      </c>
      <c r="I93" t="e">
        <f>VLOOKUP(D93, Storage!D:J, 6, FALSE)</f>
        <v>#N/A</v>
      </c>
    </row>
    <row r="94" spans="3:9" x14ac:dyDescent="0.3">
      <c r="C94">
        <f>_xlfn.XLOOKUP(D94, Storage!D:D, Storage!C:C, "Not Found")</f>
        <v>0</v>
      </c>
      <c r="E94" t="e">
        <f>VLOOKUP(D94, Storage!D:J, 2, FALSE)</f>
        <v>#N/A</v>
      </c>
      <c r="F94" t="e">
        <f>VLOOKUP(D94, Storage!D:J, 3, FALSE)</f>
        <v>#N/A</v>
      </c>
      <c r="G94" t="e">
        <f>VLOOKUP(D94, Storage!D:J, 4, FALSE)</f>
        <v>#N/A</v>
      </c>
      <c r="H94" t="e">
        <f>VLOOKUP(D94, Storage!D:J, 5, FALSE)</f>
        <v>#N/A</v>
      </c>
      <c r="I94" t="e">
        <f>VLOOKUP(D94, Storage!D:J, 6, FALSE)</f>
        <v>#N/A</v>
      </c>
    </row>
    <row r="95" spans="3:9" x14ac:dyDescent="0.3">
      <c r="C95">
        <f>_xlfn.XLOOKUP(D95, Storage!D:D, Storage!C:C, "Not Found")</f>
        <v>0</v>
      </c>
      <c r="E95" t="e">
        <f>VLOOKUP(D95, Storage!D:J, 2, FALSE)</f>
        <v>#N/A</v>
      </c>
      <c r="F95" t="e">
        <f>VLOOKUP(D95, Storage!D:J, 3, FALSE)</f>
        <v>#N/A</v>
      </c>
      <c r="G95" t="e">
        <f>VLOOKUP(D95, Storage!D:J, 4, FALSE)</f>
        <v>#N/A</v>
      </c>
      <c r="H95" t="e">
        <f>VLOOKUP(D95, Storage!D:J, 5, FALSE)</f>
        <v>#N/A</v>
      </c>
      <c r="I95" t="e">
        <f>VLOOKUP(D95, Storage!D:J, 6, FALSE)</f>
        <v>#N/A</v>
      </c>
    </row>
    <row r="96" spans="3:9" x14ac:dyDescent="0.3">
      <c r="C96">
        <f>_xlfn.XLOOKUP(D96, Storage!D:D, Storage!C:C, "Not Found")</f>
        <v>0</v>
      </c>
      <c r="E96" t="e">
        <f>VLOOKUP(D96, Storage!D:J, 2, FALSE)</f>
        <v>#N/A</v>
      </c>
      <c r="F96" t="e">
        <f>VLOOKUP(D96, Storage!D:J, 3, FALSE)</f>
        <v>#N/A</v>
      </c>
      <c r="G96" t="e">
        <f>VLOOKUP(D96, Storage!D:J, 4, FALSE)</f>
        <v>#N/A</v>
      </c>
      <c r="H96" t="e">
        <f>VLOOKUP(D96, Storage!D:J, 5, FALSE)</f>
        <v>#N/A</v>
      </c>
      <c r="I96" t="e">
        <f>VLOOKUP(D96, Storage!D:J, 6, FALSE)</f>
        <v>#N/A</v>
      </c>
    </row>
    <row r="97" spans="3:9" x14ac:dyDescent="0.3">
      <c r="C97">
        <f>_xlfn.XLOOKUP(D97, Storage!D:D, Storage!C:C, "Not Found")</f>
        <v>0</v>
      </c>
      <c r="E97" t="e">
        <f>VLOOKUP(D97, Storage!D:J, 2, FALSE)</f>
        <v>#N/A</v>
      </c>
      <c r="F97" t="e">
        <f>VLOOKUP(D97, Storage!D:J, 3, FALSE)</f>
        <v>#N/A</v>
      </c>
      <c r="G97" t="e">
        <f>VLOOKUP(D97, Storage!D:J, 4, FALSE)</f>
        <v>#N/A</v>
      </c>
      <c r="H97" t="e">
        <f>VLOOKUP(D97, Storage!D:J, 5, FALSE)</f>
        <v>#N/A</v>
      </c>
      <c r="I97" t="e">
        <f>VLOOKUP(D97, Storage!D:J, 6, FALSE)</f>
        <v>#N/A</v>
      </c>
    </row>
    <row r="98" spans="3:9" x14ac:dyDescent="0.3">
      <c r="C98">
        <f>_xlfn.XLOOKUP(D98, Storage!D:D, Storage!C:C, "Not Found")</f>
        <v>0</v>
      </c>
      <c r="E98" t="e">
        <f>VLOOKUP(D98, Storage!D:J, 2, FALSE)</f>
        <v>#N/A</v>
      </c>
      <c r="F98" t="e">
        <f>VLOOKUP(D98, Storage!D:J, 3, FALSE)</f>
        <v>#N/A</v>
      </c>
      <c r="G98" t="e">
        <f>VLOOKUP(D98, Storage!D:J, 4, FALSE)</f>
        <v>#N/A</v>
      </c>
      <c r="H98" t="e">
        <f>VLOOKUP(D98, Storage!D:J, 5, FALSE)</f>
        <v>#N/A</v>
      </c>
      <c r="I98" t="e">
        <f>VLOOKUP(D98, Storage!D:J, 6, FALSE)</f>
        <v>#N/A</v>
      </c>
    </row>
    <row r="99" spans="3:9" x14ac:dyDescent="0.3">
      <c r="C99">
        <f>_xlfn.XLOOKUP(D99, Storage!D:D, Storage!C:C, "Not Found")</f>
        <v>0</v>
      </c>
      <c r="E99" t="e">
        <f>VLOOKUP(D99, Storage!D:J, 2, FALSE)</f>
        <v>#N/A</v>
      </c>
      <c r="F99" t="e">
        <f>VLOOKUP(D99, Storage!D:J, 3, FALSE)</f>
        <v>#N/A</v>
      </c>
      <c r="G99" t="e">
        <f>VLOOKUP(D99, Storage!D:J, 4, FALSE)</f>
        <v>#N/A</v>
      </c>
      <c r="H99" t="e">
        <f>VLOOKUP(D99, Storage!D:J, 5, FALSE)</f>
        <v>#N/A</v>
      </c>
      <c r="I99" t="e">
        <f>VLOOKUP(D99, Storage!D:J, 6, FALSE)</f>
        <v>#N/A</v>
      </c>
    </row>
    <row r="100" spans="3:9" x14ac:dyDescent="0.3">
      <c r="C100">
        <f>_xlfn.XLOOKUP(D100, Storage!D:D, Storage!C:C, "Not Found")</f>
        <v>0</v>
      </c>
      <c r="E100" t="e">
        <f>VLOOKUP(D100, Storage!D:J, 2, FALSE)</f>
        <v>#N/A</v>
      </c>
      <c r="F100" t="e">
        <f>VLOOKUP(D100, Storage!D:J, 3, FALSE)</f>
        <v>#N/A</v>
      </c>
      <c r="G100" t="e">
        <f>VLOOKUP(D100, Storage!D:J, 4, FALSE)</f>
        <v>#N/A</v>
      </c>
      <c r="H100" t="e">
        <f>VLOOKUP(D100, Storage!D:J, 5, FALSE)</f>
        <v>#N/A</v>
      </c>
      <c r="I100" t="e">
        <f>VLOOKUP(D100, Storage!D:J, 6, FALSE)</f>
        <v>#N/A</v>
      </c>
    </row>
    <row r="101" spans="3:9" x14ac:dyDescent="0.3">
      <c r="C101">
        <f>_xlfn.XLOOKUP(D101, Storage!D:D, Storage!C:C, "Not Found")</f>
        <v>0</v>
      </c>
      <c r="E101" t="e">
        <f>VLOOKUP(D101, Storage!D:J, 2, FALSE)</f>
        <v>#N/A</v>
      </c>
      <c r="F101" t="e">
        <f>VLOOKUP(D101, Storage!D:J, 3, FALSE)</f>
        <v>#N/A</v>
      </c>
      <c r="G101" t="e">
        <f>VLOOKUP(D101, Storage!D:J, 4, FALSE)</f>
        <v>#N/A</v>
      </c>
      <c r="H101" t="e">
        <f>VLOOKUP(D101, Storage!D:J, 5, FALSE)</f>
        <v>#N/A</v>
      </c>
      <c r="I101" t="e">
        <f>VLOOKUP(D101, Storage!D:J, 6, FALSE)</f>
        <v>#N/A</v>
      </c>
    </row>
    <row r="102" spans="3:9" x14ac:dyDescent="0.3">
      <c r="C102">
        <f>_xlfn.XLOOKUP(D102, Storage!D:D, Storage!C:C, "Not Found")</f>
        <v>0</v>
      </c>
      <c r="E102" t="e">
        <f>VLOOKUP(D102, Storage!D:J, 2, FALSE)</f>
        <v>#N/A</v>
      </c>
      <c r="F102" t="e">
        <f>VLOOKUP(D102, Storage!D:J, 3, FALSE)</f>
        <v>#N/A</v>
      </c>
      <c r="G102" t="e">
        <f>VLOOKUP(D102, Storage!D:J, 4, FALSE)</f>
        <v>#N/A</v>
      </c>
      <c r="H102" t="e">
        <f>VLOOKUP(D102, Storage!D:J, 5, FALSE)</f>
        <v>#N/A</v>
      </c>
      <c r="I102" t="e">
        <f>VLOOKUP(D102, Storage!D:J, 6, FALSE)</f>
        <v>#N/A</v>
      </c>
    </row>
    <row r="103" spans="3:9" x14ac:dyDescent="0.3">
      <c r="C103">
        <f>_xlfn.XLOOKUP(D103, Storage!D:D, Storage!C:C, "Not Found")</f>
        <v>0</v>
      </c>
      <c r="E103" t="e">
        <f>VLOOKUP(D103, Storage!D:J, 2, FALSE)</f>
        <v>#N/A</v>
      </c>
      <c r="F103" t="e">
        <f>VLOOKUP(D103, Storage!D:J, 3, FALSE)</f>
        <v>#N/A</v>
      </c>
      <c r="G103" t="e">
        <f>VLOOKUP(D103, Storage!D:J, 4, FALSE)</f>
        <v>#N/A</v>
      </c>
      <c r="H103" t="e">
        <f>VLOOKUP(D103, Storage!D:J, 5, FALSE)</f>
        <v>#N/A</v>
      </c>
      <c r="I103" t="e">
        <f>VLOOKUP(D103, Storage!D:J, 6, FALSE)</f>
        <v>#N/A</v>
      </c>
    </row>
    <row r="104" spans="3:9" x14ac:dyDescent="0.3">
      <c r="C104">
        <f>_xlfn.XLOOKUP(D104, Storage!D:D, Storage!C:C, "Not Found")</f>
        <v>0</v>
      </c>
      <c r="E104" t="e">
        <f>VLOOKUP(D104, Storage!D:J, 2, FALSE)</f>
        <v>#N/A</v>
      </c>
      <c r="F104" t="e">
        <f>VLOOKUP(D104, Storage!D:J, 3, FALSE)</f>
        <v>#N/A</v>
      </c>
      <c r="G104" t="e">
        <f>VLOOKUP(D104, Storage!D:J, 4, FALSE)</f>
        <v>#N/A</v>
      </c>
      <c r="H104" t="e">
        <f>VLOOKUP(D104, Storage!D:J, 5, FALSE)</f>
        <v>#N/A</v>
      </c>
      <c r="I104" t="e">
        <f>VLOOKUP(D104, Storage!D:J, 6, FALSE)</f>
        <v>#N/A</v>
      </c>
    </row>
    <row r="105" spans="3:9" x14ac:dyDescent="0.3">
      <c r="C105">
        <f>_xlfn.XLOOKUP(D105, Storage!D:D, Storage!C:C, "Not Found")</f>
        <v>0</v>
      </c>
      <c r="E105" t="e">
        <f>VLOOKUP(D105, Storage!D:J, 2, FALSE)</f>
        <v>#N/A</v>
      </c>
      <c r="F105" t="e">
        <f>VLOOKUP(D105, Storage!D:J, 3, FALSE)</f>
        <v>#N/A</v>
      </c>
      <c r="G105" t="e">
        <f>VLOOKUP(D105, Storage!D:J, 4, FALSE)</f>
        <v>#N/A</v>
      </c>
      <c r="H105" t="e">
        <f>VLOOKUP(D105, Storage!D:J, 5, FALSE)</f>
        <v>#N/A</v>
      </c>
      <c r="I105" t="e">
        <f>VLOOKUP(D105, Storage!D:J, 6, FALSE)</f>
        <v>#N/A</v>
      </c>
    </row>
    <row r="106" spans="3:9" x14ac:dyDescent="0.3">
      <c r="C106">
        <f>_xlfn.XLOOKUP(D106, Storage!D:D, Storage!C:C, "Not Found")</f>
        <v>0</v>
      </c>
      <c r="E106" t="e">
        <f>VLOOKUP(D106, Storage!D:J, 2, FALSE)</f>
        <v>#N/A</v>
      </c>
      <c r="F106" t="e">
        <f>VLOOKUP(D106, Storage!D:J, 3, FALSE)</f>
        <v>#N/A</v>
      </c>
      <c r="G106" t="e">
        <f>VLOOKUP(D106, Storage!D:J, 4, FALSE)</f>
        <v>#N/A</v>
      </c>
      <c r="H106" t="e">
        <f>VLOOKUP(D106, Storage!D:J, 5, FALSE)</f>
        <v>#N/A</v>
      </c>
      <c r="I106" t="e">
        <f>VLOOKUP(D106, Storage!D:J, 6, FALSE)</f>
        <v>#N/A</v>
      </c>
    </row>
    <row r="107" spans="3:9" x14ac:dyDescent="0.3">
      <c r="C107">
        <f>_xlfn.XLOOKUP(D107, Storage!D:D, Storage!C:C, "Not Found")</f>
        <v>0</v>
      </c>
      <c r="E107" t="e">
        <f>VLOOKUP(D107, Storage!D:J, 2, FALSE)</f>
        <v>#N/A</v>
      </c>
      <c r="F107" t="e">
        <f>VLOOKUP(D107, Storage!D:J, 3, FALSE)</f>
        <v>#N/A</v>
      </c>
      <c r="G107" t="e">
        <f>VLOOKUP(D107, Storage!D:J, 4, FALSE)</f>
        <v>#N/A</v>
      </c>
      <c r="H107" t="e">
        <f>VLOOKUP(D107, Storage!D:J, 5, FALSE)</f>
        <v>#N/A</v>
      </c>
      <c r="I107" t="e">
        <f>VLOOKUP(D107, Storage!D:J, 6, FALSE)</f>
        <v>#N/A</v>
      </c>
    </row>
    <row r="108" spans="3:9" x14ac:dyDescent="0.3">
      <c r="C108">
        <f>_xlfn.XLOOKUP(D108, Storage!D:D, Storage!C:C, "Not Found")</f>
        <v>0</v>
      </c>
      <c r="E108" t="e">
        <f>VLOOKUP(D108, Storage!D:J, 2, FALSE)</f>
        <v>#N/A</v>
      </c>
      <c r="F108" t="e">
        <f>VLOOKUP(D108, Storage!D:J, 3, FALSE)</f>
        <v>#N/A</v>
      </c>
      <c r="G108" t="e">
        <f>VLOOKUP(D108, Storage!D:J, 4, FALSE)</f>
        <v>#N/A</v>
      </c>
      <c r="H108" t="e">
        <f>VLOOKUP(D108, Storage!D:J, 5, FALSE)</f>
        <v>#N/A</v>
      </c>
      <c r="I108" t="e">
        <f>VLOOKUP(D108, Storage!D:J, 6, FALSE)</f>
        <v>#N/A</v>
      </c>
    </row>
    <row r="109" spans="3:9" x14ac:dyDescent="0.3">
      <c r="C109">
        <f>_xlfn.XLOOKUP(D109, Storage!D:D, Storage!C:C, "Not Found")</f>
        <v>0</v>
      </c>
      <c r="E109" t="e">
        <f>VLOOKUP(D109, Storage!D:J, 2, FALSE)</f>
        <v>#N/A</v>
      </c>
      <c r="F109" t="e">
        <f>VLOOKUP(D109, Storage!D:J, 3, FALSE)</f>
        <v>#N/A</v>
      </c>
      <c r="G109" t="e">
        <f>VLOOKUP(D109, Storage!D:J, 4, FALSE)</f>
        <v>#N/A</v>
      </c>
      <c r="H109" t="e">
        <f>VLOOKUP(D109, Storage!D:J, 5, FALSE)</f>
        <v>#N/A</v>
      </c>
      <c r="I109" t="e">
        <f>VLOOKUP(D109, Storage!D:J, 6, FALSE)</f>
        <v>#N/A</v>
      </c>
    </row>
    <row r="110" spans="3:9" x14ac:dyDescent="0.3">
      <c r="C110">
        <f>_xlfn.XLOOKUP(D110, Storage!D:D, Storage!C:C, "Not Found")</f>
        <v>0</v>
      </c>
      <c r="E110" t="e">
        <f>VLOOKUP(D110, Storage!D:J, 2, FALSE)</f>
        <v>#N/A</v>
      </c>
      <c r="F110" t="e">
        <f>VLOOKUP(D110, Storage!D:J, 3, FALSE)</f>
        <v>#N/A</v>
      </c>
      <c r="G110" t="e">
        <f>VLOOKUP(D110, Storage!D:J, 4, FALSE)</f>
        <v>#N/A</v>
      </c>
      <c r="H110" t="e">
        <f>VLOOKUP(D110, Storage!D:J, 5, FALSE)</f>
        <v>#N/A</v>
      </c>
      <c r="I110" t="e">
        <f>VLOOKUP(D110, Storage!D:J, 6, FALSE)</f>
        <v>#N/A</v>
      </c>
    </row>
    <row r="111" spans="3:9" x14ac:dyDescent="0.3">
      <c r="C111">
        <f>_xlfn.XLOOKUP(D111, Storage!D:D, Storage!C:C, "Not Found")</f>
        <v>0</v>
      </c>
      <c r="E111" t="e">
        <f>VLOOKUP(D111, Storage!D:J, 2, FALSE)</f>
        <v>#N/A</v>
      </c>
      <c r="F111" t="e">
        <f>VLOOKUP(D111, Storage!D:J, 3, FALSE)</f>
        <v>#N/A</v>
      </c>
      <c r="G111" t="e">
        <f>VLOOKUP(D111, Storage!D:J, 4, FALSE)</f>
        <v>#N/A</v>
      </c>
      <c r="H111" t="e">
        <f>VLOOKUP(D111, Storage!D:J, 5, FALSE)</f>
        <v>#N/A</v>
      </c>
      <c r="I111" t="e">
        <f>VLOOKUP(D111, Storage!D:J, 6, FALSE)</f>
        <v>#N/A</v>
      </c>
    </row>
    <row r="112" spans="3:9" x14ac:dyDescent="0.3">
      <c r="C112">
        <f>_xlfn.XLOOKUP(D112, Storage!D:D, Storage!C:C, "Not Found")</f>
        <v>0</v>
      </c>
      <c r="E112" t="e">
        <f>VLOOKUP(D112, Storage!D:J, 2, FALSE)</f>
        <v>#N/A</v>
      </c>
      <c r="F112" t="e">
        <f>VLOOKUP(D112, Storage!D:J, 3, FALSE)</f>
        <v>#N/A</v>
      </c>
      <c r="G112" t="e">
        <f>VLOOKUP(D112, Storage!D:J, 4, FALSE)</f>
        <v>#N/A</v>
      </c>
      <c r="H112" t="e">
        <f>VLOOKUP(D112, Storage!D:J, 5, FALSE)</f>
        <v>#N/A</v>
      </c>
      <c r="I112" t="e">
        <f>VLOOKUP(D112, Storage!D:J, 6, FALSE)</f>
        <v>#N/A</v>
      </c>
    </row>
    <row r="113" spans="3:9" x14ac:dyDescent="0.3">
      <c r="C113">
        <f>_xlfn.XLOOKUP(D113, Storage!D:D, Storage!C:C, "Not Found")</f>
        <v>0</v>
      </c>
      <c r="E113" t="e">
        <f>VLOOKUP(D113, Storage!D:J, 2, FALSE)</f>
        <v>#N/A</v>
      </c>
      <c r="F113" t="e">
        <f>VLOOKUP(D113, Storage!D:J, 3, FALSE)</f>
        <v>#N/A</v>
      </c>
      <c r="G113" t="e">
        <f>VLOOKUP(D113, Storage!D:J, 4, FALSE)</f>
        <v>#N/A</v>
      </c>
      <c r="H113" t="e">
        <f>VLOOKUP(D113, Storage!D:J, 5, FALSE)</f>
        <v>#N/A</v>
      </c>
      <c r="I113" t="e">
        <f>VLOOKUP(D113, Storage!D:J, 6, FALSE)</f>
        <v>#N/A</v>
      </c>
    </row>
    <row r="114" spans="3:9" x14ac:dyDescent="0.3">
      <c r="C114">
        <f>_xlfn.XLOOKUP(D114, Storage!D:D, Storage!C:C, "Not Found")</f>
        <v>0</v>
      </c>
      <c r="E114" t="e">
        <f>VLOOKUP(D114, Storage!D:J, 2, FALSE)</f>
        <v>#N/A</v>
      </c>
      <c r="F114" t="e">
        <f>VLOOKUP(D114, Storage!D:J, 3, FALSE)</f>
        <v>#N/A</v>
      </c>
      <c r="G114" t="e">
        <f>VLOOKUP(D114, Storage!D:J, 4, FALSE)</f>
        <v>#N/A</v>
      </c>
      <c r="H114" t="e">
        <f>VLOOKUP(D114, Storage!D:J, 5, FALSE)</f>
        <v>#N/A</v>
      </c>
      <c r="I114" t="e">
        <f>VLOOKUP(D114, Storage!D:J, 6, FALSE)</f>
        <v>#N/A</v>
      </c>
    </row>
    <row r="115" spans="3:9" x14ac:dyDescent="0.3">
      <c r="C115">
        <f>_xlfn.XLOOKUP(D115, Storage!D:D, Storage!C:C, "Not Found")</f>
        <v>0</v>
      </c>
      <c r="E115" t="e">
        <f>VLOOKUP(D115, Storage!D:J, 2, FALSE)</f>
        <v>#N/A</v>
      </c>
      <c r="F115" t="e">
        <f>VLOOKUP(D115, Storage!D:J, 3, FALSE)</f>
        <v>#N/A</v>
      </c>
      <c r="G115" t="e">
        <f>VLOOKUP(D115, Storage!D:J, 4, FALSE)</f>
        <v>#N/A</v>
      </c>
      <c r="H115" t="e">
        <f>VLOOKUP(D115, Storage!D:J, 5, FALSE)</f>
        <v>#N/A</v>
      </c>
      <c r="I115" t="e">
        <f>VLOOKUP(D115, Storage!D:J, 6, FALSE)</f>
        <v>#N/A</v>
      </c>
    </row>
    <row r="116" spans="3:9" x14ac:dyDescent="0.3">
      <c r="C116">
        <f>_xlfn.XLOOKUP(D116, Storage!D:D, Storage!C:C, "Not Found")</f>
        <v>0</v>
      </c>
      <c r="E116" t="e">
        <f>VLOOKUP(D116, Storage!D:J, 2, FALSE)</f>
        <v>#N/A</v>
      </c>
      <c r="F116" t="e">
        <f>VLOOKUP(D116, Storage!D:J, 3, FALSE)</f>
        <v>#N/A</v>
      </c>
      <c r="G116" t="e">
        <f>VLOOKUP(D116, Storage!D:J, 4, FALSE)</f>
        <v>#N/A</v>
      </c>
      <c r="H116" t="e">
        <f>VLOOKUP(D116, Storage!D:J, 5, FALSE)</f>
        <v>#N/A</v>
      </c>
      <c r="I116" t="e">
        <f>VLOOKUP(D116, Storage!D:J, 6, FALSE)</f>
        <v>#N/A</v>
      </c>
    </row>
    <row r="117" spans="3:9" x14ac:dyDescent="0.3">
      <c r="C117">
        <f>_xlfn.XLOOKUP(D117, Storage!D:D, Storage!C:C, "Not Found")</f>
        <v>0</v>
      </c>
      <c r="E117" t="e">
        <f>VLOOKUP(D117, Storage!D:J, 2, FALSE)</f>
        <v>#N/A</v>
      </c>
      <c r="F117" t="e">
        <f>VLOOKUP(D117, Storage!D:J, 3, FALSE)</f>
        <v>#N/A</v>
      </c>
      <c r="G117" t="e">
        <f>VLOOKUP(D117, Storage!D:J, 4, FALSE)</f>
        <v>#N/A</v>
      </c>
      <c r="H117" t="e">
        <f>VLOOKUP(D117, Storage!D:J, 5, FALSE)</f>
        <v>#N/A</v>
      </c>
      <c r="I117" t="e">
        <f>VLOOKUP(D117, Storage!D:J, 6, FALSE)</f>
        <v>#N/A</v>
      </c>
    </row>
    <row r="118" spans="3:9" x14ac:dyDescent="0.3">
      <c r="C118">
        <f>_xlfn.XLOOKUP(D118, Storage!D:D, Storage!C:C, "Not Found")</f>
        <v>0</v>
      </c>
      <c r="E118" t="e">
        <f>VLOOKUP(D118, Storage!D:J, 2, FALSE)</f>
        <v>#N/A</v>
      </c>
      <c r="F118" t="e">
        <f>VLOOKUP(D118, Storage!D:J, 3, FALSE)</f>
        <v>#N/A</v>
      </c>
      <c r="G118" t="e">
        <f>VLOOKUP(D118, Storage!D:J, 4, FALSE)</f>
        <v>#N/A</v>
      </c>
      <c r="H118" t="e">
        <f>VLOOKUP(D118, Storage!D:J, 5, FALSE)</f>
        <v>#N/A</v>
      </c>
      <c r="I118" t="e">
        <f>VLOOKUP(D118, Storage!D:J, 6, FALSE)</f>
        <v>#N/A</v>
      </c>
    </row>
    <row r="119" spans="3:9" x14ac:dyDescent="0.3">
      <c r="C119">
        <f>_xlfn.XLOOKUP(D119, Storage!D:D, Storage!C:C, "Not Found")</f>
        <v>0</v>
      </c>
      <c r="E119" t="e">
        <f>VLOOKUP(D119, Storage!D:J, 2, FALSE)</f>
        <v>#N/A</v>
      </c>
      <c r="F119" t="e">
        <f>VLOOKUP(D119, Storage!D:J, 3, FALSE)</f>
        <v>#N/A</v>
      </c>
      <c r="G119" t="e">
        <f>VLOOKUP(D119, Storage!D:J, 4, FALSE)</f>
        <v>#N/A</v>
      </c>
      <c r="H119" t="e">
        <f>VLOOKUP(D119, Storage!D:J, 5, FALSE)</f>
        <v>#N/A</v>
      </c>
      <c r="I119" t="e">
        <f>VLOOKUP(D119, Storage!D:J, 6, FALSE)</f>
        <v>#N/A</v>
      </c>
    </row>
    <row r="120" spans="3:9" x14ac:dyDescent="0.3">
      <c r="C120">
        <f>_xlfn.XLOOKUP(D120, Storage!D:D, Storage!C:C, "Not Found")</f>
        <v>0</v>
      </c>
      <c r="E120" t="e">
        <f>VLOOKUP(D120, Storage!D:J, 2, FALSE)</f>
        <v>#N/A</v>
      </c>
      <c r="F120" t="e">
        <f>VLOOKUP(D120, Storage!D:J, 3, FALSE)</f>
        <v>#N/A</v>
      </c>
      <c r="G120" t="e">
        <f>VLOOKUP(D120, Storage!D:J, 4, FALSE)</f>
        <v>#N/A</v>
      </c>
      <c r="H120" t="e">
        <f>VLOOKUP(D120, Storage!D:J, 5, FALSE)</f>
        <v>#N/A</v>
      </c>
      <c r="I120" t="e">
        <f>VLOOKUP(D120, Storage!D:J, 6, FALSE)</f>
        <v>#N/A</v>
      </c>
    </row>
    <row r="121" spans="3:9" x14ac:dyDescent="0.3">
      <c r="C121">
        <f>_xlfn.XLOOKUP(D121, Storage!D:D, Storage!C:C, "Not Found")</f>
        <v>0</v>
      </c>
      <c r="E121" t="e">
        <f>VLOOKUP(D121, Storage!D:J, 2, FALSE)</f>
        <v>#N/A</v>
      </c>
      <c r="F121" t="e">
        <f>VLOOKUP(D121, Storage!D:J, 3, FALSE)</f>
        <v>#N/A</v>
      </c>
      <c r="G121" t="e">
        <f>VLOOKUP(D121, Storage!D:J, 4, FALSE)</f>
        <v>#N/A</v>
      </c>
      <c r="H121" t="e">
        <f>VLOOKUP(D121, Storage!D:J, 5, FALSE)</f>
        <v>#N/A</v>
      </c>
      <c r="I121" t="e">
        <f>VLOOKUP(D121, Storage!D:J, 6, FALSE)</f>
        <v>#N/A</v>
      </c>
    </row>
    <row r="122" spans="3:9" x14ac:dyDescent="0.3">
      <c r="C122">
        <f>_xlfn.XLOOKUP(D122, Storage!D:D, Storage!C:C, "Not Found")</f>
        <v>0</v>
      </c>
      <c r="E122" t="e">
        <f>VLOOKUP(D122, Storage!D:J, 2, FALSE)</f>
        <v>#N/A</v>
      </c>
      <c r="F122" t="e">
        <f>VLOOKUP(D122, Storage!D:J, 3, FALSE)</f>
        <v>#N/A</v>
      </c>
      <c r="G122" t="e">
        <f>VLOOKUP(D122, Storage!D:J, 4, FALSE)</f>
        <v>#N/A</v>
      </c>
      <c r="H122" t="e">
        <f>VLOOKUP(D122, Storage!D:J, 5, FALSE)</f>
        <v>#N/A</v>
      </c>
      <c r="I122" t="e">
        <f>VLOOKUP(D122, Storage!D:J, 6, FALSE)</f>
        <v>#N/A</v>
      </c>
    </row>
    <row r="123" spans="3:9" x14ac:dyDescent="0.3">
      <c r="C123">
        <f>_xlfn.XLOOKUP(D123, Storage!D:D, Storage!C:C, "Not Found")</f>
        <v>0</v>
      </c>
      <c r="E123" t="e">
        <f>VLOOKUP(D123, Storage!D:J, 2, FALSE)</f>
        <v>#N/A</v>
      </c>
      <c r="F123" t="e">
        <f>VLOOKUP(D123, Storage!D:J, 3, FALSE)</f>
        <v>#N/A</v>
      </c>
      <c r="G123" t="e">
        <f>VLOOKUP(D123, Storage!D:J, 4, FALSE)</f>
        <v>#N/A</v>
      </c>
      <c r="H123" t="e">
        <f>VLOOKUP(D123, Storage!D:J, 5, FALSE)</f>
        <v>#N/A</v>
      </c>
      <c r="I123" t="e">
        <f>VLOOKUP(D123, Storage!D:J, 6, FALSE)</f>
        <v>#N/A</v>
      </c>
    </row>
    <row r="124" spans="3:9" x14ac:dyDescent="0.3">
      <c r="C124">
        <f>_xlfn.XLOOKUP(D124, Storage!D:D, Storage!C:C, "Not Found")</f>
        <v>0</v>
      </c>
      <c r="E124" t="e">
        <f>VLOOKUP(D124, Storage!D:J, 2, FALSE)</f>
        <v>#N/A</v>
      </c>
      <c r="F124" t="e">
        <f>VLOOKUP(D124, Storage!D:J, 3, FALSE)</f>
        <v>#N/A</v>
      </c>
      <c r="G124" t="e">
        <f>VLOOKUP(D124, Storage!D:J, 4, FALSE)</f>
        <v>#N/A</v>
      </c>
      <c r="H124" t="e">
        <f>VLOOKUP(D124, Storage!D:J, 5, FALSE)</f>
        <v>#N/A</v>
      </c>
      <c r="I124" t="e">
        <f>VLOOKUP(D124, Storage!D:J, 6, FALSE)</f>
        <v>#N/A</v>
      </c>
    </row>
    <row r="125" spans="3:9" x14ac:dyDescent="0.3">
      <c r="C125">
        <f>_xlfn.XLOOKUP(D125, Storage!D:D, Storage!C:C, "Not Found")</f>
        <v>0</v>
      </c>
      <c r="E125" t="e">
        <f>VLOOKUP(D125, Storage!D:J, 2, FALSE)</f>
        <v>#N/A</v>
      </c>
      <c r="F125" t="e">
        <f>VLOOKUP(D125, Storage!D:J, 3, FALSE)</f>
        <v>#N/A</v>
      </c>
      <c r="G125" t="e">
        <f>VLOOKUP(D125, Storage!D:J, 4, FALSE)</f>
        <v>#N/A</v>
      </c>
      <c r="H125" t="e">
        <f>VLOOKUP(D125, Storage!D:J, 5, FALSE)</f>
        <v>#N/A</v>
      </c>
      <c r="I125" t="e">
        <f>VLOOKUP(D125, Storage!D:J, 6, FALSE)</f>
        <v>#N/A</v>
      </c>
    </row>
    <row r="126" spans="3:9" x14ac:dyDescent="0.3">
      <c r="C126">
        <f>_xlfn.XLOOKUP(D126, Storage!D:D, Storage!C:C, "Not Found")</f>
        <v>0</v>
      </c>
      <c r="E126" t="e">
        <f>VLOOKUP(D126, Storage!D:J, 2, FALSE)</f>
        <v>#N/A</v>
      </c>
      <c r="F126" t="e">
        <f>VLOOKUP(D126, Storage!D:J, 3, FALSE)</f>
        <v>#N/A</v>
      </c>
      <c r="G126" t="e">
        <f>VLOOKUP(D126, Storage!D:J, 4, FALSE)</f>
        <v>#N/A</v>
      </c>
      <c r="H126" t="e">
        <f>VLOOKUP(D126, Storage!D:J, 5, FALSE)</f>
        <v>#N/A</v>
      </c>
      <c r="I126" t="e">
        <f>VLOOKUP(D126, Storage!D:J, 6, FALSE)</f>
        <v>#N/A</v>
      </c>
    </row>
    <row r="127" spans="3:9" x14ac:dyDescent="0.3">
      <c r="C127">
        <f>_xlfn.XLOOKUP(D127, Storage!D:D, Storage!C:C, "Not Found")</f>
        <v>0</v>
      </c>
      <c r="E127" t="e">
        <f>VLOOKUP(D127, Storage!D:J, 2, FALSE)</f>
        <v>#N/A</v>
      </c>
      <c r="F127" t="e">
        <f>VLOOKUP(D127, Storage!D:J, 3, FALSE)</f>
        <v>#N/A</v>
      </c>
      <c r="G127" t="e">
        <f>VLOOKUP(D127, Storage!D:J, 4, FALSE)</f>
        <v>#N/A</v>
      </c>
      <c r="H127" t="e">
        <f>VLOOKUP(D127, Storage!D:J, 5, FALSE)</f>
        <v>#N/A</v>
      </c>
      <c r="I127" t="e">
        <f>VLOOKUP(D127, Storage!D:J, 6, FALSE)</f>
        <v>#N/A</v>
      </c>
    </row>
    <row r="128" spans="3:9" x14ac:dyDescent="0.3">
      <c r="C128">
        <f>_xlfn.XLOOKUP(D128, Storage!D:D, Storage!C:C, "Not Found")</f>
        <v>0</v>
      </c>
      <c r="E128" t="e">
        <f>VLOOKUP(D128, Storage!D:J, 2, FALSE)</f>
        <v>#N/A</v>
      </c>
      <c r="F128" t="e">
        <f>VLOOKUP(D128, Storage!D:J, 3, FALSE)</f>
        <v>#N/A</v>
      </c>
      <c r="G128" t="e">
        <f>VLOOKUP(D128, Storage!D:J, 4, FALSE)</f>
        <v>#N/A</v>
      </c>
      <c r="H128" t="e">
        <f>VLOOKUP(D128, Storage!D:J, 5, FALSE)</f>
        <v>#N/A</v>
      </c>
      <c r="I128" t="e">
        <f>VLOOKUP(D128, Storage!D:J, 6, FALSE)</f>
        <v>#N/A</v>
      </c>
    </row>
    <row r="129" spans="3:9" x14ac:dyDescent="0.3">
      <c r="C129">
        <f>_xlfn.XLOOKUP(D129, Storage!D:D, Storage!C:C, "Not Found")</f>
        <v>0</v>
      </c>
      <c r="E129" t="e">
        <f>VLOOKUP(D129, Storage!D:J, 2, FALSE)</f>
        <v>#N/A</v>
      </c>
      <c r="F129" t="e">
        <f>VLOOKUP(D129, Storage!D:J, 3, FALSE)</f>
        <v>#N/A</v>
      </c>
      <c r="G129" t="e">
        <f>VLOOKUP(D129, Storage!D:J, 4, FALSE)</f>
        <v>#N/A</v>
      </c>
      <c r="H129" t="e">
        <f>VLOOKUP(D129, Storage!D:J, 5, FALSE)</f>
        <v>#N/A</v>
      </c>
      <c r="I129" t="e">
        <f>VLOOKUP(D129, Storage!D:J, 6, FALSE)</f>
        <v>#N/A</v>
      </c>
    </row>
    <row r="130" spans="3:9" x14ac:dyDescent="0.3">
      <c r="C130">
        <f>_xlfn.XLOOKUP(D130, Storage!D:D, Storage!C:C, "Not Found")</f>
        <v>0</v>
      </c>
      <c r="E130" t="e">
        <f>VLOOKUP(D130, Storage!D:J, 2, FALSE)</f>
        <v>#N/A</v>
      </c>
      <c r="F130" t="e">
        <f>VLOOKUP(D130, Storage!D:J, 3, FALSE)</f>
        <v>#N/A</v>
      </c>
      <c r="G130" t="e">
        <f>VLOOKUP(D130, Storage!D:J, 4, FALSE)</f>
        <v>#N/A</v>
      </c>
      <c r="H130" t="e">
        <f>VLOOKUP(D130, Storage!D:J, 5, FALSE)</f>
        <v>#N/A</v>
      </c>
      <c r="I130" t="e">
        <f>VLOOKUP(D130, Storage!D:J, 6, FALSE)</f>
        <v>#N/A</v>
      </c>
    </row>
    <row r="131" spans="3:9" x14ac:dyDescent="0.3">
      <c r="C131">
        <f>_xlfn.XLOOKUP(D131, Storage!D:D, Storage!C:C, "Not Found")</f>
        <v>0</v>
      </c>
      <c r="E131" t="e">
        <f>VLOOKUP(D131, Storage!D:J, 2, FALSE)</f>
        <v>#N/A</v>
      </c>
      <c r="F131" t="e">
        <f>VLOOKUP(D131, Storage!D:J, 3, FALSE)</f>
        <v>#N/A</v>
      </c>
      <c r="G131" t="e">
        <f>VLOOKUP(D131, Storage!D:J, 4, FALSE)</f>
        <v>#N/A</v>
      </c>
      <c r="H131" t="e">
        <f>VLOOKUP(D131, Storage!D:J, 5, FALSE)</f>
        <v>#N/A</v>
      </c>
      <c r="I131" t="e">
        <f>VLOOKUP(D131, Storage!D:J, 6, FALSE)</f>
        <v>#N/A</v>
      </c>
    </row>
    <row r="132" spans="3:9" x14ac:dyDescent="0.3">
      <c r="C132">
        <f>_xlfn.XLOOKUP(D132, Storage!D:D, Storage!C:C, "Not Found")</f>
        <v>0</v>
      </c>
      <c r="E132" t="e">
        <f>VLOOKUP(D132, Storage!D:J, 2, FALSE)</f>
        <v>#N/A</v>
      </c>
      <c r="F132" t="e">
        <f>VLOOKUP(D132, Storage!D:J, 3, FALSE)</f>
        <v>#N/A</v>
      </c>
      <c r="G132" t="e">
        <f>VLOOKUP(D132, Storage!D:J, 4, FALSE)</f>
        <v>#N/A</v>
      </c>
      <c r="H132" t="e">
        <f>VLOOKUP(D132, Storage!D:J, 5, FALSE)</f>
        <v>#N/A</v>
      </c>
      <c r="I132" t="e">
        <f>VLOOKUP(D132, Storage!D:J, 6, FALSE)</f>
        <v>#N/A</v>
      </c>
    </row>
    <row r="133" spans="3:9" x14ac:dyDescent="0.3">
      <c r="C133">
        <f>_xlfn.XLOOKUP(D133, Storage!D:D, Storage!C:C, "Not Found")</f>
        <v>0</v>
      </c>
      <c r="E133" t="e">
        <f>VLOOKUP(D133, Storage!D:J, 2, FALSE)</f>
        <v>#N/A</v>
      </c>
      <c r="F133" t="e">
        <f>VLOOKUP(D133, Storage!D:J, 3, FALSE)</f>
        <v>#N/A</v>
      </c>
      <c r="G133" t="e">
        <f>VLOOKUP(D133, Storage!D:J, 4, FALSE)</f>
        <v>#N/A</v>
      </c>
      <c r="H133" t="e">
        <f>VLOOKUP(D133, Storage!D:J, 5, FALSE)</f>
        <v>#N/A</v>
      </c>
      <c r="I133" t="e">
        <f>VLOOKUP(D133, Storage!D:J, 6, FALSE)</f>
        <v>#N/A</v>
      </c>
    </row>
    <row r="134" spans="3:9" x14ac:dyDescent="0.3">
      <c r="C134">
        <f>_xlfn.XLOOKUP(D134, Storage!D:D, Storage!C:C, "Not Found")</f>
        <v>0</v>
      </c>
      <c r="E134" t="e">
        <f>VLOOKUP(D134, Storage!D:J, 2, FALSE)</f>
        <v>#N/A</v>
      </c>
      <c r="F134" t="e">
        <f>VLOOKUP(D134, Storage!D:J, 3, FALSE)</f>
        <v>#N/A</v>
      </c>
      <c r="G134" t="e">
        <f>VLOOKUP(D134, Storage!D:J, 4, FALSE)</f>
        <v>#N/A</v>
      </c>
      <c r="H134" t="e">
        <f>VLOOKUP(D134, Storage!D:J, 5, FALSE)</f>
        <v>#N/A</v>
      </c>
      <c r="I134" t="e">
        <f>VLOOKUP(D134, Storage!D:J, 6, FALSE)</f>
        <v>#N/A</v>
      </c>
    </row>
    <row r="135" spans="3:9" x14ac:dyDescent="0.3">
      <c r="C135">
        <f>_xlfn.XLOOKUP(D135, Storage!D:D, Storage!C:C, "Not Found")</f>
        <v>0</v>
      </c>
      <c r="E135" t="e">
        <f>VLOOKUP(D135, Storage!D:J, 2, FALSE)</f>
        <v>#N/A</v>
      </c>
      <c r="F135" t="e">
        <f>VLOOKUP(D135, Storage!D:J, 3, FALSE)</f>
        <v>#N/A</v>
      </c>
      <c r="G135" t="e">
        <f>VLOOKUP(D135, Storage!D:J, 4, FALSE)</f>
        <v>#N/A</v>
      </c>
      <c r="H135" t="e">
        <f>VLOOKUP(D135, Storage!D:J, 5, FALSE)</f>
        <v>#N/A</v>
      </c>
      <c r="I135" t="e">
        <f>VLOOKUP(D135, Storage!D:J, 6, FALSE)</f>
        <v>#N/A</v>
      </c>
    </row>
    <row r="136" spans="3:9" x14ac:dyDescent="0.3">
      <c r="C136">
        <f>_xlfn.XLOOKUP(D136, Storage!D:D, Storage!C:C, "Not Found")</f>
        <v>0</v>
      </c>
      <c r="E136" t="e">
        <f>VLOOKUP(D136, Storage!D:J, 2, FALSE)</f>
        <v>#N/A</v>
      </c>
      <c r="F136" t="e">
        <f>VLOOKUP(D136, Storage!D:J, 3, FALSE)</f>
        <v>#N/A</v>
      </c>
      <c r="G136" t="e">
        <f>VLOOKUP(D136, Storage!D:J, 4, FALSE)</f>
        <v>#N/A</v>
      </c>
      <c r="H136" t="e">
        <f>VLOOKUP(D136, Storage!D:J, 5, FALSE)</f>
        <v>#N/A</v>
      </c>
      <c r="I136" t="e">
        <f>VLOOKUP(D136, Storage!D:J, 6, FALSE)</f>
        <v>#N/A</v>
      </c>
    </row>
    <row r="137" spans="3:9" x14ac:dyDescent="0.3">
      <c r="C137">
        <f>_xlfn.XLOOKUP(D137, Storage!D:D, Storage!C:C, "Not Found")</f>
        <v>0</v>
      </c>
      <c r="E137" t="e">
        <f>VLOOKUP(D137, Storage!D:J, 2, FALSE)</f>
        <v>#N/A</v>
      </c>
      <c r="F137" t="e">
        <f>VLOOKUP(D137, Storage!D:J, 3, FALSE)</f>
        <v>#N/A</v>
      </c>
      <c r="G137" t="e">
        <f>VLOOKUP(D137, Storage!D:J, 4, FALSE)</f>
        <v>#N/A</v>
      </c>
      <c r="H137" t="e">
        <f>VLOOKUP(D137, Storage!D:J, 5, FALSE)</f>
        <v>#N/A</v>
      </c>
      <c r="I137" t="e">
        <f>VLOOKUP(D137, Storage!D:J, 6, FALSE)</f>
        <v>#N/A</v>
      </c>
    </row>
    <row r="138" spans="3:9" x14ac:dyDescent="0.3">
      <c r="C138">
        <f>_xlfn.XLOOKUP(D138, Storage!D:D, Storage!C:C, "Not Found")</f>
        <v>0</v>
      </c>
      <c r="E138" t="e">
        <f>VLOOKUP(D138, Storage!D:J, 2, FALSE)</f>
        <v>#N/A</v>
      </c>
      <c r="F138" t="e">
        <f>VLOOKUP(D138, Storage!D:J, 3, FALSE)</f>
        <v>#N/A</v>
      </c>
      <c r="G138" t="e">
        <f>VLOOKUP(D138, Storage!D:J, 4, FALSE)</f>
        <v>#N/A</v>
      </c>
      <c r="H138" t="e">
        <f>VLOOKUP(D138, Storage!D:J, 5, FALSE)</f>
        <v>#N/A</v>
      </c>
      <c r="I138" t="e">
        <f>VLOOKUP(D138, Storage!D:J, 6, FALSE)</f>
        <v>#N/A</v>
      </c>
    </row>
    <row r="139" spans="3:9" x14ac:dyDescent="0.3">
      <c r="C139">
        <f>_xlfn.XLOOKUP(D139, Storage!D:D, Storage!C:C, "Not Found")</f>
        <v>0</v>
      </c>
      <c r="E139" t="e">
        <f>VLOOKUP(D139, Storage!D:J, 2, FALSE)</f>
        <v>#N/A</v>
      </c>
      <c r="F139" t="e">
        <f>VLOOKUP(D139, Storage!D:J, 3, FALSE)</f>
        <v>#N/A</v>
      </c>
      <c r="G139" t="e">
        <f>VLOOKUP(D139, Storage!D:J, 4, FALSE)</f>
        <v>#N/A</v>
      </c>
      <c r="H139" t="e">
        <f>VLOOKUP(D139, Storage!D:J, 5, FALSE)</f>
        <v>#N/A</v>
      </c>
      <c r="I139" t="e">
        <f>VLOOKUP(D139, Storage!D:J, 6, FALSE)</f>
        <v>#N/A</v>
      </c>
    </row>
    <row r="140" spans="3:9" x14ac:dyDescent="0.3">
      <c r="C140">
        <f>_xlfn.XLOOKUP(D140, Storage!D:D, Storage!C:C, "Not Found")</f>
        <v>0</v>
      </c>
      <c r="E140" t="e">
        <f>VLOOKUP(D140, Storage!D:J, 2, FALSE)</f>
        <v>#N/A</v>
      </c>
      <c r="F140" t="e">
        <f>VLOOKUP(D140, Storage!D:J, 3, FALSE)</f>
        <v>#N/A</v>
      </c>
      <c r="G140" t="e">
        <f>VLOOKUP(D140, Storage!D:J, 4, FALSE)</f>
        <v>#N/A</v>
      </c>
      <c r="H140" t="e">
        <f>VLOOKUP(D140, Storage!D:J, 5, FALSE)</f>
        <v>#N/A</v>
      </c>
      <c r="I140" t="e">
        <f>VLOOKUP(D140, Storage!D:J, 6, FALSE)</f>
        <v>#N/A</v>
      </c>
    </row>
    <row r="141" spans="3:9" x14ac:dyDescent="0.3">
      <c r="C141">
        <f>_xlfn.XLOOKUP(D141, Storage!D:D, Storage!C:C, "Not Found")</f>
        <v>0</v>
      </c>
      <c r="E141" t="e">
        <f>VLOOKUP(D141, Storage!D:J, 2, FALSE)</f>
        <v>#N/A</v>
      </c>
      <c r="F141" t="e">
        <f>VLOOKUP(D141, Storage!D:J, 3, FALSE)</f>
        <v>#N/A</v>
      </c>
      <c r="G141" t="e">
        <f>VLOOKUP(D141, Storage!D:J, 4, FALSE)</f>
        <v>#N/A</v>
      </c>
      <c r="H141" t="e">
        <f>VLOOKUP(D141, Storage!D:J, 5, FALSE)</f>
        <v>#N/A</v>
      </c>
      <c r="I141" t="e">
        <f>VLOOKUP(D141, Storage!D:J, 6, FALSE)</f>
        <v>#N/A</v>
      </c>
    </row>
    <row r="142" spans="3:9" x14ac:dyDescent="0.3">
      <c r="C142">
        <f>_xlfn.XLOOKUP(D142, Storage!D:D, Storage!C:C, "Not Found")</f>
        <v>0</v>
      </c>
      <c r="E142" t="e">
        <f>VLOOKUP(D142, Storage!D:J, 2, FALSE)</f>
        <v>#N/A</v>
      </c>
      <c r="F142" t="e">
        <f>VLOOKUP(D142, Storage!D:J, 3, FALSE)</f>
        <v>#N/A</v>
      </c>
      <c r="G142" t="e">
        <f>VLOOKUP(D142, Storage!D:J, 4, FALSE)</f>
        <v>#N/A</v>
      </c>
      <c r="H142" t="e">
        <f>VLOOKUP(D142, Storage!D:J, 5, FALSE)</f>
        <v>#N/A</v>
      </c>
      <c r="I142" t="e">
        <f>VLOOKUP(D142, Storage!D:J, 6, FALSE)</f>
        <v>#N/A</v>
      </c>
    </row>
    <row r="143" spans="3:9" x14ac:dyDescent="0.3">
      <c r="C143">
        <f>_xlfn.XLOOKUP(D143, Storage!D:D, Storage!C:C, "Not Found")</f>
        <v>0</v>
      </c>
      <c r="E143" t="e">
        <f>VLOOKUP(D143, Storage!D:J, 2, FALSE)</f>
        <v>#N/A</v>
      </c>
      <c r="F143" t="e">
        <f>VLOOKUP(D143, Storage!D:J, 3, FALSE)</f>
        <v>#N/A</v>
      </c>
      <c r="G143" t="e">
        <f>VLOOKUP(D143, Storage!D:J, 4, FALSE)</f>
        <v>#N/A</v>
      </c>
      <c r="H143" t="e">
        <f>VLOOKUP(D143, Storage!D:J, 5, FALSE)</f>
        <v>#N/A</v>
      </c>
      <c r="I143" t="e">
        <f>VLOOKUP(D143, Storage!D:J, 6, FALSE)</f>
        <v>#N/A</v>
      </c>
    </row>
    <row r="144" spans="3:9" x14ac:dyDescent="0.3">
      <c r="C144">
        <f>_xlfn.XLOOKUP(D144, Storage!D:D, Storage!C:C, "Not Found")</f>
        <v>0</v>
      </c>
      <c r="E144" t="e">
        <f>VLOOKUP(D144, Storage!D:J, 2, FALSE)</f>
        <v>#N/A</v>
      </c>
      <c r="F144" t="e">
        <f>VLOOKUP(D144, Storage!D:J, 3, FALSE)</f>
        <v>#N/A</v>
      </c>
      <c r="G144" t="e">
        <f>VLOOKUP(D144, Storage!D:J, 4, FALSE)</f>
        <v>#N/A</v>
      </c>
      <c r="H144" t="e">
        <f>VLOOKUP(D144, Storage!D:J, 5, FALSE)</f>
        <v>#N/A</v>
      </c>
      <c r="I144" t="e">
        <f>VLOOKUP(D144, Storage!D:J, 6, FALSE)</f>
        <v>#N/A</v>
      </c>
    </row>
    <row r="145" spans="3:9" x14ac:dyDescent="0.3">
      <c r="C145">
        <f>_xlfn.XLOOKUP(D145, Storage!D:D, Storage!C:C, "Not Found")</f>
        <v>0</v>
      </c>
      <c r="E145" t="e">
        <f>VLOOKUP(D145, Storage!D:J, 2, FALSE)</f>
        <v>#N/A</v>
      </c>
      <c r="F145" t="e">
        <f>VLOOKUP(D145, Storage!D:J, 3, FALSE)</f>
        <v>#N/A</v>
      </c>
      <c r="G145" t="e">
        <f>VLOOKUP(D145, Storage!D:J, 4, FALSE)</f>
        <v>#N/A</v>
      </c>
      <c r="H145" t="e">
        <f>VLOOKUP(D145, Storage!D:J, 5, FALSE)</f>
        <v>#N/A</v>
      </c>
      <c r="I145" t="e">
        <f>VLOOKUP(D145, Storage!D:J, 6, FALSE)</f>
        <v>#N/A</v>
      </c>
    </row>
    <row r="146" spans="3:9" x14ac:dyDescent="0.3">
      <c r="C146">
        <f>_xlfn.XLOOKUP(D146, Storage!D:D, Storage!C:C, "Not Found")</f>
        <v>0</v>
      </c>
      <c r="E146" t="e">
        <f>VLOOKUP(D146, Storage!D:J, 2, FALSE)</f>
        <v>#N/A</v>
      </c>
      <c r="F146" t="e">
        <f>VLOOKUP(D146, Storage!D:J, 3, FALSE)</f>
        <v>#N/A</v>
      </c>
      <c r="G146" t="e">
        <f>VLOOKUP(D146, Storage!D:J, 4, FALSE)</f>
        <v>#N/A</v>
      </c>
      <c r="H146" t="e">
        <f>VLOOKUP(D146, Storage!D:J, 5, FALSE)</f>
        <v>#N/A</v>
      </c>
      <c r="I146" t="e">
        <f>VLOOKUP(D146, Storage!D:J, 6, FALSE)</f>
        <v>#N/A</v>
      </c>
    </row>
    <row r="147" spans="3:9" x14ac:dyDescent="0.3">
      <c r="C147">
        <f>_xlfn.XLOOKUP(D147, Storage!D:D, Storage!C:C, "Not Found")</f>
        <v>0</v>
      </c>
      <c r="E147" t="e">
        <f>VLOOKUP(D147, Storage!D:J, 2, FALSE)</f>
        <v>#N/A</v>
      </c>
      <c r="F147" t="e">
        <f>VLOOKUP(D147, Storage!D:J, 3, FALSE)</f>
        <v>#N/A</v>
      </c>
      <c r="G147" t="e">
        <f>VLOOKUP(D147, Storage!D:J, 4, FALSE)</f>
        <v>#N/A</v>
      </c>
      <c r="H147" t="e">
        <f>VLOOKUP(D147, Storage!D:J, 5, FALSE)</f>
        <v>#N/A</v>
      </c>
      <c r="I147" t="e">
        <f>VLOOKUP(D147, Storage!D:J, 6, FALSE)</f>
        <v>#N/A</v>
      </c>
    </row>
    <row r="148" spans="3:9" x14ac:dyDescent="0.3">
      <c r="C148">
        <f>_xlfn.XLOOKUP(D148, Storage!D:D, Storage!C:C, "Not Found")</f>
        <v>0</v>
      </c>
      <c r="E148" t="e">
        <f>VLOOKUP(D148, Storage!D:J, 2, FALSE)</f>
        <v>#N/A</v>
      </c>
      <c r="F148" t="e">
        <f>VLOOKUP(D148, Storage!D:J, 3, FALSE)</f>
        <v>#N/A</v>
      </c>
      <c r="G148" t="e">
        <f>VLOOKUP(D148, Storage!D:J, 4, FALSE)</f>
        <v>#N/A</v>
      </c>
      <c r="H148" t="e">
        <f>VLOOKUP(D148, Storage!D:J, 5, FALSE)</f>
        <v>#N/A</v>
      </c>
      <c r="I148" t="e">
        <f>VLOOKUP(D148, Storage!D:J, 6, FALSE)</f>
        <v>#N/A</v>
      </c>
    </row>
    <row r="149" spans="3:9" x14ac:dyDescent="0.3">
      <c r="C149">
        <f>_xlfn.XLOOKUP(D149, Storage!D:D, Storage!C:C, "Not Found")</f>
        <v>0</v>
      </c>
      <c r="E149" t="e">
        <f>VLOOKUP(D149, Storage!D:J, 2, FALSE)</f>
        <v>#N/A</v>
      </c>
      <c r="F149" t="e">
        <f>VLOOKUP(D149, Storage!D:J, 3, FALSE)</f>
        <v>#N/A</v>
      </c>
      <c r="G149" t="e">
        <f>VLOOKUP(D149, Storage!D:J, 4, FALSE)</f>
        <v>#N/A</v>
      </c>
      <c r="H149" t="e">
        <f>VLOOKUP(D149, Storage!D:J, 5, FALSE)</f>
        <v>#N/A</v>
      </c>
      <c r="I149" t="e">
        <f>VLOOKUP(D149, Storage!D:J, 6, FALSE)</f>
        <v>#N/A</v>
      </c>
    </row>
    <row r="150" spans="3:9" x14ac:dyDescent="0.3">
      <c r="C150">
        <f>_xlfn.XLOOKUP(D150, Storage!D:D, Storage!C:C, "Not Found")</f>
        <v>0</v>
      </c>
      <c r="E150" t="e">
        <f>VLOOKUP(D150, Storage!D:J, 2, FALSE)</f>
        <v>#N/A</v>
      </c>
      <c r="F150" t="e">
        <f>VLOOKUP(D150, Storage!D:J, 3, FALSE)</f>
        <v>#N/A</v>
      </c>
      <c r="G150" t="e">
        <f>VLOOKUP(D150, Storage!D:J, 4, FALSE)</f>
        <v>#N/A</v>
      </c>
      <c r="H150" t="e">
        <f>VLOOKUP(D150, Storage!D:J, 5, FALSE)</f>
        <v>#N/A</v>
      </c>
      <c r="I150" t="e">
        <f>VLOOKUP(D150, Storage!D:J, 6, FALSE)</f>
        <v>#N/A</v>
      </c>
    </row>
    <row r="151" spans="3:9" x14ac:dyDescent="0.3">
      <c r="C151">
        <f>_xlfn.XLOOKUP(D151, Storage!D:D, Storage!C:C, "Not Found")</f>
        <v>0</v>
      </c>
      <c r="E151" t="e">
        <f>VLOOKUP(D151, Storage!D:J, 2, FALSE)</f>
        <v>#N/A</v>
      </c>
      <c r="F151" t="e">
        <f>VLOOKUP(D151, Storage!D:J, 3, FALSE)</f>
        <v>#N/A</v>
      </c>
      <c r="G151" t="e">
        <f>VLOOKUP(D151, Storage!D:J, 4, FALSE)</f>
        <v>#N/A</v>
      </c>
      <c r="H151" t="e">
        <f>VLOOKUP(D151, Storage!D:J, 5, FALSE)</f>
        <v>#N/A</v>
      </c>
      <c r="I151" t="e">
        <f>VLOOKUP(D151, Storage!D:J, 6, FALSE)</f>
        <v>#N/A</v>
      </c>
    </row>
    <row r="152" spans="3:9" x14ac:dyDescent="0.3">
      <c r="C152">
        <f>_xlfn.XLOOKUP(D152, Storage!D:D, Storage!C:C, "Not Found")</f>
        <v>0</v>
      </c>
      <c r="E152" t="e">
        <f>VLOOKUP(D152, Storage!D:J, 2, FALSE)</f>
        <v>#N/A</v>
      </c>
      <c r="F152" t="e">
        <f>VLOOKUP(D152, Storage!D:J, 3, FALSE)</f>
        <v>#N/A</v>
      </c>
      <c r="G152" t="e">
        <f>VLOOKUP(D152, Storage!D:J, 4, FALSE)</f>
        <v>#N/A</v>
      </c>
      <c r="H152" t="e">
        <f>VLOOKUP(D152, Storage!D:J, 5, FALSE)</f>
        <v>#N/A</v>
      </c>
      <c r="I152" t="e">
        <f>VLOOKUP(D152, Storage!D:J, 6, FALSE)</f>
        <v>#N/A</v>
      </c>
    </row>
    <row r="153" spans="3:9" x14ac:dyDescent="0.3">
      <c r="C153">
        <f>_xlfn.XLOOKUP(D153, Storage!D:D, Storage!C:C, "Not Found")</f>
        <v>0</v>
      </c>
      <c r="E153" t="e">
        <f>VLOOKUP(D153, Storage!D:J, 2, FALSE)</f>
        <v>#N/A</v>
      </c>
      <c r="F153" t="e">
        <f>VLOOKUP(D153, Storage!D:J, 3, FALSE)</f>
        <v>#N/A</v>
      </c>
      <c r="G153" t="e">
        <f>VLOOKUP(D153, Storage!D:J, 4, FALSE)</f>
        <v>#N/A</v>
      </c>
      <c r="H153" t="e">
        <f>VLOOKUP(D153, Storage!D:J, 5, FALSE)</f>
        <v>#N/A</v>
      </c>
      <c r="I153" t="e">
        <f>VLOOKUP(D153, Storage!D:J, 6, FALSE)</f>
        <v>#N/A</v>
      </c>
    </row>
    <row r="154" spans="3:9" x14ac:dyDescent="0.3">
      <c r="C154">
        <f>_xlfn.XLOOKUP(D154, Storage!D:D, Storage!C:C, "Not Found")</f>
        <v>0</v>
      </c>
      <c r="E154" t="e">
        <f>VLOOKUP(D154, Storage!D:J, 2, FALSE)</f>
        <v>#N/A</v>
      </c>
      <c r="F154" t="e">
        <f>VLOOKUP(D154, Storage!D:J, 3, FALSE)</f>
        <v>#N/A</v>
      </c>
      <c r="G154" t="e">
        <f>VLOOKUP(D154, Storage!D:J, 4, FALSE)</f>
        <v>#N/A</v>
      </c>
      <c r="H154" t="e">
        <f>VLOOKUP(D154, Storage!D:J, 5, FALSE)</f>
        <v>#N/A</v>
      </c>
      <c r="I154" t="e">
        <f>VLOOKUP(D154, Storage!D:J, 6, FALSE)</f>
        <v>#N/A</v>
      </c>
    </row>
    <row r="155" spans="3:9" x14ac:dyDescent="0.3">
      <c r="C155">
        <f>_xlfn.XLOOKUP(D155, Storage!D:D, Storage!C:C, "Not Found")</f>
        <v>0</v>
      </c>
      <c r="E155" t="e">
        <f>VLOOKUP(D155, Storage!D:J, 2, FALSE)</f>
        <v>#N/A</v>
      </c>
      <c r="F155" t="e">
        <f>VLOOKUP(D155, Storage!D:J, 3, FALSE)</f>
        <v>#N/A</v>
      </c>
      <c r="G155" t="e">
        <f>VLOOKUP(D155, Storage!D:J, 4, FALSE)</f>
        <v>#N/A</v>
      </c>
      <c r="H155" t="e">
        <f>VLOOKUP(D155, Storage!D:J, 5, FALSE)</f>
        <v>#N/A</v>
      </c>
      <c r="I155" t="e">
        <f>VLOOKUP(D155, Storage!D:J, 6, FALSE)</f>
        <v>#N/A</v>
      </c>
    </row>
    <row r="156" spans="3:9" x14ac:dyDescent="0.3">
      <c r="C156">
        <f>_xlfn.XLOOKUP(D156, Storage!D:D, Storage!C:C, "Not Found")</f>
        <v>0</v>
      </c>
      <c r="E156" t="e">
        <f>VLOOKUP(D156, Storage!D:J, 2, FALSE)</f>
        <v>#N/A</v>
      </c>
      <c r="F156" t="e">
        <f>VLOOKUP(D156, Storage!D:J, 3, FALSE)</f>
        <v>#N/A</v>
      </c>
      <c r="G156" t="e">
        <f>VLOOKUP(D156, Storage!D:J, 4, FALSE)</f>
        <v>#N/A</v>
      </c>
      <c r="H156" t="e">
        <f>VLOOKUP(D156, Storage!D:J, 5, FALSE)</f>
        <v>#N/A</v>
      </c>
      <c r="I156" t="e">
        <f>VLOOKUP(D156, Storage!D:J, 6, FALSE)</f>
        <v>#N/A</v>
      </c>
    </row>
    <row r="157" spans="3:9" x14ac:dyDescent="0.3">
      <c r="C157">
        <f>_xlfn.XLOOKUP(D157, Storage!D:D, Storage!C:C, "Not Found")</f>
        <v>0</v>
      </c>
      <c r="E157" t="e">
        <f>VLOOKUP(D157, Storage!D:J, 2, FALSE)</f>
        <v>#N/A</v>
      </c>
      <c r="F157" t="e">
        <f>VLOOKUP(D157, Storage!D:J, 3, FALSE)</f>
        <v>#N/A</v>
      </c>
      <c r="G157" t="e">
        <f>VLOOKUP(D157, Storage!D:J, 4, FALSE)</f>
        <v>#N/A</v>
      </c>
      <c r="H157" t="e">
        <f>VLOOKUP(D157, Storage!D:J, 5, FALSE)</f>
        <v>#N/A</v>
      </c>
      <c r="I157" t="e">
        <f>VLOOKUP(D157, Storage!D:J, 6, FALSE)</f>
        <v>#N/A</v>
      </c>
    </row>
    <row r="158" spans="3:9" x14ac:dyDescent="0.3">
      <c r="C158">
        <f>_xlfn.XLOOKUP(D158, Storage!D:D, Storage!C:C, "Not Found")</f>
        <v>0</v>
      </c>
      <c r="E158" t="e">
        <f>VLOOKUP(D158, Storage!D:J, 2, FALSE)</f>
        <v>#N/A</v>
      </c>
      <c r="F158" t="e">
        <f>VLOOKUP(D158, Storage!D:J, 3, FALSE)</f>
        <v>#N/A</v>
      </c>
      <c r="G158" t="e">
        <f>VLOOKUP(D158, Storage!D:J, 4, FALSE)</f>
        <v>#N/A</v>
      </c>
      <c r="H158" t="e">
        <f>VLOOKUP(D158, Storage!D:J, 5, FALSE)</f>
        <v>#N/A</v>
      </c>
      <c r="I158" t="e">
        <f>VLOOKUP(D158, Storage!D:J, 6, FALSE)</f>
        <v>#N/A</v>
      </c>
    </row>
    <row r="159" spans="3:9" x14ac:dyDescent="0.3">
      <c r="C159">
        <f>_xlfn.XLOOKUP(D159, Storage!D:D, Storage!C:C, "Not Found")</f>
        <v>0</v>
      </c>
      <c r="E159" t="e">
        <f>VLOOKUP(D159, Storage!D:J, 2, FALSE)</f>
        <v>#N/A</v>
      </c>
      <c r="F159" t="e">
        <f>VLOOKUP(D159, Storage!D:J, 3, FALSE)</f>
        <v>#N/A</v>
      </c>
      <c r="G159" t="e">
        <f>VLOOKUP(D159, Storage!D:J, 4, FALSE)</f>
        <v>#N/A</v>
      </c>
      <c r="H159" t="e">
        <f>VLOOKUP(D159, Storage!D:J, 5, FALSE)</f>
        <v>#N/A</v>
      </c>
      <c r="I159" t="e">
        <f>VLOOKUP(D159, Storage!D:J, 6, FALSE)</f>
        <v>#N/A</v>
      </c>
    </row>
    <row r="160" spans="3:9" x14ac:dyDescent="0.3">
      <c r="C160">
        <f>_xlfn.XLOOKUP(D160, Storage!D:D, Storage!C:C, "Not Found")</f>
        <v>0</v>
      </c>
      <c r="E160" t="e">
        <f>VLOOKUP(D160, Storage!D:J, 2, FALSE)</f>
        <v>#N/A</v>
      </c>
      <c r="F160" t="e">
        <f>VLOOKUP(D160, Storage!D:J, 3, FALSE)</f>
        <v>#N/A</v>
      </c>
      <c r="G160" t="e">
        <f>VLOOKUP(D160, Storage!D:J, 4, FALSE)</f>
        <v>#N/A</v>
      </c>
      <c r="H160" t="e">
        <f>VLOOKUP(D160, Storage!D:J, 5, FALSE)</f>
        <v>#N/A</v>
      </c>
      <c r="I160" t="e">
        <f>VLOOKUP(D160, Storage!D:J, 6, FALSE)</f>
        <v>#N/A</v>
      </c>
    </row>
    <row r="161" spans="3:9" x14ac:dyDescent="0.3">
      <c r="C161">
        <f>_xlfn.XLOOKUP(D161, Storage!D:D, Storage!C:C, "Not Found")</f>
        <v>0</v>
      </c>
      <c r="E161" t="e">
        <f>VLOOKUP(D161, Storage!D:J, 2, FALSE)</f>
        <v>#N/A</v>
      </c>
      <c r="F161" t="e">
        <f>VLOOKUP(D161, Storage!D:J, 3, FALSE)</f>
        <v>#N/A</v>
      </c>
      <c r="G161" t="e">
        <f>VLOOKUP(D161, Storage!D:J, 4, FALSE)</f>
        <v>#N/A</v>
      </c>
      <c r="H161" t="e">
        <f>VLOOKUP(D161, Storage!D:J, 5, FALSE)</f>
        <v>#N/A</v>
      </c>
      <c r="I161" t="e">
        <f>VLOOKUP(D161, Storage!D:J, 6, FALSE)</f>
        <v>#N/A</v>
      </c>
    </row>
    <row r="162" spans="3:9" x14ac:dyDescent="0.3">
      <c r="C162">
        <f>_xlfn.XLOOKUP(D162, Storage!D:D, Storage!C:C, "Not Found")</f>
        <v>0</v>
      </c>
      <c r="E162" t="e">
        <f>VLOOKUP(D162, Storage!D:J, 2, FALSE)</f>
        <v>#N/A</v>
      </c>
      <c r="F162" t="e">
        <f>VLOOKUP(D162, Storage!D:J, 3, FALSE)</f>
        <v>#N/A</v>
      </c>
      <c r="G162" t="e">
        <f>VLOOKUP(D162, Storage!D:J, 4, FALSE)</f>
        <v>#N/A</v>
      </c>
      <c r="H162" t="e">
        <f>VLOOKUP(D162, Storage!D:J, 5, FALSE)</f>
        <v>#N/A</v>
      </c>
      <c r="I162" t="e">
        <f>VLOOKUP(D162, Storage!D:J, 6, FALSE)</f>
        <v>#N/A</v>
      </c>
    </row>
    <row r="163" spans="3:9" x14ac:dyDescent="0.3">
      <c r="C163">
        <f>_xlfn.XLOOKUP(D163, Storage!D:D, Storage!C:C, "Not Found")</f>
        <v>0</v>
      </c>
      <c r="E163" t="e">
        <f>VLOOKUP(D163, Storage!D:J, 2, FALSE)</f>
        <v>#N/A</v>
      </c>
      <c r="F163" t="e">
        <f>VLOOKUP(D163, Storage!D:J, 3, FALSE)</f>
        <v>#N/A</v>
      </c>
      <c r="G163" t="e">
        <f>VLOOKUP(D163, Storage!D:J, 4, FALSE)</f>
        <v>#N/A</v>
      </c>
      <c r="H163" t="e">
        <f>VLOOKUP(D163, Storage!D:J, 5, FALSE)</f>
        <v>#N/A</v>
      </c>
      <c r="I163" t="e">
        <f>VLOOKUP(D163, Storage!D:J, 6, FALSE)</f>
        <v>#N/A</v>
      </c>
    </row>
    <row r="164" spans="3:9" x14ac:dyDescent="0.3">
      <c r="C164">
        <f>_xlfn.XLOOKUP(D164, Storage!D:D, Storage!C:C, "Not Found")</f>
        <v>0</v>
      </c>
      <c r="E164" t="e">
        <f>VLOOKUP(D164, Storage!D:J, 2, FALSE)</f>
        <v>#N/A</v>
      </c>
      <c r="F164" t="e">
        <f>VLOOKUP(D164, Storage!D:J, 3, FALSE)</f>
        <v>#N/A</v>
      </c>
      <c r="G164" t="e">
        <f>VLOOKUP(D164, Storage!D:J, 4, FALSE)</f>
        <v>#N/A</v>
      </c>
      <c r="H164" t="e">
        <f>VLOOKUP(D164, Storage!D:J, 5, FALSE)</f>
        <v>#N/A</v>
      </c>
      <c r="I164" t="e">
        <f>VLOOKUP(D164, Storage!D:J, 6, FALSE)</f>
        <v>#N/A</v>
      </c>
    </row>
    <row r="165" spans="3:9" x14ac:dyDescent="0.3">
      <c r="C165">
        <f>_xlfn.XLOOKUP(D165, Storage!D:D, Storage!C:C, "Not Found")</f>
        <v>0</v>
      </c>
      <c r="E165" t="e">
        <f>VLOOKUP(D165, Storage!D:J, 2, FALSE)</f>
        <v>#N/A</v>
      </c>
      <c r="F165" t="e">
        <f>VLOOKUP(D165, Storage!D:J, 3, FALSE)</f>
        <v>#N/A</v>
      </c>
      <c r="G165" t="e">
        <f>VLOOKUP(D165, Storage!D:J, 4, FALSE)</f>
        <v>#N/A</v>
      </c>
      <c r="H165" t="e">
        <f>VLOOKUP(D165, Storage!D:J, 5, FALSE)</f>
        <v>#N/A</v>
      </c>
      <c r="I165" t="e">
        <f>VLOOKUP(D165, Storage!D:J, 6, FALSE)</f>
        <v>#N/A</v>
      </c>
    </row>
    <row r="166" spans="3:9" x14ac:dyDescent="0.3">
      <c r="C166">
        <f>_xlfn.XLOOKUP(D166, Storage!D:D, Storage!C:C, "Not Found")</f>
        <v>0</v>
      </c>
      <c r="E166" t="e">
        <f>VLOOKUP(D166, Storage!D:J, 2, FALSE)</f>
        <v>#N/A</v>
      </c>
      <c r="F166" t="e">
        <f>VLOOKUP(D166, Storage!D:J, 3, FALSE)</f>
        <v>#N/A</v>
      </c>
      <c r="G166" t="e">
        <f>VLOOKUP(D166, Storage!D:J, 4, FALSE)</f>
        <v>#N/A</v>
      </c>
      <c r="H166" t="e">
        <f>VLOOKUP(D166, Storage!D:J, 5, FALSE)</f>
        <v>#N/A</v>
      </c>
      <c r="I166" t="e">
        <f>VLOOKUP(D166, Storage!D:J, 6, FALSE)</f>
        <v>#N/A</v>
      </c>
    </row>
    <row r="167" spans="3:9" x14ac:dyDescent="0.3">
      <c r="C167">
        <f>_xlfn.XLOOKUP(D167, Storage!D:D, Storage!C:C, "Not Found")</f>
        <v>0</v>
      </c>
      <c r="E167" t="e">
        <f>VLOOKUP(D167, Storage!D:J, 2, FALSE)</f>
        <v>#N/A</v>
      </c>
      <c r="F167" t="e">
        <f>VLOOKUP(D167, Storage!D:J, 3, FALSE)</f>
        <v>#N/A</v>
      </c>
      <c r="G167" t="e">
        <f>VLOOKUP(D167, Storage!D:J, 4, FALSE)</f>
        <v>#N/A</v>
      </c>
      <c r="H167" t="e">
        <f>VLOOKUP(D167, Storage!D:J, 5, FALSE)</f>
        <v>#N/A</v>
      </c>
      <c r="I167" t="e">
        <f>VLOOKUP(D167, Storage!D:J, 6, FALSE)</f>
        <v>#N/A</v>
      </c>
    </row>
    <row r="168" spans="3:9" x14ac:dyDescent="0.3">
      <c r="C168">
        <f>_xlfn.XLOOKUP(D168, Storage!D:D, Storage!C:C, "Not Found")</f>
        <v>0</v>
      </c>
      <c r="E168" t="e">
        <f>VLOOKUP(D168, Storage!D:J, 2, FALSE)</f>
        <v>#N/A</v>
      </c>
      <c r="F168" t="e">
        <f>VLOOKUP(D168, Storage!D:J, 3, FALSE)</f>
        <v>#N/A</v>
      </c>
      <c r="G168" t="e">
        <f>VLOOKUP(D168, Storage!D:J, 4, FALSE)</f>
        <v>#N/A</v>
      </c>
      <c r="H168" t="e">
        <f>VLOOKUP(D168, Storage!D:J, 5, FALSE)</f>
        <v>#N/A</v>
      </c>
      <c r="I168" t="e">
        <f>VLOOKUP(D168, Storage!D:J, 6, FALSE)</f>
        <v>#N/A</v>
      </c>
    </row>
    <row r="169" spans="3:9" x14ac:dyDescent="0.3">
      <c r="C169">
        <f>_xlfn.XLOOKUP(D169, Storage!D:D, Storage!C:C, "Not Found")</f>
        <v>0</v>
      </c>
      <c r="E169" t="e">
        <f>VLOOKUP(D169, Storage!D:J, 2, FALSE)</f>
        <v>#N/A</v>
      </c>
      <c r="F169" t="e">
        <f>VLOOKUP(D169, Storage!D:J, 3, FALSE)</f>
        <v>#N/A</v>
      </c>
      <c r="G169" t="e">
        <f>VLOOKUP(D169, Storage!D:J, 4, FALSE)</f>
        <v>#N/A</v>
      </c>
      <c r="H169" t="e">
        <f>VLOOKUP(D169, Storage!D:J, 5, FALSE)</f>
        <v>#N/A</v>
      </c>
      <c r="I169" t="e">
        <f>VLOOKUP(D169, Storage!D:J, 6, FALSE)</f>
        <v>#N/A</v>
      </c>
    </row>
    <row r="170" spans="3:9" x14ac:dyDescent="0.3">
      <c r="C170">
        <f>_xlfn.XLOOKUP(D170, Storage!D:D, Storage!C:C, "Not Found")</f>
        <v>0</v>
      </c>
      <c r="E170" t="e">
        <f>VLOOKUP(D170, Storage!D:J, 2, FALSE)</f>
        <v>#N/A</v>
      </c>
      <c r="F170" t="e">
        <f>VLOOKUP(D170, Storage!D:J, 3, FALSE)</f>
        <v>#N/A</v>
      </c>
      <c r="G170" t="e">
        <f>VLOOKUP(D170, Storage!D:J, 4, FALSE)</f>
        <v>#N/A</v>
      </c>
      <c r="H170" t="e">
        <f>VLOOKUP(D170, Storage!D:J, 5, FALSE)</f>
        <v>#N/A</v>
      </c>
      <c r="I170" t="e">
        <f>VLOOKUP(D170, Storage!D:J, 6, FALSE)</f>
        <v>#N/A</v>
      </c>
    </row>
    <row r="171" spans="3:9" x14ac:dyDescent="0.3">
      <c r="C171">
        <f>_xlfn.XLOOKUP(D171, Storage!D:D, Storage!C:C, "Not Found")</f>
        <v>0</v>
      </c>
      <c r="E171" t="e">
        <f>VLOOKUP(D171, Storage!D:J, 2, FALSE)</f>
        <v>#N/A</v>
      </c>
      <c r="F171" t="e">
        <f>VLOOKUP(D171, Storage!D:J, 3, FALSE)</f>
        <v>#N/A</v>
      </c>
      <c r="G171" t="e">
        <f>VLOOKUP(D171, Storage!D:J, 4, FALSE)</f>
        <v>#N/A</v>
      </c>
      <c r="H171" t="e">
        <f>VLOOKUP(D171, Storage!D:J, 5, FALSE)</f>
        <v>#N/A</v>
      </c>
      <c r="I171" t="e">
        <f>VLOOKUP(D171, Storage!D:J, 6, FALSE)</f>
        <v>#N/A</v>
      </c>
    </row>
    <row r="172" spans="3:9" x14ac:dyDescent="0.3">
      <c r="C172">
        <f>_xlfn.XLOOKUP(D172, Storage!D:D, Storage!C:C, "Not Found")</f>
        <v>0</v>
      </c>
      <c r="E172" t="e">
        <f>VLOOKUP(D172, Storage!D:J, 2, FALSE)</f>
        <v>#N/A</v>
      </c>
      <c r="F172" t="e">
        <f>VLOOKUP(D172, Storage!D:J, 3, FALSE)</f>
        <v>#N/A</v>
      </c>
      <c r="G172" t="e">
        <f>VLOOKUP(D172, Storage!D:J, 4, FALSE)</f>
        <v>#N/A</v>
      </c>
      <c r="H172" t="e">
        <f>VLOOKUP(D172, Storage!D:J, 5, FALSE)</f>
        <v>#N/A</v>
      </c>
      <c r="I172" t="e">
        <f>VLOOKUP(D172, Storage!D:J, 6, FALSE)</f>
        <v>#N/A</v>
      </c>
    </row>
    <row r="173" spans="3:9" x14ac:dyDescent="0.3">
      <c r="C173">
        <f>_xlfn.XLOOKUP(D173, Storage!D:D, Storage!C:C, "Not Found")</f>
        <v>0</v>
      </c>
      <c r="E173" t="e">
        <f>VLOOKUP(D173, Storage!D:J, 2, FALSE)</f>
        <v>#N/A</v>
      </c>
      <c r="F173" t="e">
        <f>VLOOKUP(D173, Storage!D:J, 3, FALSE)</f>
        <v>#N/A</v>
      </c>
      <c r="G173" t="e">
        <f>VLOOKUP(D173, Storage!D:J, 4, FALSE)</f>
        <v>#N/A</v>
      </c>
      <c r="H173" t="e">
        <f>VLOOKUP(D173, Storage!D:J, 5, FALSE)</f>
        <v>#N/A</v>
      </c>
      <c r="I173" t="e">
        <f>VLOOKUP(D173, Storage!D:J, 6, FALSE)</f>
        <v>#N/A</v>
      </c>
    </row>
    <row r="174" spans="3:9" x14ac:dyDescent="0.3">
      <c r="C174">
        <f>_xlfn.XLOOKUP(D174, Storage!D:D, Storage!C:C, "Not Found")</f>
        <v>0</v>
      </c>
      <c r="E174" t="e">
        <f>VLOOKUP(D174, Storage!D:J, 2, FALSE)</f>
        <v>#N/A</v>
      </c>
      <c r="F174" t="e">
        <f>VLOOKUP(D174, Storage!D:J, 3, FALSE)</f>
        <v>#N/A</v>
      </c>
      <c r="G174" t="e">
        <f>VLOOKUP(D174, Storage!D:J, 4, FALSE)</f>
        <v>#N/A</v>
      </c>
      <c r="H174" t="e">
        <f>VLOOKUP(D174, Storage!D:J, 5, FALSE)</f>
        <v>#N/A</v>
      </c>
      <c r="I174" t="e">
        <f>VLOOKUP(D174, Storage!D:J, 6, FALSE)</f>
        <v>#N/A</v>
      </c>
    </row>
    <row r="175" spans="3:9" x14ac:dyDescent="0.3">
      <c r="C175">
        <f>_xlfn.XLOOKUP(D175, Storage!D:D, Storage!C:C, "Not Found")</f>
        <v>0</v>
      </c>
      <c r="E175" t="e">
        <f>VLOOKUP(D175, Storage!D:J, 2, FALSE)</f>
        <v>#N/A</v>
      </c>
      <c r="F175" t="e">
        <f>VLOOKUP(D175, Storage!D:J, 3, FALSE)</f>
        <v>#N/A</v>
      </c>
      <c r="G175" t="e">
        <f>VLOOKUP(D175, Storage!D:J, 4, FALSE)</f>
        <v>#N/A</v>
      </c>
      <c r="H175" t="e">
        <f>VLOOKUP(D175, Storage!D:J, 5, FALSE)</f>
        <v>#N/A</v>
      </c>
      <c r="I175" t="e">
        <f>VLOOKUP(D175, Storage!D:J, 6, FALSE)</f>
        <v>#N/A</v>
      </c>
    </row>
    <row r="176" spans="3:9" x14ac:dyDescent="0.3">
      <c r="C176">
        <f>_xlfn.XLOOKUP(D176, Storage!D:D, Storage!C:C, "Not Found")</f>
        <v>0</v>
      </c>
      <c r="E176" t="e">
        <f>VLOOKUP(D176, Storage!D:J, 2, FALSE)</f>
        <v>#N/A</v>
      </c>
      <c r="F176" t="e">
        <f>VLOOKUP(D176, Storage!D:J, 3, FALSE)</f>
        <v>#N/A</v>
      </c>
      <c r="G176" t="e">
        <f>VLOOKUP(D176, Storage!D:J, 4, FALSE)</f>
        <v>#N/A</v>
      </c>
      <c r="H176" t="e">
        <f>VLOOKUP(D176, Storage!D:J, 5, FALSE)</f>
        <v>#N/A</v>
      </c>
      <c r="I176" t="e">
        <f>VLOOKUP(D176, Storage!D:J, 6, FALSE)</f>
        <v>#N/A</v>
      </c>
    </row>
    <row r="177" spans="3:9" x14ac:dyDescent="0.3">
      <c r="C177">
        <f>_xlfn.XLOOKUP(D177, Storage!D:D, Storage!C:C, "Not Found")</f>
        <v>0</v>
      </c>
      <c r="E177" t="e">
        <f>VLOOKUP(D177, Storage!D:J, 2, FALSE)</f>
        <v>#N/A</v>
      </c>
      <c r="F177" t="e">
        <f>VLOOKUP(D177, Storage!D:J, 3, FALSE)</f>
        <v>#N/A</v>
      </c>
      <c r="G177" t="e">
        <f>VLOOKUP(D177, Storage!D:J, 4, FALSE)</f>
        <v>#N/A</v>
      </c>
      <c r="H177" t="e">
        <f>VLOOKUP(D177, Storage!D:J, 5, FALSE)</f>
        <v>#N/A</v>
      </c>
      <c r="I177" t="e">
        <f>VLOOKUP(D177, Storage!D:J, 6, FALSE)</f>
        <v>#N/A</v>
      </c>
    </row>
    <row r="178" spans="3:9" x14ac:dyDescent="0.3">
      <c r="C178">
        <f>_xlfn.XLOOKUP(D178, Storage!D:D, Storage!C:C, "Not Found")</f>
        <v>0</v>
      </c>
      <c r="E178" t="e">
        <f>VLOOKUP(D178, Storage!D:J, 2, FALSE)</f>
        <v>#N/A</v>
      </c>
      <c r="F178" t="e">
        <f>VLOOKUP(D178, Storage!D:J, 3, FALSE)</f>
        <v>#N/A</v>
      </c>
      <c r="G178" t="e">
        <f>VLOOKUP(D178, Storage!D:J, 4, FALSE)</f>
        <v>#N/A</v>
      </c>
      <c r="H178" t="e">
        <f>VLOOKUP(D178, Storage!D:J, 5, FALSE)</f>
        <v>#N/A</v>
      </c>
      <c r="I178" t="e">
        <f>VLOOKUP(D178, Storage!D:J, 6, FALSE)</f>
        <v>#N/A</v>
      </c>
    </row>
    <row r="179" spans="3:9" x14ac:dyDescent="0.3">
      <c r="C179">
        <f>_xlfn.XLOOKUP(D179, Storage!D:D, Storage!C:C, "Not Found")</f>
        <v>0</v>
      </c>
      <c r="E179" t="e">
        <f>VLOOKUP(D179, Storage!D:J, 2, FALSE)</f>
        <v>#N/A</v>
      </c>
      <c r="F179" t="e">
        <f>VLOOKUP(D179, Storage!D:J, 3, FALSE)</f>
        <v>#N/A</v>
      </c>
      <c r="G179" t="e">
        <f>VLOOKUP(D179, Storage!D:J, 4, FALSE)</f>
        <v>#N/A</v>
      </c>
      <c r="H179" t="e">
        <f>VLOOKUP(D179, Storage!D:J, 5, FALSE)</f>
        <v>#N/A</v>
      </c>
      <c r="I179" t="e">
        <f>VLOOKUP(D179, Storage!D:J, 6, FALSE)</f>
        <v>#N/A</v>
      </c>
    </row>
    <row r="180" spans="3:9" x14ac:dyDescent="0.3">
      <c r="C180">
        <f>_xlfn.XLOOKUP(D180, Storage!D:D, Storage!C:C, "Not Found")</f>
        <v>0</v>
      </c>
      <c r="E180" t="e">
        <f>VLOOKUP(D180, Storage!D:J, 2, FALSE)</f>
        <v>#N/A</v>
      </c>
      <c r="F180" t="e">
        <f>VLOOKUP(D180, Storage!D:J, 3, FALSE)</f>
        <v>#N/A</v>
      </c>
      <c r="G180" t="e">
        <f>VLOOKUP(D180, Storage!D:J, 4, FALSE)</f>
        <v>#N/A</v>
      </c>
      <c r="H180" t="e">
        <f>VLOOKUP(D180, Storage!D:J, 5, FALSE)</f>
        <v>#N/A</v>
      </c>
      <c r="I180" t="e">
        <f>VLOOKUP(D180, Storage!D:J, 6, FALSE)</f>
        <v>#N/A</v>
      </c>
    </row>
    <row r="181" spans="3:9" x14ac:dyDescent="0.3">
      <c r="C181">
        <f>_xlfn.XLOOKUP(D181, Storage!D:D, Storage!C:C, "Not Found")</f>
        <v>0</v>
      </c>
      <c r="E181" t="e">
        <f>VLOOKUP(D181, Storage!D:J, 2, FALSE)</f>
        <v>#N/A</v>
      </c>
      <c r="F181" t="e">
        <f>VLOOKUP(D181, Storage!D:J, 3, FALSE)</f>
        <v>#N/A</v>
      </c>
      <c r="G181" t="e">
        <f>VLOOKUP(D181, Storage!D:J, 4, FALSE)</f>
        <v>#N/A</v>
      </c>
      <c r="H181" t="e">
        <f>VLOOKUP(D181, Storage!D:J, 5, FALSE)</f>
        <v>#N/A</v>
      </c>
      <c r="I181" t="e">
        <f>VLOOKUP(D181, Storage!D:J, 6, FALSE)</f>
        <v>#N/A</v>
      </c>
    </row>
    <row r="182" spans="3:9" x14ac:dyDescent="0.3">
      <c r="C182">
        <f>_xlfn.XLOOKUP(D182, Storage!D:D, Storage!C:C, "Not Found")</f>
        <v>0</v>
      </c>
      <c r="E182" t="e">
        <f>VLOOKUP(D182, Storage!D:J, 2, FALSE)</f>
        <v>#N/A</v>
      </c>
      <c r="F182" t="e">
        <f>VLOOKUP(D182, Storage!D:J, 3, FALSE)</f>
        <v>#N/A</v>
      </c>
      <c r="G182" t="e">
        <f>VLOOKUP(D182, Storage!D:J, 4, FALSE)</f>
        <v>#N/A</v>
      </c>
      <c r="H182" t="e">
        <f>VLOOKUP(D182, Storage!D:J, 5, FALSE)</f>
        <v>#N/A</v>
      </c>
      <c r="I182" t="e">
        <f>VLOOKUP(D182, Storage!D:J, 6, FALSE)</f>
        <v>#N/A</v>
      </c>
    </row>
    <row r="183" spans="3:9" x14ac:dyDescent="0.3">
      <c r="C183">
        <f>_xlfn.XLOOKUP(D183, Storage!D:D, Storage!C:C, "Not Found")</f>
        <v>0</v>
      </c>
      <c r="E183" t="e">
        <f>VLOOKUP(D183, Storage!D:J, 2, FALSE)</f>
        <v>#N/A</v>
      </c>
      <c r="F183" t="e">
        <f>VLOOKUP(D183, Storage!D:J, 3, FALSE)</f>
        <v>#N/A</v>
      </c>
      <c r="G183" t="e">
        <f>VLOOKUP(D183, Storage!D:J, 4, FALSE)</f>
        <v>#N/A</v>
      </c>
      <c r="H183" t="e">
        <f>VLOOKUP(D183, Storage!D:J, 5, FALSE)</f>
        <v>#N/A</v>
      </c>
      <c r="I183" t="e">
        <f>VLOOKUP(D183, Storage!D:J, 6, FALSE)</f>
        <v>#N/A</v>
      </c>
    </row>
    <row r="184" spans="3:9" x14ac:dyDescent="0.3">
      <c r="C184">
        <f>_xlfn.XLOOKUP(D184, Storage!D:D, Storage!C:C, "Not Found")</f>
        <v>0</v>
      </c>
      <c r="E184" t="e">
        <f>VLOOKUP(D184, Storage!D:J, 2, FALSE)</f>
        <v>#N/A</v>
      </c>
      <c r="F184" t="e">
        <f>VLOOKUP(D184, Storage!D:J, 3, FALSE)</f>
        <v>#N/A</v>
      </c>
      <c r="G184" t="e">
        <f>VLOOKUP(D184, Storage!D:J, 4, FALSE)</f>
        <v>#N/A</v>
      </c>
      <c r="H184" t="e">
        <f>VLOOKUP(D184, Storage!D:J, 5, FALSE)</f>
        <v>#N/A</v>
      </c>
      <c r="I184" t="e">
        <f>VLOOKUP(D184, Storage!D:J, 6, FALSE)</f>
        <v>#N/A</v>
      </c>
    </row>
    <row r="185" spans="3:9" x14ac:dyDescent="0.3">
      <c r="C185">
        <f>_xlfn.XLOOKUP(D185, Storage!D:D, Storage!C:C, "Not Found")</f>
        <v>0</v>
      </c>
      <c r="E185" t="e">
        <f>VLOOKUP(D185, Storage!D:J, 2, FALSE)</f>
        <v>#N/A</v>
      </c>
      <c r="F185" t="e">
        <f>VLOOKUP(D185, Storage!D:J, 3, FALSE)</f>
        <v>#N/A</v>
      </c>
      <c r="G185" t="e">
        <f>VLOOKUP(D185, Storage!D:J, 4, FALSE)</f>
        <v>#N/A</v>
      </c>
      <c r="H185" t="e">
        <f>VLOOKUP(D185, Storage!D:J, 5, FALSE)</f>
        <v>#N/A</v>
      </c>
      <c r="I185" t="e">
        <f>VLOOKUP(D185, Storage!D:J, 6, FALSE)</f>
        <v>#N/A</v>
      </c>
    </row>
    <row r="186" spans="3:9" x14ac:dyDescent="0.3">
      <c r="C186">
        <f>_xlfn.XLOOKUP(D186, Storage!D:D, Storage!C:C, "Not Found")</f>
        <v>0</v>
      </c>
      <c r="E186" t="e">
        <f>VLOOKUP(D186, Storage!D:J, 2, FALSE)</f>
        <v>#N/A</v>
      </c>
      <c r="F186" t="e">
        <f>VLOOKUP(D186, Storage!D:J, 3, FALSE)</f>
        <v>#N/A</v>
      </c>
      <c r="G186" t="e">
        <f>VLOOKUP(D186, Storage!D:J, 4, FALSE)</f>
        <v>#N/A</v>
      </c>
      <c r="H186" t="e">
        <f>VLOOKUP(D186, Storage!D:J, 5, FALSE)</f>
        <v>#N/A</v>
      </c>
      <c r="I186" t="e">
        <f>VLOOKUP(D186, Storage!D:J, 6, FALSE)</f>
        <v>#N/A</v>
      </c>
    </row>
    <row r="187" spans="3:9" x14ac:dyDescent="0.3">
      <c r="C187">
        <f>_xlfn.XLOOKUP(D187, Storage!D:D, Storage!C:C, "Not Found")</f>
        <v>0</v>
      </c>
      <c r="E187" t="e">
        <f>VLOOKUP(D187, Storage!D:J, 2, FALSE)</f>
        <v>#N/A</v>
      </c>
      <c r="F187" t="e">
        <f>VLOOKUP(D187, Storage!D:J, 3, FALSE)</f>
        <v>#N/A</v>
      </c>
      <c r="G187" t="e">
        <f>VLOOKUP(D187, Storage!D:J, 4, FALSE)</f>
        <v>#N/A</v>
      </c>
      <c r="H187" t="e">
        <f>VLOOKUP(D187, Storage!D:J, 5, FALSE)</f>
        <v>#N/A</v>
      </c>
      <c r="I187" t="e">
        <f>VLOOKUP(D187, Storage!D:J, 6, FALSE)</f>
        <v>#N/A</v>
      </c>
    </row>
    <row r="188" spans="3:9" x14ac:dyDescent="0.3">
      <c r="C188">
        <f>_xlfn.XLOOKUP(D188, Storage!D:D, Storage!C:C, "Not Found")</f>
        <v>0</v>
      </c>
      <c r="E188" t="e">
        <f>VLOOKUP(D188, Storage!D:J, 2, FALSE)</f>
        <v>#N/A</v>
      </c>
      <c r="F188" t="e">
        <f>VLOOKUP(D188, Storage!D:J, 3, FALSE)</f>
        <v>#N/A</v>
      </c>
      <c r="G188" t="e">
        <f>VLOOKUP(D188, Storage!D:J, 4, FALSE)</f>
        <v>#N/A</v>
      </c>
      <c r="H188" t="e">
        <f>VLOOKUP(D188, Storage!D:J, 5, FALSE)</f>
        <v>#N/A</v>
      </c>
      <c r="I188" t="e">
        <f>VLOOKUP(D188, Storage!D:J, 6, FALSE)</f>
        <v>#N/A</v>
      </c>
    </row>
    <row r="189" spans="3:9" x14ac:dyDescent="0.3">
      <c r="C189">
        <f>_xlfn.XLOOKUP(D189, Storage!D:D, Storage!C:C, "Not Found")</f>
        <v>0</v>
      </c>
      <c r="E189" t="e">
        <f>VLOOKUP(D189, Storage!D:J, 2, FALSE)</f>
        <v>#N/A</v>
      </c>
      <c r="F189" t="e">
        <f>VLOOKUP(D189, Storage!D:J, 3, FALSE)</f>
        <v>#N/A</v>
      </c>
      <c r="G189" t="e">
        <f>VLOOKUP(D189, Storage!D:J, 4, FALSE)</f>
        <v>#N/A</v>
      </c>
      <c r="H189" t="e">
        <f>VLOOKUP(D189, Storage!D:J, 5, FALSE)</f>
        <v>#N/A</v>
      </c>
      <c r="I189" t="e">
        <f>VLOOKUP(D189, Storage!D:J, 6, FALSE)</f>
        <v>#N/A</v>
      </c>
    </row>
    <row r="190" spans="3:9" x14ac:dyDescent="0.3">
      <c r="C190">
        <f>_xlfn.XLOOKUP(D190, Storage!D:D, Storage!C:C, "Not Found")</f>
        <v>0</v>
      </c>
      <c r="E190" t="e">
        <f>VLOOKUP(D190, Storage!D:J, 2, FALSE)</f>
        <v>#N/A</v>
      </c>
      <c r="F190" t="e">
        <f>VLOOKUP(D190, Storage!D:J, 3, FALSE)</f>
        <v>#N/A</v>
      </c>
      <c r="G190" t="e">
        <f>VLOOKUP(D190, Storage!D:J, 4, FALSE)</f>
        <v>#N/A</v>
      </c>
      <c r="H190" t="e">
        <f>VLOOKUP(D190, Storage!D:J, 5, FALSE)</f>
        <v>#N/A</v>
      </c>
      <c r="I190" t="e">
        <f>VLOOKUP(D190, Storage!D:J, 6, FALSE)</f>
        <v>#N/A</v>
      </c>
    </row>
    <row r="191" spans="3:9" x14ac:dyDescent="0.3">
      <c r="C191">
        <f>_xlfn.XLOOKUP(D191, Storage!D:D, Storage!C:C, "Not Found")</f>
        <v>0</v>
      </c>
      <c r="E191" t="e">
        <f>VLOOKUP(D191, Storage!D:J, 2, FALSE)</f>
        <v>#N/A</v>
      </c>
      <c r="F191" t="e">
        <f>VLOOKUP(D191, Storage!D:J, 3, FALSE)</f>
        <v>#N/A</v>
      </c>
      <c r="G191" t="e">
        <f>VLOOKUP(D191, Storage!D:J, 4, FALSE)</f>
        <v>#N/A</v>
      </c>
      <c r="H191" t="e">
        <f>VLOOKUP(D191, Storage!D:J, 5, FALSE)</f>
        <v>#N/A</v>
      </c>
      <c r="I191" t="e">
        <f>VLOOKUP(D191, Storage!D:J, 6, FALSE)</f>
        <v>#N/A</v>
      </c>
    </row>
    <row r="192" spans="3:9" x14ac:dyDescent="0.3">
      <c r="C192">
        <f>_xlfn.XLOOKUP(D192, Storage!D:D, Storage!C:C, "Not Found")</f>
        <v>0</v>
      </c>
      <c r="E192" t="e">
        <f>VLOOKUP(D192, Storage!D:J, 2, FALSE)</f>
        <v>#N/A</v>
      </c>
      <c r="F192" t="e">
        <f>VLOOKUP(D192, Storage!D:J, 3, FALSE)</f>
        <v>#N/A</v>
      </c>
      <c r="G192" t="e">
        <f>VLOOKUP(D192, Storage!D:J, 4, FALSE)</f>
        <v>#N/A</v>
      </c>
      <c r="H192" t="e">
        <f>VLOOKUP(D192, Storage!D:J, 5, FALSE)</f>
        <v>#N/A</v>
      </c>
      <c r="I192" t="e">
        <f>VLOOKUP(D192, Storage!D:J, 6, FALSE)</f>
        <v>#N/A</v>
      </c>
    </row>
    <row r="193" spans="3:9" x14ac:dyDescent="0.3">
      <c r="C193">
        <f>_xlfn.XLOOKUP(D193, Storage!D:D, Storage!C:C, "Not Found")</f>
        <v>0</v>
      </c>
      <c r="E193" t="e">
        <f>VLOOKUP(D193, Storage!D:J, 2, FALSE)</f>
        <v>#N/A</v>
      </c>
      <c r="F193" t="e">
        <f>VLOOKUP(D193, Storage!D:J, 3, FALSE)</f>
        <v>#N/A</v>
      </c>
      <c r="G193" t="e">
        <f>VLOOKUP(D193, Storage!D:J, 4, FALSE)</f>
        <v>#N/A</v>
      </c>
      <c r="H193" t="e">
        <f>VLOOKUP(D193, Storage!D:J, 5, FALSE)</f>
        <v>#N/A</v>
      </c>
      <c r="I193" t="e">
        <f>VLOOKUP(D193, Storage!D:J, 6, FALSE)</f>
        <v>#N/A</v>
      </c>
    </row>
    <row r="194" spans="3:9" x14ac:dyDescent="0.3">
      <c r="C194">
        <f>_xlfn.XLOOKUP(D194, Storage!D:D, Storage!C:C, "Not Found")</f>
        <v>0</v>
      </c>
      <c r="E194" t="e">
        <f>VLOOKUP(D194, Storage!D:J, 2, FALSE)</f>
        <v>#N/A</v>
      </c>
      <c r="F194" t="e">
        <f>VLOOKUP(D194, Storage!D:J, 3, FALSE)</f>
        <v>#N/A</v>
      </c>
      <c r="G194" t="e">
        <f>VLOOKUP(D194, Storage!D:J, 4, FALSE)</f>
        <v>#N/A</v>
      </c>
      <c r="H194" t="e">
        <f>VLOOKUP(D194, Storage!D:J, 5, FALSE)</f>
        <v>#N/A</v>
      </c>
      <c r="I194" t="e">
        <f>VLOOKUP(D194, Storage!D:J, 6, FALSE)</f>
        <v>#N/A</v>
      </c>
    </row>
    <row r="195" spans="3:9" x14ac:dyDescent="0.3">
      <c r="C195">
        <f>_xlfn.XLOOKUP(D195, Storage!D:D, Storage!C:C, "Not Found")</f>
        <v>0</v>
      </c>
      <c r="E195" t="e">
        <f>VLOOKUP(D195, Storage!D:J, 2, FALSE)</f>
        <v>#N/A</v>
      </c>
      <c r="F195" t="e">
        <f>VLOOKUP(D195, Storage!D:J, 3, FALSE)</f>
        <v>#N/A</v>
      </c>
      <c r="G195" t="e">
        <f>VLOOKUP(D195, Storage!D:J, 4, FALSE)</f>
        <v>#N/A</v>
      </c>
      <c r="H195" t="e">
        <f>VLOOKUP(D195, Storage!D:J, 5, FALSE)</f>
        <v>#N/A</v>
      </c>
      <c r="I195" t="e">
        <f>VLOOKUP(D195, Storage!D:J, 6, FALSE)</f>
        <v>#N/A</v>
      </c>
    </row>
    <row r="196" spans="3:9" x14ac:dyDescent="0.3">
      <c r="C196">
        <f>_xlfn.XLOOKUP(D196, Storage!D:D, Storage!C:C, "Not Found")</f>
        <v>0</v>
      </c>
      <c r="E196" t="e">
        <f>VLOOKUP(D196, Storage!D:J, 2, FALSE)</f>
        <v>#N/A</v>
      </c>
      <c r="F196" t="e">
        <f>VLOOKUP(D196, Storage!D:J, 3, FALSE)</f>
        <v>#N/A</v>
      </c>
      <c r="G196" t="e">
        <f>VLOOKUP(D196, Storage!D:J, 4, FALSE)</f>
        <v>#N/A</v>
      </c>
      <c r="H196" t="e">
        <f>VLOOKUP(D196, Storage!D:J, 5, FALSE)</f>
        <v>#N/A</v>
      </c>
      <c r="I196" t="e">
        <f>VLOOKUP(D196, Storage!D:J, 6, FALSE)</f>
        <v>#N/A</v>
      </c>
    </row>
    <row r="197" spans="3:9" x14ac:dyDescent="0.3">
      <c r="C197">
        <f>_xlfn.XLOOKUP(D197, Storage!D:D, Storage!C:C, "Not Found")</f>
        <v>0</v>
      </c>
      <c r="E197" t="e">
        <f>VLOOKUP(D197, Storage!D:J, 2, FALSE)</f>
        <v>#N/A</v>
      </c>
      <c r="F197" t="e">
        <f>VLOOKUP(D197, Storage!D:J, 3, FALSE)</f>
        <v>#N/A</v>
      </c>
      <c r="G197" t="e">
        <f>VLOOKUP(D197, Storage!D:J, 4, FALSE)</f>
        <v>#N/A</v>
      </c>
      <c r="H197" t="e">
        <f>VLOOKUP(D197, Storage!D:J, 5, FALSE)</f>
        <v>#N/A</v>
      </c>
      <c r="I197" t="e">
        <f>VLOOKUP(D197, Storage!D:J, 6, FALSE)</f>
        <v>#N/A</v>
      </c>
    </row>
    <row r="198" spans="3:9" x14ac:dyDescent="0.3">
      <c r="C198">
        <f>_xlfn.XLOOKUP(D198, Storage!D:D, Storage!C:C, "Not Found")</f>
        <v>0</v>
      </c>
      <c r="E198" t="e">
        <f>VLOOKUP(D198, Storage!D:J, 2, FALSE)</f>
        <v>#N/A</v>
      </c>
      <c r="F198" t="e">
        <f>VLOOKUP(D198, Storage!D:J, 3, FALSE)</f>
        <v>#N/A</v>
      </c>
      <c r="G198" t="e">
        <f>VLOOKUP(D198, Storage!D:J, 4, FALSE)</f>
        <v>#N/A</v>
      </c>
      <c r="H198" t="e">
        <f>VLOOKUP(D198, Storage!D:J, 5, FALSE)</f>
        <v>#N/A</v>
      </c>
      <c r="I198" t="e">
        <f>VLOOKUP(D198, Storage!D:J, 6, FALSE)</f>
        <v>#N/A</v>
      </c>
    </row>
    <row r="199" spans="3:9" x14ac:dyDescent="0.3">
      <c r="C199">
        <f>_xlfn.XLOOKUP(D199, Storage!D:D, Storage!C:C, "Not Found")</f>
        <v>0</v>
      </c>
      <c r="E199" t="e">
        <f>VLOOKUP(D199, Storage!D:J, 2, FALSE)</f>
        <v>#N/A</v>
      </c>
      <c r="F199" t="e">
        <f>VLOOKUP(D199, Storage!D:J, 3, FALSE)</f>
        <v>#N/A</v>
      </c>
      <c r="G199" t="e">
        <f>VLOOKUP(D199, Storage!D:J, 4, FALSE)</f>
        <v>#N/A</v>
      </c>
      <c r="H199" t="e">
        <f>VLOOKUP(D199, Storage!D:J, 5, FALSE)</f>
        <v>#N/A</v>
      </c>
      <c r="I199" t="e">
        <f>VLOOKUP(D199, Storage!D:J, 6, FALSE)</f>
        <v>#N/A</v>
      </c>
    </row>
    <row r="200" spans="3:9" x14ac:dyDescent="0.3">
      <c r="C200">
        <f>_xlfn.XLOOKUP(D200, Storage!D:D, Storage!C:C, "Not Found")</f>
        <v>0</v>
      </c>
      <c r="E200" t="e">
        <f>VLOOKUP(D200, Storage!D:J, 2, FALSE)</f>
        <v>#N/A</v>
      </c>
      <c r="F200" t="e">
        <f>VLOOKUP(D200, Storage!D:J, 3, FALSE)</f>
        <v>#N/A</v>
      </c>
      <c r="G200" t="e">
        <f>VLOOKUP(D200, Storage!D:J, 4, FALSE)</f>
        <v>#N/A</v>
      </c>
      <c r="H200" t="e">
        <f>VLOOKUP(D200, Storage!D:J, 5, FALSE)</f>
        <v>#N/A</v>
      </c>
      <c r="I200" t="e">
        <f>VLOOKUP(D200, Storage!D:J, 6, FALSE)</f>
        <v>#N/A</v>
      </c>
    </row>
    <row r="201" spans="3:9" x14ac:dyDescent="0.3">
      <c r="C201">
        <f>_xlfn.XLOOKUP(D201, Storage!D:D, Storage!C:C, "Not Found")</f>
        <v>0</v>
      </c>
      <c r="E201" t="e">
        <f>VLOOKUP(D201, Storage!D:J, 2, FALSE)</f>
        <v>#N/A</v>
      </c>
      <c r="F201" t="e">
        <f>VLOOKUP(D201, Storage!D:J, 3, FALSE)</f>
        <v>#N/A</v>
      </c>
      <c r="G201" t="e">
        <f>VLOOKUP(D201, Storage!D:J, 4, FALSE)</f>
        <v>#N/A</v>
      </c>
      <c r="H201" t="e">
        <f>VLOOKUP(D201, Storage!D:J, 5, FALSE)</f>
        <v>#N/A</v>
      </c>
      <c r="I201" t="e">
        <f>VLOOKUP(D201, Storage!D:J, 6, FALSE)</f>
        <v>#N/A</v>
      </c>
    </row>
    <row r="202" spans="3:9" x14ac:dyDescent="0.3">
      <c r="C202">
        <f>_xlfn.XLOOKUP(D202, Storage!D:D, Storage!C:C, "Not Found")</f>
        <v>0</v>
      </c>
      <c r="E202" t="e">
        <f>VLOOKUP(D202, Storage!D:J, 2, FALSE)</f>
        <v>#N/A</v>
      </c>
      <c r="F202" t="e">
        <f>VLOOKUP(D202, Storage!D:J, 3, FALSE)</f>
        <v>#N/A</v>
      </c>
      <c r="G202" t="e">
        <f>VLOOKUP(D202, Storage!D:J, 4, FALSE)</f>
        <v>#N/A</v>
      </c>
      <c r="H202" t="e">
        <f>VLOOKUP(D202, Storage!D:J, 5, FALSE)</f>
        <v>#N/A</v>
      </c>
      <c r="I202" t="e">
        <f>VLOOKUP(D202, Storage!D:J, 6, FALSE)</f>
        <v>#N/A</v>
      </c>
    </row>
    <row r="203" spans="3:9" x14ac:dyDescent="0.3">
      <c r="C203">
        <f>_xlfn.XLOOKUP(D203, Storage!D:D, Storage!C:C, "Not Found")</f>
        <v>0</v>
      </c>
      <c r="E203" t="e">
        <f>VLOOKUP(D203, Storage!D:J, 2, FALSE)</f>
        <v>#N/A</v>
      </c>
      <c r="F203" t="e">
        <f>VLOOKUP(D203, Storage!D:J, 3, FALSE)</f>
        <v>#N/A</v>
      </c>
      <c r="G203" t="e">
        <f>VLOOKUP(D203, Storage!D:J, 4, FALSE)</f>
        <v>#N/A</v>
      </c>
      <c r="H203" t="e">
        <f>VLOOKUP(D203, Storage!D:J, 5, FALSE)</f>
        <v>#N/A</v>
      </c>
      <c r="I203" t="e">
        <f>VLOOKUP(D203, Storage!D:J, 6, FALSE)</f>
        <v>#N/A</v>
      </c>
    </row>
    <row r="204" spans="3:9" x14ac:dyDescent="0.3">
      <c r="C204">
        <f>_xlfn.XLOOKUP(D204, Storage!D:D, Storage!C:C, "Not Found")</f>
        <v>0</v>
      </c>
      <c r="E204" t="e">
        <f>VLOOKUP(D204, Storage!D:J, 2, FALSE)</f>
        <v>#N/A</v>
      </c>
      <c r="F204" t="e">
        <f>VLOOKUP(D204, Storage!D:J, 3, FALSE)</f>
        <v>#N/A</v>
      </c>
      <c r="G204" t="e">
        <f>VLOOKUP(D204, Storage!D:J, 4, FALSE)</f>
        <v>#N/A</v>
      </c>
      <c r="H204" t="e">
        <f>VLOOKUP(D204, Storage!D:J, 5, FALSE)</f>
        <v>#N/A</v>
      </c>
      <c r="I204" t="e">
        <f>VLOOKUP(D204, Storage!D:J, 6, FALSE)</f>
        <v>#N/A</v>
      </c>
    </row>
    <row r="205" spans="3:9" x14ac:dyDescent="0.3">
      <c r="C205">
        <f>_xlfn.XLOOKUP(D205, Storage!D:D, Storage!C:C, "Not Found")</f>
        <v>0</v>
      </c>
      <c r="E205" t="e">
        <f>VLOOKUP(D205, Storage!D:J, 2, FALSE)</f>
        <v>#N/A</v>
      </c>
      <c r="F205" t="e">
        <f>VLOOKUP(D205, Storage!D:J, 3, FALSE)</f>
        <v>#N/A</v>
      </c>
      <c r="G205" t="e">
        <f>VLOOKUP(D205, Storage!D:J, 4, FALSE)</f>
        <v>#N/A</v>
      </c>
      <c r="H205" t="e">
        <f>VLOOKUP(D205, Storage!D:J, 5, FALSE)</f>
        <v>#N/A</v>
      </c>
      <c r="I205" t="e">
        <f>VLOOKUP(D205, Storage!D:J, 6, FALSE)</f>
        <v>#N/A</v>
      </c>
    </row>
    <row r="206" spans="3:9" x14ac:dyDescent="0.3">
      <c r="C206">
        <f>_xlfn.XLOOKUP(D206, Storage!D:D, Storage!C:C, "Not Found")</f>
        <v>0</v>
      </c>
      <c r="E206" t="e">
        <f>VLOOKUP(D206, Storage!D:J, 2, FALSE)</f>
        <v>#N/A</v>
      </c>
      <c r="F206" t="e">
        <f>VLOOKUP(D206, Storage!D:J, 3, FALSE)</f>
        <v>#N/A</v>
      </c>
      <c r="G206" t="e">
        <f>VLOOKUP(D206, Storage!D:J, 4, FALSE)</f>
        <v>#N/A</v>
      </c>
      <c r="H206" t="e">
        <f>VLOOKUP(D206, Storage!D:J, 5, FALSE)</f>
        <v>#N/A</v>
      </c>
      <c r="I206" t="e">
        <f>VLOOKUP(D206, Storage!D:J, 6, FALSE)</f>
        <v>#N/A</v>
      </c>
    </row>
    <row r="207" spans="3:9" x14ac:dyDescent="0.3">
      <c r="C207">
        <f>_xlfn.XLOOKUP(D207, Storage!D:D, Storage!C:C, "Not Found")</f>
        <v>0</v>
      </c>
      <c r="E207" t="e">
        <f>VLOOKUP(D207, Storage!D:J, 2, FALSE)</f>
        <v>#N/A</v>
      </c>
      <c r="F207" t="e">
        <f>VLOOKUP(D207, Storage!D:J, 3, FALSE)</f>
        <v>#N/A</v>
      </c>
      <c r="G207" t="e">
        <f>VLOOKUP(D207, Storage!D:J, 4, FALSE)</f>
        <v>#N/A</v>
      </c>
      <c r="H207" t="e">
        <f>VLOOKUP(D207, Storage!D:J, 5, FALSE)</f>
        <v>#N/A</v>
      </c>
      <c r="I207" t="e">
        <f>VLOOKUP(D207, Storage!D:J, 6, FALSE)</f>
        <v>#N/A</v>
      </c>
    </row>
    <row r="208" spans="3:9" x14ac:dyDescent="0.3">
      <c r="C208">
        <f>_xlfn.XLOOKUP(D208, Storage!D:D, Storage!C:C, "Not Found")</f>
        <v>0</v>
      </c>
      <c r="E208" t="e">
        <f>VLOOKUP(D208, Storage!D:J, 2, FALSE)</f>
        <v>#N/A</v>
      </c>
      <c r="F208" t="e">
        <f>VLOOKUP(D208, Storage!D:J, 3, FALSE)</f>
        <v>#N/A</v>
      </c>
      <c r="G208" t="e">
        <f>VLOOKUP(D208, Storage!D:J, 4, FALSE)</f>
        <v>#N/A</v>
      </c>
      <c r="H208" t="e">
        <f>VLOOKUP(D208, Storage!D:J, 5, FALSE)</f>
        <v>#N/A</v>
      </c>
      <c r="I208" t="e">
        <f>VLOOKUP(D208, Storage!D:J, 6, FALSE)</f>
        <v>#N/A</v>
      </c>
    </row>
    <row r="209" spans="3:9" x14ac:dyDescent="0.3">
      <c r="C209">
        <f>_xlfn.XLOOKUP(D209, Storage!D:D, Storage!C:C, "Not Found")</f>
        <v>0</v>
      </c>
      <c r="E209" t="e">
        <f>VLOOKUP(D209, Storage!D:J, 2, FALSE)</f>
        <v>#N/A</v>
      </c>
      <c r="F209" t="e">
        <f>VLOOKUP(D209, Storage!D:J, 3, FALSE)</f>
        <v>#N/A</v>
      </c>
      <c r="G209" t="e">
        <f>VLOOKUP(D209, Storage!D:J, 4, FALSE)</f>
        <v>#N/A</v>
      </c>
      <c r="H209" t="e">
        <f>VLOOKUP(D209, Storage!D:J, 5, FALSE)</f>
        <v>#N/A</v>
      </c>
      <c r="I209" t="e">
        <f>VLOOKUP(D209, Storage!D:J, 6, FALSE)</f>
        <v>#N/A</v>
      </c>
    </row>
    <row r="210" spans="3:9" x14ac:dyDescent="0.3">
      <c r="C210">
        <f>_xlfn.XLOOKUP(D210, Storage!D:D, Storage!C:C, "Not Found")</f>
        <v>0</v>
      </c>
      <c r="E210" t="e">
        <f>VLOOKUP(D210, Storage!D:J, 2, FALSE)</f>
        <v>#N/A</v>
      </c>
      <c r="F210" t="e">
        <f>VLOOKUP(D210, Storage!D:J, 3, FALSE)</f>
        <v>#N/A</v>
      </c>
      <c r="G210" t="e">
        <f>VLOOKUP(D210, Storage!D:J, 4, FALSE)</f>
        <v>#N/A</v>
      </c>
      <c r="H210" t="e">
        <f>VLOOKUP(D210, Storage!D:J, 5, FALSE)</f>
        <v>#N/A</v>
      </c>
      <c r="I210" t="e">
        <f>VLOOKUP(D210, Storage!D:J, 6, FALSE)</f>
        <v>#N/A</v>
      </c>
    </row>
    <row r="211" spans="3:9" x14ac:dyDescent="0.3">
      <c r="C211">
        <f>_xlfn.XLOOKUP(D211, Storage!D:D, Storage!C:C, "Not Found")</f>
        <v>0</v>
      </c>
      <c r="E211" t="e">
        <f>VLOOKUP(D211, Storage!D:J, 2, FALSE)</f>
        <v>#N/A</v>
      </c>
      <c r="F211" t="e">
        <f>VLOOKUP(D211, Storage!D:J, 3, FALSE)</f>
        <v>#N/A</v>
      </c>
      <c r="G211" t="e">
        <f>VLOOKUP(D211, Storage!D:J, 4, FALSE)</f>
        <v>#N/A</v>
      </c>
      <c r="H211" t="e">
        <f>VLOOKUP(D211, Storage!D:J, 5, FALSE)</f>
        <v>#N/A</v>
      </c>
      <c r="I211" t="e">
        <f>VLOOKUP(D211, Storage!D:J, 6, FALSE)</f>
        <v>#N/A</v>
      </c>
    </row>
    <row r="212" spans="3:9" x14ac:dyDescent="0.3">
      <c r="C212">
        <f>_xlfn.XLOOKUP(D212, Storage!D:D, Storage!C:C, "Not Found")</f>
        <v>0</v>
      </c>
      <c r="E212" t="e">
        <f>VLOOKUP(D212, Storage!D:J, 2, FALSE)</f>
        <v>#N/A</v>
      </c>
      <c r="F212" t="e">
        <f>VLOOKUP(D212, Storage!D:J, 3, FALSE)</f>
        <v>#N/A</v>
      </c>
      <c r="G212" t="e">
        <f>VLOOKUP(D212, Storage!D:J, 4, FALSE)</f>
        <v>#N/A</v>
      </c>
      <c r="H212" t="e">
        <f>VLOOKUP(D212, Storage!D:J, 5, FALSE)</f>
        <v>#N/A</v>
      </c>
      <c r="I212" t="e">
        <f>VLOOKUP(D212, Storage!D:J, 6, FALSE)</f>
        <v>#N/A</v>
      </c>
    </row>
    <row r="213" spans="3:9" x14ac:dyDescent="0.3">
      <c r="C213">
        <f>_xlfn.XLOOKUP(D213, Storage!D:D, Storage!C:C, "Not Found")</f>
        <v>0</v>
      </c>
      <c r="E213" t="e">
        <f>VLOOKUP(D213, Storage!D:J, 2, FALSE)</f>
        <v>#N/A</v>
      </c>
      <c r="F213" t="e">
        <f>VLOOKUP(D213, Storage!D:J, 3, FALSE)</f>
        <v>#N/A</v>
      </c>
      <c r="G213" t="e">
        <f>VLOOKUP(D213, Storage!D:J, 4, FALSE)</f>
        <v>#N/A</v>
      </c>
      <c r="H213" t="e">
        <f>VLOOKUP(D213, Storage!D:J, 5, FALSE)</f>
        <v>#N/A</v>
      </c>
      <c r="I213" t="e">
        <f>VLOOKUP(D213, Storage!D:J, 6, FALSE)</f>
        <v>#N/A</v>
      </c>
    </row>
    <row r="214" spans="3:9" x14ac:dyDescent="0.3">
      <c r="C214">
        <f>_xlfn.XLOOKUP(D214, Storage!D:D, Storage!C:C, "Not Found")</f>
        <v>0</v>
      </c>
      <c r="E214" t="e">
        <f>VLOOKUP(D214, Storage!D:J, 2, FALSE)</f>
        <v>#N/A</v>
      </c>
      <c r="F214" t="e">
        <f>VLOOKUP(D214, Storage!D:J, 3, FALSE)</f>
        <v>#N/A</v>
      </c>
      <c r="G214" t="e">
        <f>VLOOKUP(D214, Storage!D:J, 4, FALSE)</f>
        <v>#N/A</v>
      </c>
      <c r="H214" t="e">
        <f>VLOOKUP(D214, Storage!D:J, 5, FALSE)</f>
        <v>#N/A</v>
      </c>
      <c r="I214" t="e">
        <f>VLOOKUP(D214, Storage!D:J, 6, FALSE)</f>
        <v>#N/A</v>
      </c>
    </row>
    <row r="215" spans="3:9" x14ac:dyDescent="0.3">
      <c r="C215">
        <f>_xlfn.XLOOKUP(D215, Storage!D:D, Storage!C:C, "Not Found")</f>
        <v>0</v>
      </c>
      <c r="E215" t="e">
        <f>VLOOKUP(D215, Storage!D:J, 2, FALSE)</f>
        <v>#N/A</v>
      </c>
      <c r="F215" t="e">
        <f>VLOOKUP(D215, Storage!D:J, 3, FALSE)</f>
        <v>#N/A</v>
      </c>
      <c r="G215" t="e">
        <f>VLOOKUP(D215, Storage!D:J, 4, FALSE)</f>
        <v>#N/A</v>
      </c>
      <c r="H215" t="e">
        <f>VLOOKUP(D215, Storage!D:J, 5, FALSE)</f>
        <v>#N/A</v>
      </c>
      <c r="I215" t="e">
        <f>VLOOKUP(D215, Storage!D:J, 6, FALSE)</f>
        <v>#N/A</v>
      </c>
    </row>
    <row r="216" spans="3:9" x14ac:dyDescent="0.3">
      <c r="C216">
        <f>_xlfn.XLOOKUP(D216, Storage!D:D, Storage!C:C, "Not Found")</f>
        <v>0</v>
      </c>
      <c r="E216" t="e">
        <f>VLOOKUP(D216, Storage!D:J, 2, FALSE)</f>
        <v>#N/A</v>
      </c>
      <c r="F216" t="e">
        <f>VLOOKUP(D216, Storage!D:J, 3, FALSE)</f>
        <v>#N/A</v>
      </c>
      <c r="G216" t="e">
        <f>VLOOKUP(D216, Storage!D:J, 4, FALSE)</f>
        <v>#N/A</v>
      </c>
      <c r="H216" t="e">
        <f>VLOOKUP(D216, Storage!D:J, 5, FALSE)</f>
        <v>#N/A</v>
      </c>
      <c r="I216" t="e">
        <f>VLOOKUP(D216, Storage!D:J, 6, FALSE)</f>
        <v>#N/A</v>
      </c>
    </row>
    <row r="217" spans="3:9" x14ac:dyDescent="0.3">
      <c r="C217">
        <f>_xlfn.XLOOKUP(D217, Storage!D:D, Storage!C:C, "Not Found")</f>
        <v>0</v>
      </c>
      <c r="E217" t="e">
        <f>VLOOKUP(D217, Storage!D:J, 2, FALSE)</f>
        <v>#N/A</v>
      </c>
      <c r="F217" t="e">
        <f>VLOOKUP(D217, Storage!D:J, 3, FALSE)</f>
        <v>#N/A</v>
      </c>
      <c r="G217" t="e">
        <f>VLOOKUP(D217, Storage!D:J, 4, FALSE)</f>
        <v>#N/A</v>
      </c>
      <c r="H217" t="e">
        <f>VLOOKUP(D217, Storage!D:J, 5, FALSE)</f>
        <v>#N/A</v>
      </c>
      <c r="I217" t="e">
        <f>VLOOKUP(D217, Storage!D:J, 6, FALSE)</f>
        <v>#N/A</v>
      </c>
    </row>
    <row r="218" spans="3:9" x14ac:dyDescent="0.3">
      <c r="C218">
        <f>_xlfn.XLOOKUP(D218, Storage!D:D, Storage!C:C, "Not Found")</f>
        <v>0</v>
      </c>
      <c r="E218" t="e">
        <f>VLOOKUP(D218, Storage!D:J, 2, FALSE)</f>
        <v>#N/A</v>
      </c>
      <c r="F218" t="e">
        <f>VLOOKUP(D218, Storage!D:J, 3, FALSE)</f>
        <v>#N/A</v>
      </c>
      <c r="G218" t="e">
        <f>VLOOKUP(D218, Storage!D:J, 4, FALSE)</f>
        <v>#N/A</v>
      </c>
      <c r="H218" t="e">
        <f>VLOOKUP(D218, Storage!D:J, 5, FALSE)</f>
        <v>#N/A</v>
      </c>
      <c r="I218" t="e">
        <f>VLOOKUP(D218, Storage!D:J, 6, FALSE)</f>
        <v>#N/A</v>
      </c>
    </row>
    <row r="219" spans="3:9" x14ac:dyDescent="0.3">
      <c r="C219">
        <f>_xlfn.XLOOKUP(D219, Storage!D:D, Storage!C:C, "Not Found")</f>
        <v>0</v>
      </c>
      <c r="E219" t="e">
        <f>VLOOKUP(D219, Storage!D:J, 2, FALSE)</f>
        <v>#N/A</v>
      </c>
      <c r="F219" t="e">
        <f>VLOOKUP(D219, Storage!D:J, 3, FALSE)</f>
        <v>#N/A</v>
      </c>
      <c r="G219" t="e">
        <f>VLOOKUP(D219, Storage!D:J, 4, FALSE)</f>
        <v>#N/A</v>
      </c>
      <c r="H219" t="e">
        <f>VLOOKUP(D219, Storage!D:J, 5, FALSE)</f>
        <v>#N/A</v>
      </c>
      <c r="I219" t="e">
        <f>VLOOKUP(D219, Storage!D:J, 6, FALSE)</f>
        <v>#N/A</v>
      </c>
    </row>
    <row r="220" spans="3:9" x14ac:dyDescent="0.3">
      <c r="C220">
        <f>_xlfn.XLOOKUP(D220, Storage!D:D, Storage!C:C, "Not Found")</f>
        <v>0</v>
      </c>
      <c r="E220" t="e">
        <f>VLOOKUP(D220, Storage!D:J, 2, FALSE)</f>
        <v>#N/A</v>
      </c>
      <c r="F220" t="e">
        <f>VLOOKUP(D220, Storage!D:J, 3, FALSE)</f>
        <v>#N/A</v>
      </c>
      <c r="G220" t="e">
        <f>VLOOKUP(D220, Storage!D:J, 4, FALSE)</f>
        <v>#N/A</v>
      </c>
      <c r="H220" t="e">
        <f>VLOOKUP(D220, Storage!D:J, 5, FALSE)</f>
        <v>#N/A</v>
      </c>
      <c r="I220" t="e">
        <f>VLOOKUP(D220, Storage!D:J, 6, FALSE)</f>
        <v>#N/A</v>
      </c>
    </row>
    <row r="221" spans="3:9" x14ac:dyDescent="0.3">
      <c r="C221">
        <f>_xlfn.XLOOKUP(D221, Storage!D:D, Storage!C:C, "Not Found")</f>
        <v>0</v>
      </c>
      <c r="E221" t="e">
        <f>VLOOKUP(D221, Storage!D:J, 2, FALSE)</f>
        <v>#N/A</v>
      </c>
      <c r="F221" t="e">
        <f>VLOOKUP(D221, Storage!D:J, 3, FALSE)</f>
        <v>#N/A</v>
      </c>
      <c r="G221" t="e">
        <f>VLOOKUP(D221, Storage!D:J, 4, FALSE)</f>
        <v>#N/A</v>
      </c>
      <c r="H221" t="e">
        <f>VLOOKUP(D221, Storage!D:J, 5, FALSE)</f>
        <v>#N/A</v>
      </c>
      <c r="I221" t="e">
        <f>VLOOKUP(D221, Storage!D:J, 6, FALSE)</f>
        <v>#N/A</v>
      </c>
    </row>
    <row r="222" spans="3:9" x14ac:dyDescent="0.3">
      <c r="C222">
        <f>_xlfn.XLOOKUP(D222, Storage!D:D, Storage!C:C, "Not Found")</f>
        <v>0</v>
      </c>
      <c r="E222" t="e">
        <f>VLOOKUP(D222, Storage!D:J, 2, FALSE)</f>
        <v>#N/A</v>
      </c>
      <c r="F222" t="e">
        <f>VLOOKUP(D222, Storage!D:J, 3, FALSE)</f>
        <v>#N/A</v>
      </c>
      <c r="G222" t="e">
        <f>VLOOKUP(D222, Storage!D:J, 4, FALSE)</f>
        <v>#N/A</v>
      </c>
      <c r="H222" t="e">
        <f>VLOOKUP(D222, Storage!D:J, 5, FALSE)</f>
        <v>#N/A</v>
      </c>
      <c r="I222" t="e">
        <f>VLOOKUP(D222, Storage!D:J, 6, FALSE)</f>
        <v>#N/A</v>
      </c>
    </row>
    <row r="223" spans="3:9" x14ac:dyDescent="0.3">
      <c r="C223">
        <f>_xlfn.XLOOKUP(D223, Storage!D:D, Storage!C:C, "Not Found")</f>
        <v>0</v>
      </c>
      <c r="E223" t="e">
        <f>VLOOKUP(D223, Storage!D:J, 2, FALSE)</f>
        <v>#N/A</v>
      </c>
      <c r="F223" t="e">
        <f>VLOOKUP(D223, Storage!D:J, 3, FALSE)</f>
        <v>#N/A</v>
      </c>
      <c r="G223" t="e">
        <f>VLOOKUP(D223, Storage!D:J, 4, FALSE)</f>
        <v>#N/A</v>
      </c>
      <c r="H223" t="e">
        <f>VLOOKUP(D223, Storage!D:J, 5, FALSE)</f>
        <v>#N/A</v>
      </c>
      <c r="I223" t="e">
        <f>VLOOKUP(D223, Storage!D:J, 6, FALSE)</f>
        <v>#N/A</v>
      </c>
    </row>
    <row r="224" spans="3:9" x14ac:dyDescent="0.3">
      <c r="C224">
        <f>_xlfn.XLOOKUP(D224, Storage!D:D, Storage!C:C, "Not Found")</f>
        <v>0</v>
      </c>
      <c r="E224" t="e">
        <f>VLOOKUP(D224, Storage!D:J, 2, FALSE)</f>
        <v>#N/A</v>
      </c>
      <c r="F224" t="e">
        <f>VLOOKUP(D224, Storage!D:J, 3, FALSE)</f>
        <v>#N/A</v>
      </c>
      <c r="G224" t="e">
        <f>VLOOKUP(D224, Storage!D:J, 4, FALSE)</f>
        <v>#N/A</v>
      </c>
      <c r="H224" t="e">
        <f>VLOOKUP(D224, Storage!D:J, 5, FALSE)</f>
        <v>#N/A</v>
      </c>
      <c r="I224" t="e">
        <f>VLOOKUP(D224, Storage!D:J, 6, FALSE)</f>
        <v>#N/A</v>
      </c>
    </row>
    <row r="225" spans="3:9" x14ac:dyDescent="0.3">
      <c r="C225">
        <f>_xlfn.XLOOKUP(D225, Storage!D:D, Storage!C:C, "Not Found")</f>
        <v>0</v>
      </c>
      <c r="E225" t="e">
        <f>VLOOKUP(D225, Storage!D:J, 2, FALSE)</f>
        <v>#N/A</v>
      </c>
      <c r="F225" t="e">
        <f>VLOOKUP(D225, Storage!D:J, 3, FALSE)</f>
        <v>#N/A</v>
      </c>
      <c r="G225" t="e">
        <f>VLOOKUP(D225, Storage!D:J, 4, FALSE)</f>
        <v>#N/A</v>
      </c>
      <c r="H225" t="e">
        <f>VLOOKUP(D225, Storage!D:J, 5, FALSE)</f>
        <v>#N/A</v>
      </c>
      <c r="I225" t="e">
        <f>VLOOKUP(D225, Storage!D:J, 6, FALSE)</f>
        <v>#N/A</v>
      </c>
    </row>
    <row r="226" spans="3:9" x14ac:dyDescent="0.3">
      <c r="C226">
        <f>_xlfn.XLOOKUP(D226, Storage!D:D, Storage!C:C, "Not Found")</f>
        <v>0</v>
      </c>
      <c r="E226" t="e">
        <f>VLOOKUP(D226, Storage!D:J, 2, FALSE)</f>
        <v>#N/A</v>
      </c>
      <c r="F226" t="e">
        <f>VLOOKUP(D226, Storage!D:J, 3, FALSE)</f>
        <v>#N/A</v>
      </c>
      <c r="G226" t="e">
        <f>VLOOKUP(D226, Storage!D:J, 4, FALSE)</f>
        <v>#N/A</v>
      </c>
      <c r="H226" t="e">
        <f>VLOOKUP(D226, Storage!D:J, 5, FALSE)</f>
        <v>#N/A</v>
      </c>
      <c r="I226" t="e">
        <f>VLOOKUP(D226, Storage!D:J, 6, FALSE)</f>
        <v>#N/A</v>
      </c>
    </row>
    <row r="227" spans="3:9" x14ac:dyDescent="0.3">
      <c r="C227">
        <f>_xlfn.XLOOKUP(D227, Storage!D:D, Storage!C:C, "Not Found")</f>
        <v>0</v>
      </c>
      <c r="E227" t="e">
        <f>VLOOKUP(D227, Storage!D:J, 2, FALSE)</f>
        <v>#N/A</v>
      </c>
      <c r="F227" t="e">
        <f>VLOOKUP(D227, Storage!D:J, 3, FALSE)</f>
        <v>#N/A</v>
      </c>
      <c r="G227" t="e">
        <f>VLOOKUP(D227, Storage!D:J, 4, FALSE)</f>
        <v>#N/A</v>
      </c>
      <c r="H227" t="e">
        <f>VLOOKUP(D227, Storage!D:J, 5, FALSE)</f>
        <v>#N/A</v>
      </c>
      <c r="I227" t="e">
        <f>VLOOKUP(D227, Storage!D:J, 6, FALSE)</f>
        <v>#N/A</v>
      </c>
    </row>
    <row r="228" spans="3:9" x14ac:dyDescent="0.3">
      <c r="C228">
        <f>_xlfn.XLOOKUP(D228, Storage!D:D, Storage!C:C, "Not Found")</f>
        <v>0</v>
      </c>
      <c r="E228" t="e">
        <f>VLOOKUP(D228, Storage!D:J, 2, FALSE)</f>
        <v>#N/A</v>
      </c>
      <c r="F228" t="e">
        <f>VLOOKUP(D228, Storage!D:J, 3, FALSE)</f>
        <v>#N/A</v>
      </c>
      <c r="G228" t="e">
        <f>VLOOKUP(D228, Storage!D:J, 4, FALSE)</f>
        <v>#N/A</v>
      </c>
      <c r="H228" t="e">
        <f>VLOOKUP(D228, Storage!D:J, 5, FALSE)</f>
        <v>#N/A</v>
      </c>
      <c r="I228" t="e">
        <f>VLOOKUP(D228, Storage!D:J, 6, FALSE)</f>
        <v>#N/A</v>
      </c>
    </row>
    <row r="229" spans="3:9" x14ac:dyDescent="0.3">
      <c r="C229">
        <f>_xlfn.XLOOKUP(D229, Storage!D:D, Storage!C:C, "Not Found")</f>
        <v>0</v>
      </c>
      <c r="E229" t="e">
        <f>VLOOKUP(D229, Storage!D:J, 2, FALSE)</f>
        <v>#N/A</v>
      </c>
      <c r="F229" t="e">
        <f>VLOOKUP(D229, Storage!D:J, 3, FALSE)</f>
        <v>#N/A</v>
      </c>
      <c r="G229" t="e">
        <f>VLOOKUP(D229, Storage!D:J, 4, FALSE)</f>
        <v>#N/A</v>
      </c>
      <c r="H229" t="e">
        <f>VLOOKUP(D229, Storage!D:J, 5, FALSE)</f>
        <v>#N/A</v>
      </c>
      <c r="I229" t="e">
        <f>VLOOKUP(D229, Storage!D:J, 6, FALSE)</f>
        <v>#N/A</v>
      </c>
    </row>
    <row r="230" spans="3:9" x14ac:dyDescent="0.3">
      <c r="C230">
        <f>_xlfn.XLOOKUP(D230, Storage!D:D, Storage!C:C, "Not Found")</f>
        <v>0</v>
      </c>
      <c r="E230" t="e">
        <f>VLOOKUP(D230, Storage!D:J, 2, FALSE)</f>
        <v>#N/A</v>
      </c>
      <c r="F230" t="e">
        <f>VLOOKUP(D230, Storage!D:J, 3, FALSE)</f>
        <v>#N/A</v>
      </c>
      <c r="G230" t="e">
        <f>VLOOKUP(D230, Storage!D:J, 4, FALSE)</f>
        <v>#N/A</v>
      </c>
      <c r="H230" t="e">
        <f>VLOOKUP(D230, Storage!D:J, 5, FALSE)</f>
        <v>#N/A</v>
      </c>
      <c r="I230" t="e">
        <f>VLOOKUP(D230, Storage!D:J, 6, FALSE)</f>
        <v>#N/A</v>
      </c>
    </row>
    <row r="231" spans="3:9" x14ac:dyDescent="0.3">
      <c r="C231">
        <f>_xlfn.XLOOKUP(D231, Storage!D:D, Storage!C:C, "Not Found")</f>
        <v>0</v>
      </c>
      <c r="E231" t="e">
        <f>VLOOKUP(D231, Storage!D:J, 2, FALSE)</f>
        <v>#N/A</v>
      </c>
      <c r="F231" t="e">
        <f>VLOOKUP(D231, Storage!D:J, 3, FALSE)</f>
        <v>#N/A</v>
      </c>
      <c r="G231" t="e">
        <f>VLOOKUP(D231, Storage!D:J, 4, FALSE)</f>
        <v>#N/A</v>
      </c>
      <c r="H231" t="e">
        <f>VLOOKUP(D231, Storage!D:J, 5, FALSE)</f>
        <v>#N/A</v>
      </c>
      <c r="I231" t="e">
        <f>VLOOKUP(D231, Storage!D:J, 6, FALSE)</f>
        <v>#N/A</v>
      </c>
    </row>
    <row r="232" spans="3:9" x14ac:dyDescent="0.3">
      <c r="C232">
        <f>_xlfn.XLOOKUP(D232, Storage!D:D, Storage!C:C, "Not Found")</f>
        <v>0</v>
      </c>
      <c r="E232" t="e">
        <f>VLOOKUP(D232, Storage!D:J, 2, FALSE)</f>
        <v>#N/A</v>
      </c>
      <c r="F232" t="e">
        <f>VLOOKUP(D232, Storage!D:J, 3, FALSE)</f>
        <v>#N/A</v>
      </c>
      <c r="G232" t="e">
        <f>VLOOKUP(D232, Storage!D:J, 4, FALSE)</f>
        <v>#N/A</v>
      </c>
      <c r="H232" t="e">
        <f>VLOOKUP(D232, Storage!D:J, 5, FALSE)</f>
        <v>#N/A</v>
      </c>
      <c r="I232" t="e">
        <f>VLOOKUP(D232, Storage!D:J, 6, FALSE)</f>
        <v>#N/A</v>
      </c>
    </row>
    <row r="233" spans="3:9" x14ac:dyDescent="0.3">
      <c r="C233">
        <f>_xlfn.XLOOKUP(D233, Storage!D:D, Storage!C:C, "Not Found")</f>
        <v>0</v>
      </c>
      <c r="E233" t="e">
        <f>VLOOKUP(D233, Storage!D:J, 2, FALSE)</f>
        <v>#N/A</v>
      </c>
      <c r="F233" t="e">
        <f>VLOOKUP(D233, Storage!D:J, 3, FALSE)</f>
        <v>#N/A</v>
      </c>
      <c r="G233" t="e">
        <f>VLOOKUP(D233, Storage!D:J, 4, FALSE)</f>
        <v>#N/A</v>
      </c>
      <c r="H233" t="e">
        <f>VLOOKUP(D233, Storage!D:J, 5, FALSE)</f>
        <v>#N/A</v>
      </c>
      <c r="I233" t="e">
        <f>VLOOKUP(D233, Storage!D:J, 6, FALSE)</f>
        <v>#N/A</v>
      </c>
    </row>
    <row r="234" spans="3:9" x14ac:dyDescent="0.3">
      <c r="C234">
        <f>_xlfn.XLOOKUP(D234, Storage!D:D, Storage!C:C, "Not Found")</f>
        <v>0</v>
      </c>
      <c r="E234" t="e">
        <f>VLOOKUP(D234, Storage!D:J, 2, FALSE)</f>
        <v>#N/A</v>
      </c>
      <c r="F234" t="e">
        <f>VLOOKUP(D234, Storage!D:J, 3, FALSE)</f>
        <v>#N/A</v>
      </c>
      <c r="G234" t="e">
        <f>VLOOKUP(D234, Storage!D:J, 4, FALSE)</f>
        <v>#N/A</v>
      </c>
      <c r="H234" t="e">
        <f>VLOOKUP(D234, Storage!D:J, 5, FALSE)</f>
        <v>#N/A</v>
      </c>
      <c r="I234" t="e">
        <f>VLOOKUP(D234, Storage!D:J, 6, FALSE)</f>
        <v>#N/A</v>
      </c>
    </row>
    <row r="235" spans="3:9" x14ac:dyDescent="0.3">
      <c r="C235">
        <f>_xlfn.XLOOKUP(D235, Storage!D:D, Storage!C:C, "Not Found")</f>
        <v>0</v>
      </c>
      <c r="E235" t="e">
        <f>VLOOKUP(D235, Storage!D:J, 2, FALSE)</f>
        <v>#N/A</v>
      </c>
      <c r="F235" t="e">
        <f>VLOOKUP(D235, Storage!D:J, 3, FALSE)</f>
        <v>#N/A</v>
      </c>
      <c r="G235" t="e">
        <f>VLOOKUP(D235, Storage!D:J, 4, FALSE)</f>
        <v>#N/A</v>
      </c>
      <c r="H235" t="e">
        <f>VLOOKUP(D235, Storage!D:J, 5, FALSE)</f>
        <v>#N/A</v>
      </c>
      <c r="I235" t="e">
        <f>VLOOKUP(D235, Storage!D:J, 6, FALSE)</f>
        <v>#N/A</v>
      </c>
    </row>
    <row r="236" spans="3:9" x14ac:dyDescent="0.3">
      <c r="C236">
        <f>_xlfn.XLOOKUP(D236, Storage!D:D, Storage!C:C, "Not Found")</f>
        <v>0</v>
      </c>
      <c r="E236" t="e">
        <f>VLOOKUP(D236, Storage!D:J, 2, FALSE)</f>
        <v>#N/A</v>
      </c>
      <c r="F236" t="e">
        <f>VLOOKUP(D236, Storage!D:J, 3, FALSE)</f>
        <v>#N/A</v>
      </c>
      <c r="G236" t="e">
        <f>VLOOKUP(D236, Storage!D:J, 4, FALSE)</f>
        <v>#N/A</v>
      </c>
      <c r="H236" t="e">
        <f>VLOOKUP(D236, Storage!D:J, 5, FALSE)</f>
        <v>#N/A</v>
      </c>
      <c r="I236" t="e">
        <f>VLOOKUP(D236, Storage!D:J, 6, FALSE)</f>
        <v>#N/A</v>
      </c>
    </row>
    <row r="237" spans="3:9" x14ac:dyDescent="0.3">
      <c r="C237">
        <f>_xlfn.XLOOKUP(D237, Storage!D:D, Storage!C:C, "Not Found")</f>
        <v>0</v>
      </c>
      <c r="E237" t="e">
        <f>VLOOKUP(D237, Storage!D:J, 2, FALSE)</f>
        <v>#N/A</v>
      </c>
      <c r="F237" t="e">
        <f>VLOOKUP(D237, Storage!D:J, 3, FALSE)</f>
        <v>#N/A</v>
      </c>
      <c r="G237" t="e">
        <f>VLOOKUP(D237, Storage!D:J, 4, FALSE)</f>
        <v>#N/A</v>
      </c>
      <c r="H237" t="e">
        <f>VLOOKUP(D237, Storage!D:J, 5, FALSE)</f>
        <v>#N/A</v>
      </c>
      <c r="I237" t="e">
        <f>VLOOKUP(D237, Storage!D:J, 6, FALSE)</f>
        <v>#N/A</v>
      </c>
    </row>
    <row r="238" spans="3:9" x14ac:dyDescent="0.3">
      <c r="C238">
        <f>_xlfn.XLOOKUP(D238, Storage!D:D, Storage!C:C, "Not Found")</f>
        <v>0</v>
      </c>
      <c r="E238" t="e">
        <f>VLOOKUP(D238, Storage!D:J, 2, FALSE)</f>
        <v>#N/A</v>
      </c>
      <c r="F238" t="e">
        <f>VLOOKUP(D238, Storage!D:J, 3, FALSE)</f>
        <v>#N/A</v>
      </c>
      <c r="G238" t="e">
        <f>VLOOKUP(D238, Storage!D:J, 4, FALSE)</f>
        <v>#N/A</v>
      </c>
      <c r="H238" t="e">
        <f>VLOOKUP(D238, Storage!D:J, 5, FALSE)</f>
        <v>#N/A</v>
      </c>
      <c r="I238" t="e">
        <f>VLOOKUP(D238, Storage!D:J, 6, FALSE)</f>
        <v>#N/A</v>
      </c>
    </row>
    <row r="239" spans="3:9" x14ac:dyDescent="0.3">
      <c r="C239">
        <f>_xlfn.XLOOKUP(D239, Storage!D:D, Storage!C:C, "Not Found")</f>
        <v>0</v>
      </c>
      <c r="E239" t="e">
        <f>VLOOKUP(D239, Storage!D:J, 2, FALSE)</f>
        <v>#N/A</v>
      </c>
      <c r="F239" t="e">
        <f>VLOOKUP(D239, Storage!D:J, 3, FALSE)</f>
        <v>#N/A</v>
      </c>
      <c r="G239" t="e">
        <f>VLOOKUP(D239, Storage!D:J, 4, FALSE)</f>
        <v>#N/A</v>
      </c>
      <c r="H239" t="e">
        <f>VLOOKUP(D239, Storage!D:J, 5, FALSE)</f>
        <v>#N/A</v>
      </c>
      <c r="I239" t="e">
        <f>VLOOKUP(D239, Storage!D:J, 6, FALSE)</f>
        <v>#N/A</v>
      </c>
    </row>
    <row r="240" spans="3:9" x14ac:dyDescent="0.3">
      <c r="C240">
        <f>_xlfn.XLOOKUP(D240, Storage!D:D, Storage!C:C, "Not Found")</f>
        <v>0</v>
      </c>
      <c r="E240" t="e">
        <f>VLOOKUP(D240, Storage!D:J, 2, FALSE)</f>
        <v>#N/A</v>
      </c>
      <c r="F240" t="e">
        <f>VLOOKUP(D240, Storage!D:J, 3, FALSE)</f>
        <v>#N/A</v>
      </c>
      <c r="G240" t="e">
        <f>VLOOKUP(D240, Storage!D:J, 4, FALSE)</f>
        <v>#N/A</v>
      </c>
      <c r="H240" t="e">
        <f>VLOOKUP(D240, Storage!D:J, 5, FALSE)</f>
        <v>#N/A</v>
      </c>
      <c r="I240" t="e">
        <f>VLOOKUP(D240, Storage!D:J, 6, FALSE)</f>
        <v>#N/A</v>
      </c>
    </row>
    <row r="241" spans="3:9" x14ac:dyDescent="0.3">
      <c r="C241">
        <f>_xlfn.XLOOKUP(D241, Storage!D:D, Storage!C:C, "Not Found")</f>
        <v>0</v>
      </c>
      <c r="E241" t="e">
        <f>VLOOKUP(D241, Storage!D:J, 2, FALSE)</f>
        <v>#N/A</v>
      </c>
      <c r="F241" t="e">
        <f>VLOOKUP(D241, Storage!D:J, 3, FALSE)</f>
        <v>#N/A</v>
      </c>
      <c r="G241" t="e">
        <f>VLOOKUP(D241, Storage!D:J, 4, FALSE)</f>
        <v>#N/A</v>
      </c>
      <c r="H241" t="e">
        <f>VLOOKUP(D241, Storage!D:J, 5, FALSE)</f>
        <v>#N/A</v>
      </c>
      <c r="I241" t="e">
        <f>VLOOKUP(D241, Storage!D:J, 6, FALSE)</f>
        <v>#N/A</v>
      </c>
    </row>
    <row r="242" spans="3:9" x14ac:dyDescent="0.3">
      <c r="C242">
        <f>_xlfn.XLOOKUP(D242, Storage!D:D, Storage!C:C, "Not Found")</f>
        <v>0</v>
      </c>
      <c r="E242" t="e">
        <f>VLOOKUP(D242, Storage!D:J, 2, FALSE)</f>
        <v>#N/A</v>
      </c>
      <c r="F242" t="e">
        <f>VLOOKUP(D242, Storage!D:J, 3, FALSE)</f>
        <v>#N/A</v>
      </c>
      <c r="G242" t="e">
        <f>VLOOKUP(D242, Storage!D:J, 4, FALSE)</f>
        <v>#N/A</v>
      </c>
      <c r="H242" t="e">
        <f>VLOOKUP(D242, Storage!D:J, 5, FALSE)</f>
        <v>#N/A</v>
      </c>
      <c r="I242" t="e">
        <f>VLOOKUP(D242, Storage!D:J, 6, FALSE)</f>
        <v>#N/A</v>
      </c>
    </row>
    <row r="243" spans="3:9" x14ac:dyDescent="0.3">
      <c r="C243">
        <f>_xlfn.XLOOKUP(D243, Storage!D:D, Storage!C:C, "Not Found")</f>
        <v>0</v>
      </c>
      <c r="E243" t="e">
        <f>VLOOKUP(D243, Storage!D:J, 2, FALSE)</f>
        <v>#N/A</v>
      </c>
      <c r="F243" t="e">
        <f>VLOOKUP(D243, Storage!D:J, 3, FALSE)</f>
        <v>#N/A</v>
      </c>
      <c r="G243" t="e">
        <f>VLOOKUP(D243, Storage!D:J, 4, FALSE)</f>
        <v>#N/A</v>
      </c>
      <c r="H243" t="e">
        <f>VLOOKUP(D243, Storage!D:J, 5, FALSE)</f>
        <v>#N/A</v>
      </c>
      <c r="I243" t="e">
        <f>VLOOKUP(D243, Storage!D:J, 6, FALSE)</f>
        <v>#N/A</v>
      </c>
    </row>
    <row r="244" spans="3:9" x14ac:dyDescent="0.3">
      <c r="C244">
        <f>_xlfn.XLOOKUP(D244, Storage!D:D, Storage!C:C, "Not Found")</f>
        <v>0</v>
      </c>
      <c r="E244" t="e">
        <f>VLOOKUP(D244, Storage!D:J, 2, FALSE)</f>
        <v>#N/A</v>
      </c>
      <c r="F244" t="e">
        <f>VLOOKUP(D244, Storage!D:J, 3, FALSE)</f>
        <v>#N/A</v>
      </c>
      <c r="G244" t="e">
        <f>VLOOKUP(D244, Storage!D:J, 4, FALSE)</f>
        <v>#N/A</v>
      </c>
      <c r="H244" t="e">
        <f>VLOOKUP(D244, Storage!D:J, 5, FALSE)</f>
        <v>#N/A</v>
      </c>
      <c r="I244" t="e">
        <f>VLOOKUP(D244, Storage!D:J, 6, FALSE)</f>
        <v>#N/A</v>
      </c>
    </row>
    <row r="245" spans="3:9" x14ac:dyDescent="0.3">
      <c r="C245">
        <f>_xlfn.XLOOKUP(D245, Storage!D:D, Storage!C:C, "Not Found")</f>
        <v>0</v>
      </c>
      <c r="E245" t="e">
        <f>VLOOKUP(D245, Storage!D:J, 2, FALSE)</f>
        <v>#N/A</v>
      </c>
      <c r="F245" t="e">
        <f>VLOOKUP(D245, Storage!D:J, 3, FALSE)</f>
        <v>#N/A</v>
      </c>
      <c r="G245" t="e">
        <f>VLOOKUP(D245, Storage!D:J, 4, FALSE)</f>
        <v>#N/A</v>
      </c>
      <c r="H245" t="e">
        <f>VLOOKUP(D245, Storage!D:J, 5, FALSE)</f>
        <v>#N/A</v>
      </c>
      <c r="I245" t="e">
        <f>VLOOKUP(D245, Storage!D:J, 6, FALSE)</f>
        <v>#N/A</v>
      </c>
    </row>
    <row r="246" spans="3:9" x14ac:dyDescent="0.3">
      <c r="C246">
        <f>_xlfn.XLOOKUP(D246, Storage!D:D, Storage!C:C, "Not Found")</f>
        <v>0</v>
      </c>
      <c r="E246" t="e">
        <f>VLOOKUP(D246, Storage!D:J, 2, FALSE)</f>
        <v>#N/A</v>
      </c>
      <c r="F246" t="e">
        <f>VLOOKUP(D246, Storage!D:J, 3, FALSE)</f>
        <v>#N/A</v>
      </c>
      <c r="G246" t="e">
        <f>VLOOKUP(D246, Storage!D:J, 4, FALSE)</f>
        <v>#N/A</v>
      </c>
      <c r="H246" t="e">
        <f>VLOOKUP(D246, Storage!D:J, 5, FALSE)</f>
        <v>#N/A</v>
      </c>
      <c r="I246" t="e">
        <f>VLOOKUP(D246, Storage!D:J, 6, FALSE)</f>
        <v>#N/A</v>
      </c>
    </row>
    <row r="247" spans="3:9" x14ac:dyDescent="0.3">
      <c r="C247">
        <f>_xlfn.XLOOKUP(D247, Storage!D:D, Storage!C:C, "Not Found")</f>
        <v>0</v>
      </c>
      <c r="E247" t="e">
        <f>VLOOKUP(D247, Storage!D:J, 2, FALSE)</f>
        <v>#N/A</v>
      </c>
      <c r="F247" t="e">
        <f>VLOOKUP(D247, Storage!D:J, 3, FALSE)</f>
        <v>#N/A</v>
      </c>
      <c r="G247" t="e">
        <f>VLOOKUP(D247, Storage!D:J, 4, FALSE)</f>
        <v>#N/A</v>
      </c>
      <c r="H247" t="e">
        <f>VLOOKUP(D247, Storage!D:J, 5, FALSE)</f>
        <v>#N/A</v>
      </c>
      <c r="I247" t="e">
        <f>VLOOKUP(D247, Storage!D:J, 6, FALSE)</f>
        <v>#N/A</v>
      </c>
    </row>
    <row r="248" spans="3:9" x14ac:dyDescent="0.3">
      <c r="C248">
        <f>_xlfn.XLOOKUP(D248, Storage!D:D, Storage!C:C, "Not Found")</f>
        <v>0</v>
      </c>
      <c r="E248" t="e">
        <f>VLOOKUP(D248, Storage!D:J, 2, FALSE)</f>
        <v>#N/A</v>
      </c>
      <c r="F248" t="e">
        <f>VLOOKUP(D248, Storage!D:J, 3, FALSE)</f>
        <v>#N/A</v>
      </c>
      <c r="G248" t="e">
        <f>VLOOKUP(D248, Storage!D:J, 4, FALSE)</f>
        <v>#N/A</v>
      </c>
      <c r="H248" t="e">
        <f>VLOOKUP(D248, Storage!D:J, 5, FALSE)</f>
        <v>#N/A</v>
      </c>
      <c r="I248" t="e">
        <f>VLOOKUP(D248, Storage!D:J, 6, FALSE)</f>
        <v>#N/A</v>
      </c>
    </row>
    <row r="249" spans="3:9" x14ac:dyDescent="0.3">
      <c r="C249">
        <f>_xlfn.XLOOKUP(D249, Storage!D:D, Storage!C:C, "Not Found")</f>
        <v>0</v>
      </c>
      <c r="E249" t="e">
        <f>VLOOKUP(D249, Storage!D:J, 2, FALSE)</f>
        <v>#N/A</v>
      </c>
      <c r="F249" t="e">
        <f>VLOOKUP(D249, Storage!D:J, 3, FALSE)</f>
        <v>#N/A</v>
      </c>
      <c r="G249" t="e">
        <f>VLOOKUP(D249, Storage!D:J, 4, FALSE)</f>
        <v>#N/A</v>
      </c>
      <c r="H249" t="e">
        <f>VLOOKUP(D249, Storage!D:J, 5, FALSE)</f>
        <v>#N/A</v>
      </c>
      <c r="I249" t="e">
        <f>VLOOKUP(D249, Storage!D:J, 6, FALSE)</f>
        <v>#N/A</v>
      </c>
    </row>
    <row r="250" spans="3:9" x14ac:dyDescent="0.3">
      <c r="C250">
        <f>_xlfn.XLOOKUP(D250, Storage!D:D, Storage!C:C, "Not Found")</f>
        <v>0</v>
      </c>
      <c r="E250" t="e">
        <f>VLOOKUP(D250, Storage!D:J, 2, FALSE)</f>
        <v>#N/A</v>
      </c>
      <c r="F250" t="e">
        <f>VLOOKUP(D250, Storage!D:J, 3, FALSE)</f>
        <v>#N/A</v>
      </c>
      <c r="G250" t="e">
        <f>VLOOKUP(D250, Storage!D:J, 4, FALSE)</f>
        <v>#N/A</v>
      </c>
      <c r="H250" t="e">
        <f>VLOOKUP(D250, Storage!D:J, 5, FALSE)</f>
        <v>#N/A</v>
      </c>
      <c r="I250" t="e">
        <f>VLOOKUP(D250, Storage!D:J, 6, FALSE)</f>
        <v>#N/A</v>
      </c>
    </row>
    <row r="251" spans="3:9" x14ac:dyDescent="0.3">
      <c r="C251">
        <f>_xlfn.XLOOKUP(D251, Storage!D:D, Storage!C:C, "Not Found")</f>
        <v>0</v>
      </c>
      <c r="E251" t="e">
        <f>VLOOKUP(D251, Storage!D:J, 2, FALSE)</f>
        <v>#N/A</v>
      </c>
      <c r="F251" t="e">
        <f>VLOOKUP(D251, Storage!D:J, 3, FALSE)</f>
        <v>#N/A</v>
      </c>
      <c r="G251" t="e">
        <f>VLOOKUP(D251, Storage!D:J, 4, FALSE)</f>
        <v>#N/A</v>
      </c>
      <c r="H251" t="e">
        <f>VLOOKUP(D251, Storage!D:J, 5, FALSE)</f>
        <v>#N/A</v>
      </c>
      <c r="I251" t="e">
        <f>VLOOKUP(D251, Storage!D:J, 6, FALSE)</f>
        <v>#N/A</v>
      </c>
    </row>
    <row r="252" spans="3:9" x14ac:dyDescent="0.3">
      <c r="C252">
        <f>_xlfn.XLOOKUP(D252, Storage!D:D, Storage!C:C, "Not Found")</f>
        <v>0</v>
      </c>
      <c r="E252" t="e">
        <f>VLOOKUP(D252, Storage!D:J, 2, FALSE)</f>
        <v>#N/A</v>
      </c>
      <c r="F252" t="e">
        <f>VLOOKUP(D252, Storage!D:J, 3, FALSE)</f>
        <v>#N/A</v>
      </c>
      <c r="G252" t="e">
        <f>VLOOKUP(D252, Storage!D:J, 4, FALSE)</f>
        <v>#N/A</v>
      </c>
      <c r="H252" t="e">
        <f>VLOOKUP(D252, Storage!D:J, 5, FALSE)</f>
        <v>#N/A</v>
      </c>
      <c r="I252" t="e">
        <f>VLOOKUP(D252, Storage!D:J, 6, FALSE)</f>
        <v>#N/A</v>
      </c>
    </row>
    <row r="253" spans="3:9" x14ac:dyDescent="0.3">
      <c r="C253">
        <f>_xlfn.XLOOKUP(D253, Storage!D:D, Storage!C:C, "Not Found")</f>
        <v>0</v>
      </c>
      <c r="E253" t="e">
        <f>VLOOKUP(D253, Storage!D:J, 2, FALSE)</f>
        <v>#N/A</v>
      </c>
      <c r="F253" t="e">
        <f>VLOOKUP(D253, Storage!D:J, 3, FALSE)</f>
        <v>#N/A</v>
      </c>
      <c r="G253" t="e">
        <f>VLOOKUP(D253, Storage!D:J, 4, FALSE)</f>
        <v>#N/A</v>
      </c>
      <c r="H253" t="e">
        <f>VLOOKUP(D253, Storage!D:J, 5, FALSE)</f>
        <v>#N/A</v>
      </c>
      <c r="I253" t="e">
        <f>VLOOKUP(D253, Storage!D:J, 6, FALSE)</f>
        <v>#N/A</v>
      </c>
    </row>
    <row r="254" spans="3:9" x14ac:dyDescent="0.3">
      <c r="C254">
        <f>_xlfn.XLOOKUP(D254, Storage!D:D, Storage!C:C, "Not Found")</f>
        <v>0</v>
      </c>
      <c r="E254" t="e">
        <f>VLOOKUP(D254, Storage!D:J, 2, FALSE)</f>
        <v>#N/A</v>
      </c>
      <c r="F254" t="e">
        <f>VLOOKUP(D254, Storage!D:J, 3, FALSE)</f>
        <v>#N/A</v>
      </c>
      <c r="G254" t="e">
        <f>VLOOKUP(D254, Storage!D:J, 4, FALSE)</f>
        <v>#N/A</v>
      </c>
      <c r="H254" t="e">
        <f>VLOOKUP(D254, Storage!D:J, 5, FALSE)</f>
        <v>#N/A</v>
      </c>
      <c r="I254" t="e">
        <f>VLOOKUP(D254, Storage!D:J, 6, FALSE)</f>
        <v>#N/A</v>
      </c>
    </row>
    <row r="255" spans="3:9" x14ac:dyDescent="0.3">
      <c r="C255">
        <f>_xlfn.XLOOKUP(D255, Storage!D:D, Storage!C:C, "Not Found")</f>
        <v>0</v>
      </c>
      <c r="E255" t="e">
        <f>VLOOKUP(D255, Storage!D:J, 2, FALSE)</f>
        <v>#N/A</v>
      </c>
      <c r="F255" t="e">
        <f>VLOOKUP(D255, Storage!D:J, 3, FALSE)</f>
        <v>#N/A</v>
      </c>
      <c r="G255" t="e">
        <f>VLOOKUP(D255, Storage!D:J, 4, FALSE)</f>
        <v>#N/A</v>
      </c>
      <c r="H255" t="e">
        <f>VLOOKUP(D255, Storage!D:J, 5, FALSE)</f>
        <v>#N/A</v>
      </c>
      <c r="I255" t="e">
        <f>VLOOKUP(D255, Storage!D:J, 6, FALSE)</f>
        <v>#N/A</v>
      </c>
    </row>
    <row r="256" spans="3:9" x14ac:dyDescent="0.3">
      <c r="C256">
        <f>_xlfn.XLOOKUP(D256, Storage!D:D, Storage!C:C, "Not Found")</f>
        <v>0</v>
      </c>
      <c r="E256" t="e">
        <f>VLOOKUP(D256, Storage!D:J, 2, FALSE)</f>
        <v>#N/A</v>
      </c>
      <c r="F256" t="e">
        <f>VLOOKUP(D256, Storage!D:J, 3, FALSE)</f>
        <v>#N/A</v>
      </c>
      <c r="G256" t="e">
        <f>VLOOKUP(D256, Storage!D:J, 4, FALSE)</f>
        <v>#N/A</v>
      </c>
      <c r="H256" t="e">
        <f>VLOOKUP(D256, Storage!D:J, 5, FALSE)</f>
        <v>#N/A</v>
      </c>
      <c r="I256" t="e">
        <f>VLOOKUP(D256, Storage!D:J, 6, FALSE)</f>
        <v>#N/A</v>
      </c>
    </row>
    <row r="257" spans="3:9" x14ac:dyDescent="0.3">
      <c r="C257">
        <f>_xlfn.XLOOKUP(D257, Storage!D:D, Storage!C:C, "Not Found")</f>
        <v>0</v>
      </c>
      <c r="E257" t="e">
        <f>VLOOKUP(D257, Storage!D:J, 2, FALSE)</f>
        <v>#N/A</v>
      </c>
      <c r="F257" t="e">
        <f>VLOOKUP(D257, Storage!D:J, 3, FALSE)</f>
        <v>#N/A</v>
      </c>
      <c r="G257" t="e">
        <f>VLOOKUP(D257, Storage!D:J, 4, FALSE)</f>
        <v>#N/A</v>
      </c>
      <c r="H257" t="e">
        <f>VLOOKUP(D257, Storage!D:J, 5, FALSE)</f>
        <v>#N/A</v>
      </c>
      <c r="I257" t="e">
        <f>VLOOKUP(D257, Storage!D:J, 6, FALSE)</f>
        <v>#N/A</v>
      </c>
    </row>
    <row r="258" spans="3:9" x14ac:dyDescent="0.3">
      <c r="C258">
        <f>_xlfn.XLOOKUP(D258, Storage!D:D, Storage!C:C, "Not Found")</f>
        <v>0</v>
      </c>
      <c r="E258" t="e">
        <f>VLOOKUP(D258, Storage!D:J, 2, FALSE)</f>
        <v>#N/A</v>
      </c>
      <c r="F258" t="e">
        <f>VLOOKUP(D258, Storage!D:J, 3, FALSE)</f>
        <v>#N/A</v>
      </c>
      <c r="G258" t="e">
        <f>VLOOKUP(D258, Storage!D:J, 4, FALSE)</f>
        <v>#N/A</v>
      </c>
      <c r="H258" t="e">
        <f>VLOOKUP(D258, Storage!D:J, 5, FALSE)</f>
        <v>#N/A</v>
      </c>
      <c r="I258" t="e">
        <f>VLOOKUP(D258, Storage!D:J, 6, FALSE)</f>
        <v>#N/A</v>
      </c>
    </row>
    <row r="259" spans="3:9" x14ac:dyDescent="0.3">
      <c r="C259">
        <f>_xlfn.XLOOKUP(D259, Storage!D:D, Storage!C:C, "Not Found")</f>
        <v>0</v>
      </c>
      <c r="E259" t="e">
        <f>VLOOKUP(D259, Storage!D:J, 2, FALSE)</f>
        <v>#N/A</v>
      </c>
      <c r="F259" t="e">
        <f>VLOOKUP(D259, Storage!D:J, 3, FALSE)</f>
        <v>#N/A</v>
      </c>
      <c r="G259" t="e">
        <f>VLOOKUP(D259, Storage!D:J, 4, FALSE)</f>
        <v>#N/A</v>
      </c>
      <c r="H259" t="e">
        <f>VLOOKUP(D259, Storage!D:J, 5, FALSE)</f>
        <v>#N/A</v>
      </c>
      <c r="I259" t="e">
        <f>VLOOKUP(D259, Storage!D:J, 6, FALSE)</f>
        <v>#N/A</v>
      </c>
    </row>
    <row r="260" spans="3:9" x14ac:dyDescent="0.3">
      <c r="C260">
        <f>_xlfn.XLOOKUP(D260, Storage!D:D, Storage!C:C, "Not Found")</f>
        <v>0</v>
      </c>
      <c r="E260" t="e">
        <f>VLOOKUP(D260, Storage!D:J, 2, FALSE)</f>
        <v>#N/A</v>
      </c>
      <c r="F260" t="e">
        <f>VLOOKUP(D260, Storage!D:J, 3, FALSE)</f>
        <v>#N/A</v>
      </c>
      <c r="G260" t="e">
        <f>VLOOKUP(D260, Storage!D:J, 4, FALSE)</f>
        <v>#N/A</v>
      </c>
      <c r="H260" t="e">
        <f>VLOOKUP(D260, Storage!D:J, 5, FALSE)</f>
        <v>#N/A</v>
      </c>
      <c r="I260" t="e">
        <f>VLOOKUP(D260, Storage!D:J, 6, FALSE)</f>
        <v>#N/A</v>
      </c>
    </row>
    <row r="261" spans="3:9" x14ac:dyDescent="0.3">
      <c r="C261">
        <f>_xlfn.XLOOKUP(D261, Storage!D:D, Storage!C:C, "Not Found")</f>
        <v>0</v>
      </c>
      <c r="E261" t="e">
        <f>VLOOKUP(D261, Storage!D:J, 2, FALSE)</f>
        <v>#N/A</v>
      </c>
      <c r="F261" t="e">
        <f>VLOOKUP(D261, Storage!D:J, 3, FALSE)</f>
        <v>#N/A</v>
      </c>
      <c r="G261" t="e">
        <f>VLOOKUP(D261, Storage!D:J, 4, FALSE)</f>
        <v>#N/A</v>
      </c>
      <c r="H261" t="e">
        <f>VLOOKUP(D261, Storage!D:J, 5, FALSE)</f>
        <v>#N/A</v>
      </c>
      <c r="I261" t="e">
        <f>VLOOKUP(D261, Storage!D:J, 6, FALSE)</f>
        <v>#N/A</v>
      </c>
    </row>
    <row r="262" spans="3:9" x14ac:dyDescent="0.3">
      <c r="C262">
        <f>_xlfn.XLOOKUP(D262, Storage!D:D, Storage!C:C, "Not Found")</f>
        <v>0</v>
      </c>
      <c r="E262" t="e">
        <f>VLOOKUP(D262, Storage!D:J, 2, FALSE)</f>
        <v>#N/A</v>
      </c>
      <c r="F262" t="e">
        <f>VLOOKUP(D262, Storage!D:J, 3, FALSE)</f>
        <v>#N/A</v>
      </c>
      <c r="G262" t="e">
        <f>VLOOKUP(D262, Storage!D:J, 4, FALSE)</f>
        <v>#N/A</v>
      </c>
      <c r="H262" t="e">
        <f>VLOOKUP(D262, Storage!D:J, 5, FALSE)</f>
        <v>#N/A</v>
      </c>
      <c r="I262" t="e">
        <f>VLOOKUP(D262, Storage!D:J, 6, FALSE)</f>
        <v>#N/A</v>
      </c>
    </row>
    <row r="263" spans="3:9" x14ac:dyDescent="0.3">
      <c r="C263">
        <f>_xlfn.XLOOKUP(D263, Storage!D:D, Storage!C:C, "Not Found")</f>
        <v>0</v>
      </c>
      <c r="E263" t="e">
        <f>VLOOKUP(D263, Storage!D:J, 2, FALSE)</f>
        <v>#N/A</v>
      </c>
      <c r="F263" t="e">
        <f>VLOOKUP(D263, Storage!D:J, 3, FALSE)</f>
        <v>#N/A</v>
      </c>
      <c r="G263" t="e">
        <f>VLOOKUP(D263, Storage!D:J, 4, FALSE)</f>
        <v>#N/A</v>
      </c>
      <c r="H263" t="e">
        <f>VLOOKUP(D263, Storage!D:J, 5, FALSE)</f>
        <v>#N/A</v>
      </c>
      <c r="I263" t="e">
        <f>VLOOKUP(D263, Storage!D:J, 6, FALSE)</f>
        <v>#N/A</v>
      </c>
    </row>
    <row r="264" spans="3:9" x14ac:dyDescent="0.3">
      <c r="C264">
        <f>_xlfn.XLOOKUP(D264, Storage!D:D, Storage!C:C, "Not Found")</f>
        <v>0</v>
      </c>
      <c r="E264" t="e">
        <f>VLOOKUP(D264, Storage!D:J, 2, FALSE)</f>
        <v>#N/A</v>
      </c>
      <c r="F264" t="e">
        <f>VLOOKUP(D264, Storage!D:J, 3, FALSE)</f>
        <v>#N/A</v>
      </c>
      <c r="G264" t="e">
        <f>VLOOKUP(D264, Storage!D:J, 4, FALSE)</f>
        <v>#N/A</v>
      </c>
      <c r="H264" t="e">
        <f>VLOOKUP(D264, Storage!D:J, 5, FALSE)</f>
        <v>#N/A</v>
      </c>
      <c r="I264" t="e">
        <f>VLOOKUP(D264, Storage!D:J, 6, FALSE)</f>
        <v>#N/A</v>
      </c>
    </row>
    <row r="265" spans="3:9" x14ac:dyDescent="0.3">
      <c r="C265">
        <f>_xlfn.XLOOKUP(D265, Storage!D:D, Storage!C:C, "Not Found")</f>
        <v>0</v>
      </c>
      <c r="E265" t="e">
        <f>VLOOKUP(D265, Storage!D:J, 2, FALSE)</f>
        <v>#N/A</v>
      </c>
      <c r="F265" t="e">
        <f>VLOOKUP(D265, Storage!D:J, 3, FALSE)</f>
        <v>#N/A</v>
      </c>
      <c r="G265" t="e">
        <f>VLOOKUP(D265, Storage!D:J, 4, FALSE)</f>
        <v>#N/A</v>
      </c>
      <c r="H265" t="e">
        <f>VLOOKUP(D265, Storage!D:J, 5, FALSE)</f>
        <v>#N/A</v>
      </c>
      <c r="I265" t="e">
        <f>VLOOKUP(D265, Storage!D:J, 6, FALSE)</f>
        <v>#N/A</v>
      </c>
    </row>
    <row r="266" spans="3:9" x14ac:dyDescent="0.3">
      <c r="C266">
        <f>_xlfn.XLOOKUP(D266, Storage!D:D, Storage!C:C, "Not Found")</f>
        <v>0</v>
      </c>
      <c r="E266" t="e">
        <f>VLOOKUP(D266, Storage!D:J, 2, FALSE)</f>
        <v>#N/A</v>
      </c>
      <c r="F266" t="e">
        <f>VLOOKUP(D266, Storage!D:J, 3, FALSE)</f>
        <v>#N/A</v>
      </c>
      <c r="G266" t="e">
        <f>VLOOKUP(D266, Storage!D:J, 4, FALSE)</f>
        <v>#N/A</v>
      </c>
      <c r="H266" t="e">
        <f>VLOOKUP(D266, Storage!D:J, 5, FALSE)</f>
        <v>#N/A</v>
      </c>
      <c r="I266" t="e">
        <f>VLOOKUP(D266, Storage!D:J, 6, FALSE)</f>
        <v>#N/A</v>
      </c>
    </row>
    <row r="267" spans="3:9" x14ac:dyDescent="0.3">
      <c r="C267">
        <f>_xlfn.XLOOKUP(D267, Storage!D:D, Storage!C:C, "Not Found")</f>
        <v>0</v>
      </c>
      <c r="E267" t="e">
        <f>VLOOKUP(D267, Storage!D:J, 2, FALSE)</f>
        <v>#N/A</v>
      </c>
      <c r="F267" t="e">
        <f>VLOOKUP(D267, Storage!D:J, 3, FALSE)</f>
        <v>#N/A</v>
      </c>
      <c r="G267" t="e">
        <f>VLOOKUP(D267, Storage!D:J, 4, FALSE)</f>
        <v>#N/A</v>
      </c>
      <c r="H267" t="e">
        <f>VLOOKUP(D267, Storage!D:J, 5, FALSE)</f>
        <v>#N/A</v>
      </c>
      <c r="I267" t="e">
        <f>VLOOKUP(D267, Storage!D:J, 6, FALSE)</f>
        <v>#N/A</v>
      </c>
    </row>
    <row r="268" spans="3:9" x14ac:dyDescent="0.3">
      <c r="C268">
        <f>_xlfn.XLOOKUP(D268, Storage!D:D, Storage!C:C, "Not Found")</f>
        <v>0</v>
      </c>
      <c r="E268" t="e">
        <f>VLOOKUP(D268, Storage!D:J, 2, FALSE)</f>
        <v>#N/A</v>
      </c>
      <c r="F268" t="e">
        <f>VLOOKUP(D268, Storage!D:J, 3, FALSE)</f>
        <v>#N/A</v>
      </c>
      <c r="G268" t="e">
        <f>VLOOKUP(D268, Storage!D:J, 4, FALSE)</f>
        <v>#N/A</v>
      </c>
      <c r="H268" t="e">
        <f>VLOOKUP(D268, Storage!D:J, 5, FALSE)</f>
        <v>#N/A</v>
      </c>
      <c r="I268" t="e">
        <f>VLOOKUP(D268, Storage!D:J, 6, FALSE)</f>
        <v>#N/A</v>
      </c>
    </row>
    <row r="269" spans="3:9" x14ac:dyDescent="0.3">
      <c r="C269">
        <f>_xlfn.XLOOKUP(D269, Storage!D:D, Storage!C:C, "Not Found")</f>
        <v>0</v>
      </c>
      <c r="E269" t="e">
        <f>VLOOKUP(D269, Storage!D:J, 2, FALSE)</f>
        <v>#N/A</v>
      </c>
      <c r="F269" t="e">
        <f>VLOOKUP(D269, Storage!D:J, 3, FALSE)</f>
        <v>#N/A</v>
      </c>
      <c r="G269" t="e">
        <f>VLOOKUP(D269, Storage!D:J, 4, FALSE)</f>
        <v>#N/A</v>
      </c>
      <c r="H269" t="e">
        <f>VLOOKUP(D269, Storage!D:J, 5, FALSE)</f>
        <v>#N/A</v>
      </c>
      <c r="I269" t="e">
        <f>VLOOKUP(D269, Storage!D:J, 6, FALSE)</f>
        <v>#N/A</v>
      </c>
    </row>
    <row r="270" spans="3:9" x14ac:dyDescent="0.3">
      <c r="C270">
        <f>_xlfn.XLOOKUP(D270, Storage!D:D, Storage!C:C, "Not Found")</f>
        <v>0</v>
      </c>
      <c r="E270" t="e">
        <f>VLOOKUP(D270, Storage!D:J, 2, FALSE)</f>
        <v>#N/A</v>
      </c>
      <c r="F270" t="e">
        <f>VLOOKUP(D270, Storage!D:J, 3, FALSE)</f>
        <v>#N/A</v>
      </c>
      <c r="G270" t="e">
        <f>VLOOKUP(D270, Storage!D:J, 4, FALSE)</f>
        <v>#N/A</v>
      </c>
      <c r="H270" t="e">
        <f>VLOOKUP(D270, Storage!D:J, 5, FALSE)</f>
        <v>#N/A</v>
      </c>
      <c r="I270" t="e">
        <f>VLOOKUP(D270, Storage!D:J, 6, FALSE)</f>
        <v>#N/A</v>
      </c>
    </row>
    <row r="271" spans="3:9" x14ac:dyDescent="0.3">
      <c r="C271">
        <f>_xlfn.XLOOKUP(D271, Storage!D:D, Storage!C:C, "Not Found")</f>
        <v>0</v>
      </c>
      <c r="E271" t="e">
        <f>VLOOKUP(D271, Storage!D:J, 2, FALSE)</f>
        <v>#N/A</v>
      </c>
      <c r="F271" t="e">
        <f>VLOOKUP(D271, Storage!D:J, 3, FALSE)</f>
        <v>#N/A</v>
      </c>
      <c r="G271" t="e">
        <f>VLOOKUP(D271, Storage!D:J, 4, FALSE)</f>
        <v>#N/A</v>
      </c>
      <c r="H271" t="e">
        <f>VLOOKUP(D271, Storage!D:J, 5, FALSE)</f>
        <v>#N/A</v>
      </c>
      <c r="I271" t="e">
        <f>VLOOKUP(D271, Storage!D:J, 6, FALSE)</f>
        <v>#N/A</v>
      </c>
    </row>
    <row r="272" spans="3:9" x14ac:dyDescent="0.3">
      <c r="C272">
        <f>_xlfn.XLOOKUP(D272, Storage!D:D, Storage!C:C, "Not Found")</f>
        <v>0</v>
      </c>
      <c r="E272" t="e">
        <f>VLOOKUP(D272, Storage!D:J, 2, FALSE)</f>
        <v>#N/A</v>
      </c>
      <c r="F272" t="e">
        <f>VLOOKUP(D272, Storage!D:J, 3, FALSE)</f>
        <v>#N/A</v>
      </c>
      <c r="G272" t="e">
        <f>VLOOKUP(D272, Storage!D:J, 4, FALSE)</f>
        <v>#N/A</v>
      </c>
      <c r="H272" t="e">
        <f>VLOOKUP(D272, Storage!D:J, 5, FALSE)</f>
        <v>#N/A</v>
      </c>
      <c r="I272" t="e">
        <f>VLOOKUP(D272, Storage!D:J, 6, FALSE)</f>
        <v>#N/A</v>
      </c>
    </row>
    <row r="273" spans="3:9" x14ac:dyDescent="0.3">
      <c r="C273">
        <f>_xlfn.XLOOKUP(D273, Storage!D:D, Storage!C:C, "Not Found")</f>
        <v>0</v>
      </c>
      <c r="E273" t="e">
        <f>VLOOKUP(D273, Storage!D:J, 2, FALSE)</f>
        <v>#N/A</v>
      </c>
      <c r="F273" t="e">
        <f>VLOOKUP(D273, Storage!D:J, 3, FALSE)</f>
        <v>#N/A</v>
      </c>
      <c r="G273" t="e">
        <f>VLOOKUP(D273, Storage!D:J, 4, FALSE)</f>
        <v>#N/A</v>
      </c>
      <c r="H273" t="e">
        <f>VLOOKUP(D273, Storage!D:J, 5, FALSE)</f>
        <v>#N/A</v>
      </c>
      <c r="I273" t="e">
        <f>VLOOKUP(D273, Storage!D:J, 6, FALSE)</f>
        <v>#N/A</v>
      </c>
    </row>
    <row r="274" spans="3:9" x14ac:dyDescent="0.3">
      <c r="C274">
        <f>_xlfn.XLOOKUP(D274, Storage!D:D, Storage!C:C, "Not Found")</f>
        <v>0</v>
      </c>
      <c r="E274" t="e">
        <f>VLOOKUP(D274, Storage!D:J, 2, FALSE)</f>
        <v>#N/A</v>
      </c>
      <c r="F274" t="e">
        <f>VLOOKUP(D274, Storage!D:J, 3, FALSE)</f>
        <v>#N/A</v>
      </c>
      <c r="G274" t="e">
        <f>VLOOKUP(D274, Storage!D:J, 4, FALSE)</f>
        <v>#N/A</v>
      </c>
      <c r="H274" t="e">
        <f>VLOOKUP(D274, Storage!D:J, 5, FALSE)</f>
        <v>#N/A</v>
      </c>
      <c r="I274" t="e">
        <f>VLOOKUP(D274, Storage!D:J, 6, FALSE)</f>
        <v>#N/A</v>
      </c>
    </row>
    <row r="275" spans="3:9" x14ac:dyDescent="0.3">
      <c r="C275">
        <f>_xlfn.XLOOKUP(D275, Storage!D:D, Storage!C:C, "Not Found")</f>
        <v>0</v>
      </c>
      <c r="E275" t="e">
        <f>VLOOKUP(D275, Storage!D:J, 2, FALSE)</f>
        <v>#N/A</v>
      </c>
      <c r="F275" t="e">
        <f>VLOOKUP(D275, Storage!D:J, 3, FALSE)</f>
        <v>#N/A</v>
      </c>
      <c r="G275" t="e">
        <f>VLOOKUP(D275, Storage!D:J, 4, FALSE)</f>
        <v>#N/A</v>
      </c>
      <c r="H275" t="e">
        <f>VLOOKUP(D275, Storage!D:J, 5, FALSE)</f>
        <v>#N/A</v>
      </c>
      <c r="I275" t="e">
        <f>VLOOKUP(D275, Storage!D:J, 6, FALSE)</f>
        <v>#N/A</v>
      </c>
    </row>
    <row r="276" spans="3:9" x14ac:dyDescent="0.3">
      <c r="I276" t="e">
        <f>VLOOKUP(D276, Storage!D:J, 6, FALSE)</f>
        <v>#N/A</v>
      </c>
    </row>
    <row r="277" spans="3:9" x14ac:dyDescent="0.3">
      <c r="I277" t="e">
        <f>VLOOKUP(D277, Storage!D:J, 6, FALSE)</f>
        <v>#N/A</v>
      </c>
    </row>
  </sheetData>
  <mergeCells count="1">
    <mergeCell ref="K3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0E2B8-DEF4-4726-BDD2-0D9F7820A4E0}">
  <sheetPr codeName="Sheet2"/>
  <dimension ref="A1:J327"/>
  <sheetViews>
    <sheetView tabSelected="1" workbookViewId="0">
      <selection activeCell="J14" sqref="J14"/>
    </sheetView>
  </sheetViews>
  <sheetFormatPr defaultRowHeight="14.4" x14ac:dyDescent="0.3"/>
  <cols>
    <col min="1" max="1" width="7.33203125" customWidth="1"/>
    <col min="2" max="2" width="17.5546875" customWidth="1"/>
    <col min="3" max="3" width="11" customWidth="1"/>
    <col min="4" max="4" width="9.5546875" customWidth="1"/>
    <col min="5" max="5" width="14.33203125" customWidth="1"/>
    <col min="6" max="6" width="33.88671875" bestFit="1" customWidth="1"/>
    <col min="7" max="7" width="8.44140625" customWidth="1"/>
    <col min="8" max="8" width="8.77734375" bestFit="1" customWidth="1"/>
    <col min="9" max="9" width="14.77734375" customWidth="1"/>
    <col min="10" max="10" width="65.88671875" style="14" bestFit="1" customWidth="1"/>
    <col min="11" max="11" width="26.21875" customWidth="1"/>
  </cols>
  <sheetData>
    <row r="1" spans="1:10" x14ac:dyDescent="0.3">
      <c r="A1" t="s">
        <v>0</v>
      </c>
      <c r="B1" t="s">
        <v>22</v>
      </c>
      <c r="C1" t="s">
        <v>1</v>
      </c>
      <c r="D1" t="s">
        <v>23</v>
      </c>
      <c r="E1" t="s">
        <v>3</v>
      </c>
      <c r="F1" t="s">
        <v>2</v>
      </c>
      <c r="G1" t="s">
        <v>41</v>
      </c>
      <c r="H1" t="s">
        <v>42</v>
      </c>
      <c r="I1" t="s">
        <v>129</v>
      </c>
    </row>
    <row r="2" spans="1:10" x14ac:dyDescent="0.3">
      <c r="A2">
        <v>1</v>
      </c>
      <c r="B2" t="str">
        <f>_xlfn.XLOOKUP(C2, Storage!D:D, Storage!C:C, "Not Found")</f>
        <v>Galv. Steel Profile</v>
      </c>
      <c r="C2">
        <v>202446</v>
      </c>
      <c r="D2" t="e" vm="9">
        <f>VLOOKUP(C2, Storage!D:J, 2, FALSE)</f>
        <v>#VALUE!</v>
      </c>
      <c r="E2" t="str">
        <f>VLOOKUP(C2, Storage!D:J, 3, FALSE)</f>
        <v>721.691.109.000</v>
      </c>
      <c r="F2" t="str">
        <f>VLOOKUP(C2, Storage!D:J, 4, FALSE)</f>
        <v>Galv.Steel.Profile 10*33*26*33*10 C-Pr</v>
      </c>
      <c r="G2" t="str">
        <f>VLOOKUP(C2, Storage!D:J, 5, FALSE)</f>
        <v>1.50 MM</v>
      </c>
      <c r="H2" t="str">
        <f>VLOOKUP(C2, Storage!D:J, 6, FALSE)</f>
        <v>5.800 MM</v>
      </c>
      <c r="I2">
        <f>VLOOKUP(C2, ايداع!D:J, 7, FALSE)-صرف!J5</f>
        <v>795</v>
      </c>
      <c r="J2" s="13"/>
    </row>
    <row r="3" spans="1:10" x14ac:dyDescent="0.3">
      <c r="A3">
        <f>A2+1</f>
        <v>2</v>
      </c>
      <c r="B3" t="str">
        <f>_xlfn.XLOOKUP(C3, Storage!D:D, Storage!C:C, "Not Found")</f>
        <v>Galv. Steel Profile</v>
      </c>
      <c r="C3">
        <v>202610</v>
      </c>
      <c r="D3" t="e" vm="10">
        <f>VLOOKUP(C3, Storage!D:J, 2, FALSE)</f>
        <v>#VALUE!</v>
      </c>
      <c r="E3" t="str">
        <f>VLOOKUP(C3, Storage!D:J, 3, FALSE)</f>
        <v>721.691.109.001</v>
      </c>
      <c r="F3" t="str">
        <f>VLOOKUP(C3, Storage!D:J, 4, FALSE)</f>
        <v>8*39*19 U-Pr</v>
      </c>
      <c r="G3" t="str">
        <f>VLOOKUP(C3, Storage!D:J, 5, FALSE)</f>
        <v>1.50 MM</v>
      </c>
      <c r="H3" t="str">
        <f>VLOOKUP(C3, Storage!D:J, 6, FALSE)</f>
        <v>5.800 MM</v>
      </c>
      <c r="I3">
        <f>VLOOKUP(C3, ايداع!D:J, 7, FALSE)-صرف!J6</f>
        <v>800</v>
      </c>
      <c r="J3" s="13"/>
    </row>
    <row r="4" spans="1:10" x14ac:dyDescent="0.3">
      <c r="A4">
        <f t="shared" ref="A4:A67" si="0">A3+1</f>
        <v>3</v>
      </c>
      <c r="B4" t="str">
        <f>_xlfn.XLOOKUP(C4, Storage!D:D, Storage!C:C, "Not Found")</f>
        <v>Galv. Steel Profile</v>
      </c>
      <c r="C4">
        <v>202617</v>
      </c>
      <c r="D4" t="e" vm="11">
        <f>VLOOKUP(C4, Storage!D:J, 2, FALSE)</f>
        <v>#VALUE!</v>
      </c>
      <c r="E4" t="str">
        <f>VLOOKUP(C4, Storage!D:J, 3, FALSE)</f>
        <v>721.691.109.002</v>
      </c>
      <c r="F4" t="str">
        <f>VLOOKUP(C4, Storage!D:J, 4, FALSE)</f>
        <v xml:space="preserve">6*37*41*46*8 C-Pr </v>
      </c>
      <c r="G4" t="str">
        <f>VLOOKUP(C4, Storage!D:J, 5, FALSE)</f>
        <v>2.00 MM</v>
      </c>
      <c r="H4" t="str">
        <f>VLOOKUP(C4, Storage!D:J, 6, FALSE)</f>
        <v>5.800 MM</v>
      </c>
      <c r="I4">
        <f>VLOOKUP(C4, ايداع!D:J, 7, FALSE)-صرف!J7</f>
        <v>200</v>
      </c>
      <c r="J4" s="13"/>
    </row>
    <row r="5" spans="1:10" x14ac:dyDescent="0.3">
      <c r="A5">
        <f t="shared" si="0"/>
        <v>4</v>
      </c>
      <c r="B5" t="str">
        <f>_xlfn.XLOOKUP(C5, Storage!D:D, Storage!C:C, "Not Found")</f>
        <v>Galv. Steel Profile</v>
      </c>
      <c r="C5">
        <v>201034</v>
      </c>
      <c r="D5" t="e" vm="12">
        <f>VLOOKUP(C5, Storage!D:J, 2, FALSE)</f>
        <v>#VALUE!</v>
      </c>
      <c r="E5" t="str">
        <f>VLOOKUP(C5, Storage!D:J, 3, FALSE)</f>
        <v>721.691.109.003</v>
      </c>
      <c r="F5" t="str">
        <f>VLOOKUP(C5, Storage!D:J, 4, FALSE)</f>
        <v>40*50 Box Pr 2.0mm</v>
      </c>
      <c r="G5" t="str">
        <f>VLOOKUP(C5, Storage!D:J, 5, FALSE)</f>
        <v>2.00 MM</v>
      </c>
      <c r="H5" t="str">
        <f>VLOOKUP(C5, Storage!D:J, 6, FALSE)</f>
        <v>5.800 MM</v>
      </c>
      <c r="I5">
        <f>VLOOKUP(C5, ايداع!D:J, 7, FALSE)-صرف!J8</f>
        <v>150</v>
      </c>
      <c r="J5" s="13"/>
    </row>
    <row r="6" spans="1:10" x14ac:dyDescent="0.3">
      <c r="A6">
        <f t="shared" si="0"/>
        <v>5</v>
      </c>
      <c r="B6" t="str">
        <f>_xlfn.XLOOKUP(C6, Storage!D:D, Storage!C:C, "Not Found")</f>
        <v>Galv. Steel Profile</v>
      </c>
      <c r="C6">
        <v>202673</v>
      </c>
      <c r="D6" t="e" vm="13">
        <f>VLOOKUP(C6, Storage!D:J, 2, FALSE)</f>
        <v>#VALUE!</v>
      </c>
      <c r="E6" t="str">
        <f>VLOOKUP(C6, Storage!D:J, 3, FALSE)</f>
        <v>721.691.109.004</v>
      </c>
      <c r="F6" t="str">
        <f>VLOOKUP(C6, Storage!D:J, 4, FALSE)</f>
        <v>5*40*22*40*5 C-Pr 1.5mm</v>
      </c>
      <c r="G6" t="str">
        <f>VLOOKUP(C6, Storage!D:J, 5, FALSE)</f>
        <v>1.50 MM</v>
      </c>
      <c r="H6" t="str">
        <f>VLOOKUP(C6, Storage!D:J, 6, FALSE)</f>
        <v>5.800 MM</v>
      </c>
      <c r="I6">
        <f>VLOOKUP(C6, ايداع!D:J, 7, FALSE)-صرف!J9</f>
        <v>300</v>
      </c>
      <c r="J6" s="13"/>
    </row>
    <row r="7" spans="1:10" x14ac:dyDescent="0.3">
      <c r="A7">
        <f t="shared" si="0"/>
        <v>6</v>
      </c>
      <c r="B7" t="str">
        <f>_xlfn.XLOOKUP(C7, Storage!D:D, Storage!C:C, "Not Found")</f>
        <v>Galv. Steel Profile</v>
      </c>
      <c r="C7">
        <v>202476</v>
      </c>
      <c r="D7" t="e" vm="14">
        <f>VLOOKUP(C7, Storage!D:J, 2, FALSE)</f>
        <v>#VALUE!</v>
      </c>
      <c r="E7" t="str">
        <f>VLOOKUP(C7, Storage!D:J, 3, FALSE)</f>
        <v>721.691.109.005</v>
      </c>
      <c r="F7" t="str">
        <f>VLOOKUP(C7, Storage!D:J, 4, FALSE)</f>
        <v>11*33*11*15 G-Pr 15mm</v>
      </c>
      <c r="G7" t="str">
        <f>VLOOKUP(C7, Storage!D:J, 5, FALSE)</f>
        <v>1.50 MM</v>
      </c>
      <c r="H7" t="str">
        <f>VLOOKUP(C7, Storage!D:J, 6, FALSE)</f>
        <v>5.800 MM</v>
      </c>
      <c r="I7">
        <f>VLOOKUP(C7, ايداع!D:J, 7, FALSE)-صرف!J10</f>
        <v>500</v>
      </c>
      <c r="J7" s="13"/>
    </row>
    <row r="8" spans="1:10" x14ac:dyDescent="0.3">
      <c r="A8">
        <f t="shared" si="0"/>
        <v>7</v>
      </c>
      <c r="B8" t="str">
        <f>_xlfn.XLOOKUP(C8, Storage!D:D, Storage!C:C, "Not Found")</f>
        <v>Galv. Steel Profile</v>
      </c>
      <c r="C8">
        <v>202780</v>
      </c>
      <c r="D8" t="e" vm="15">
        <f>VLOOKUP(C8, Storage!D:J, 2, FALSE)</f>
        <v>#VALUE!</v>
      </c>
      <c r="E8" t="str">
        <f>VLOOKUP(C8, Storage!D:J, 3, FALSE)</f>
        <v>721.691.109.006</v>
      </c>
      <c r="F8" t="str">
        <f>VLOOKUP(C8, Storage!D:J, 4, FALSE)</f>
        <v>28*34'28 Fig Pr 2.5mm</v>
      </c>
      <c r="G8" t="str">
        <f>VLOOKUP(C8, Storage!D:J, 5, FALSE)</f>
        <v>2.50 MM</v>
      </c>
      <c r="H8" t="str">
        <f>VLOOKUP(C8, Storage!D:J, 6, FALSE)</f>
        <v>5.800 MM</v>
      </c>
      <c r="I8">
        <f>VLOOKUP(C8, ايداع!D:J, 7, FALSE)-صرف!J11</f>
        <v>500</v>
      </c>
      <c r="J8" s="13"/>
    </row>
    <row r="9" spans="1:10" x14ac:dyDescent="0.3">
      <c r="A9">
        <f t="shared" si="0"/>
        <v>8</v>
      </c>
      <c r="B9" t="str">
        <f>_xlfn.XLOOKUP(C9, Storage!D:D, Storage!C:C, "Not Found")</f>
        <v>Galv. Steel Profile</v>
      </c>
      <c r="C9">
        <v>202752</v>
      </c>
      <c r="D9" t="e" vm="16">
        <f>VLOOKUP(C9, Storage!D:J, 2, FALSE)</f>
        <v>#VALUE!</v>
      </c>
      <c r="E9" t="str">
        <f>VLOOKUP(C9, Storage!D:J, 3, FALSE)</f>
        <v>721.691.109.007</v>
      </c>
      <c r="F9" t="str">
        <f>VLOOKUP(C9, Storage!D:J, 4, FALSE)</f>
        <v>19*19,5*34,5*28 Fig Pr 2.0mm</v>
      </c>
      <c r="G9" t="str">
        <f>VLOOKUP(C9, Storage!D:J, 5, FALSE)</f>
        <v>2.00 MM</v>
      </c>
      <c r="H9" t="str">
        <f>VLOOKUP(C9, Storage!D:J, 6, FALSE)</f>
        <v>5.800 MM</v>
      </c>
      <c r="I9">
        <f>VLOOKUP(C9, ايداع!D:J, 7, FALSE)-صرف!J12</f>
        <v>150</v>
      </c>
      <c r="J9" s="13"/>
    </row>
    <row r="10" spans="1:10" x14ac:dyDescent="0.3">
      <c r="A10">
        <f t="shared" si="0"/>
        <v>9</v>
      </c>
      <c r="B10" t="str">
        <f>_xlfn.XLOOKUP(C10, Storage!D:D, Storage!C:C, "Not Found")</f>
        <v>Window Profile</v>
      </c>
      <c r="C10">
        <v>19750803</v>
      </c>
      <c r="D10">
        <f>VLOOKUP(C10, Storage!D:J, 2, FALSE)</f>
        <v>0</v>
      </c>
      <c r="E10" t="str">
        <f>VLOOKUP(C10, Storage!D:J, 3, FALSE)</f>
        <v>39.162.000</v>
      </c>
      <c r="F10" t="str">
        <f>VLOOKUP(C10, Storage!D:J, 4, FALSE)</f>
        <v>Sash frame 70/120 white HL</v>
      </c>
      <c r="G10">
        <f>VLOOKUP(C10, Storage!D:J, 5, FALSE)</f>
        <v>0</v>
      </c>
      <c r="H10">
        <f>VLOOKUP(C10, Storage!D:J, 6, FALSE)</f>
        <v>0</v>
      </c>
      <c r="I10">
        <f>VLOOKUP(C10, ايداع!D:J, 7, FALSE)-صرف!J13</f>
        <v>21</v>
      </c>
      <c r="J10" s="13"/>
    </row>
    <row r="11" spans="1:10" x14ac:dyDescent="0.3">
      <c r="A11">
        <f t="shared" si="0"/>
        <v>10</v>
      </c>
      <c r="B11" t="str">
        <f>_xlfn.XLOOKUP(C11, Storage!D:D, Storage!C:C, "Not Found")</f>
        <v>Window Profile</v>
      </c>
      <c r="C11">
        <v>17472060</v>
      </c>
      <c r="D11">
        <f>VLOOKUP(C11, Storage!D:J, 2, FALSE)</f>
        <v>0</v>
      </c>
      <c r="E11" t="str">
        <f>VLOOKUP(C11, Storage!D:J, 3, FALSE)</f>
        <v>39.162.000</v>
      </c>
      <c r="F11" t="str">
        <f>VLOOKUP(C11, Storage!D:J, 4, FALSE)</f>
        <v>Step protection profile 27,5/11</v>
      </c>
      <c r="G11">
        <f>VLOOKUP(C11, Storage!D:J, 5, FALSE)</f>
        <v>0</v>
      </c>
      <c r="H11">
        <f>VLOOKUP(C11, Storage!D:J, 6, FALSE)</f>
        <v>0</v>
      </c>
      <c r="I11">
        <f>VLOOKUP(C11, ايداع!D:J, 7, FALSE)-صرف!J14</f>
        <v>10</v>
      </c>
      <c r="J11" s="13"/>
    </row>
    <row r="12" spans="1:10" x14ac:dyDescent="0.3">
      <c r="A12">
        <f t="shared" si="0"/>
        <v>11</v>
      </c>
      <c r="B12" t="str">
        <f>_xlfn.XLOOKUP(C12, Storage!D:D, Storage!C:C, "Not Found")</f>
        <v>Window Profile</v>
      </c>
      <c r="C12">
        <v>25081600</v>
      </c>
      <c r="D12">
        <f>VLOOKUP(C12, Storage!D:J, 2, FALSE)</f>
        <v>0</v>
      </c>
      <c r="E12" t="str">
        <f>VLOOKUP(C12, Storage!D:J, 3, FALSE)</f>
        <v>76.042.100</v>
      </c>
      <c r="F12" t="str">
        <f>VLOOKUP(C12, Storage!D:J, 4, FALSE)</f>
        <v>Threshold CT70 EV1</v>
      </c>
      <c r="G12">
        <f>VLOOKUP(C12, Storage!D:J, 5, FALSE)</f>
        <v>0</v>
      </c>
      <c r="H12">
        <f>VLOOKUP(C12, Storage!D:J, 6, FALSE)</f>
        <v>0</v>
      </c>
      <c r="I12">
        <f>VLOOKUP(C12, ايداع!D:J, 7, FALSE)-صرف!J15</f>
        <v>10</v>
      </c>
      <c r="J12" s="13"/>
    </row>
    <row r="13" spans="1:10" x14ac:dyDescent="0.3">
      <c r="A13">
        <f t="shared" si="0"/>
        <v>12</v>
      </c>
      <c r="B13" t="str">
        <f>_xlfn.XLOOKUP(C13, Storage!D:D, Storage!C:C, "Not Found")</f>
        <v>Window Profile</v>
      </c>
      <c r="C13">
        <v>18859803</v>
      </c>
      <c r="D13">
        <f>VLOOKUP(C13, Storage!D:J, 2, FALSE)</f>
        <v>0</v>
      </c>
      <c r="E13" t="str">
        <f>VLOOKUP(C13, Storage!D:J, 3, FALSE)</f>
        <v>39.162.000</v>
      </c>
      <c r="F13" t="str">
        <f>VLOOKUP(C13, Storage!D:J, 4, FALSE)</f>
        <v>Cover Profile 43/2.5</v>
      </c>
      <c r="G13">
        <f>VLOOKUP(C13, Storage!D:J, 5, FALSE)</f>
        <v>0</v>
      </c>
      <c r="H13">
        <f>VLOOKUP(C13, Storage!D:J, 6, FALSE)</f>
        <v>0</v>
      </c>
      <c r="I13">
        <f>VLOOKUP(C13, ايداع!D:J, 7, FALSE)-صرف!J16</f>
        <v>30</v>
      </c>
      <c r="J13" s="13"/>
    </row>
    <row r="14" spans="1:10" x14ac:dyDescent="0.3">
      <c r="A14">
        <f t="shared" si="0"/>
        <v>13</v>
      </c>
      <c r="B14" t="str">
        <f>_xlfn.XLOOKUP(C14, Storage!D:D, Storage!C:C, "Not Found")</f>
        <v>Window Profile</v>
      </c>
      <c r="C14">
        <v>11555060</v>
      </c>
      <c r="D14">
        <f>VLOOKUP(C14, Storage!D:J, 2, FALSE)</f>
        <v>0</v>
      </c>
      <c r="E14" t="str">
        <f>VLOOKUP(C14, Storage!D:J, 3, FALSE)</f>
        <v>39.162.000</v>
      </c>
      <c r="F14" t="str">
        <f>VLOOKUP(C14, Storage!D:J, 4, FALSE)</f>
        <v>SCHÚCO PVC Profile 18/9</v>
      </c>
      <c r="G14">
        <f>VLOOKUP(C14, Storage!D:J, 5, FALSE)</f>
        <v>0</v>
      </c>
      <c r="H14">
        <f>VLOOKUP(C14, Storage!D:J, 6, FALSE)</f>
        <v>0</v>
      </c>
      <c r="I14">
        <f>VLOOKUP(C14, ايداع!D:J, 7, FALSE)-صرف!J17</f>
        <v>10</v>
      </c>
      <c r="J14" s="13"/>
    </row>
    <row r="15" spans="1:10" x14ac:dyDescent="0.3">
      <c r="A15">
        <f t="shared" si="0"/>
        <v>14</v>
      </c>
      <c r="B15" t="str">
        <f>_xlfn.XLOOKUP(C15, Storage!D:D, Storage!C:C, "Not Found")</f>
        <v>Window Profile</v>
      </c>
      <c r="C15">
        <v>17287803</v>
      </c>
      <c r="D15">
        <f>VLOOKUP(C15, Storage!D:J, 2, FALSE)</f>
        <v>0</v>
      </c>
      <c r="E15" t="str">
        <f>VLOOKUP(C15, Storage!D:J, 3, FALSE)</f>
        <v>39.168.000</v>
      </c>
      <c r="F15" t="str">
        <f>VLOOKUP(C15, Storage!D:J, 4, FALSE)</f>
        <v>SCHÚCO PVC Sash Profile 70/85</v>
      </c>
      <c r="G15">
        <f>VLOOKUP(C15, Storage!D:J, 5, FALSE)</f>
        <v>0</v>
      </c>
      <c r="H15">
        <f>VLOOKUP(C15, Storage!D:J, 6, FALSE)</f>
        <v>0</v>
      </c>
      <c r="I15">
        <f>VLOOKUP(C15, ايداع!D:J, 7, FALSE)-صرف!J18</f>
        <v>240</v>
      </c>
      <c r="J15" s="13"/>
    </row>
    <row r="16" spans="1:10" x14ac:dyDescent="0.3">
      <c r="A16">
        <f t="shared" si="0"/>
        <v>15</v>
      </c>
      <c r="B16" t="str">
        <f>_xlfn.XLOOKUP(C16, Storage!D:D, Storage!C:C, "Not Found")</f>
        <v>Window Profile</v>
      </c>
      <c r="C16">
        <v>1728780300</v>
      </c>
      <c r="D16">
        <f>VLOOKUP(C16, Storage!D:J, 2, FALSE)</f>
        <v>0</v>
      </c>
      <c r="E16" t="str">
        <f>VLOOKUP(C16, Storage!D:J, 3, FALSE)</f>
        <v>39.162.000</v>
      </c>
      <c r="F16" t="str">
        <f>VLOOKUP(C16, Storage!D:J, 4, FALSE)</f>
        <v>SCHÚCO PVC Sash Profile 50/85</v>
      </c>
      <c r="G16">
        <f>VLOOKUP(C16, Storage!D:J, 5, FALSE)</f>
        <v>0</v>
      </c>
      <c r="H16">
        <f>VLOOKUP(C16, Storage!D:J, 6, FALSE)</f>
        <v>0</v>
      </c>
      <c r="I16">
        <f>VLOOKUP(C16, ايداع!D:J, 7, FALSE)-صرف!J19</f>
        <v>80</v>
      </c>
      <c r="J16" s="13"/>
    </row>
    <row r="17" spans="1:10" x14ac:dyDescent="0.3">
      <c r="A17">
        <f t="shared" si="0"/>
        <v>16</v>
      </c>
      <c r="B17" t="str">
        <f>_xlfn.XLOOKUP(C17, Storage!D:D, Storage!C:C, "Not Found")</f>
        <v>Window Profile</v>
      </c>
      <c r="C17">
        <v>19678000</v>
      </c>
      <c r="D17">
        <f>VLOOKUP(C17, Storage!D:J, 2, FALSE)</f>
        <v>0</v>
      </c>
      <c r="E17" t="str">
        <f>VLOOKUP(C17, Storage!D:J, 3, FALSE)</f>
        <v>39.162.000</v>
      </c>
      <c r="F17" t="str">
        <f>VLOOKUP(C17, Storage!D:J, 4, FALSE)</f>
        <v>SCHÚCO PVC Glazing Beats 10/23</v>
      </c>
      <c r="G17">
        <f>VLOOKUP(C17, Storage!D:J, 5, FALSE)</f>
        <v>0</v>
      </c>
      <c r="H17">
        <f>VLOOKUP(C17, Storage!D:J, 6, FALSE)</f>
        <v>0</v>
      </c>
      <c r="I17">
        <f>VLOOKUP(C17, ايداع!D:J, 7, FALSE)-صرف!J20</f>
        <v>630</v>
      </c>
      <c r="J17" s="13"/>
    </row>
    <row r="18" spans="1:10" x14ac:dyDescent="0.3">
      <c r="A18">
        <f t="shared" si="0"/>
        <v>17</v>
      </c>
      <c r="B18" t="str">
        <f>_xlfn.XLOOKUP(C18, Storage!D:D, Storage!C:C, "Not Found")</f>
        <v>Window Profile</v>
      </c>
      <c r="C18">
        <v>19733803</v>
      </c>
      <c r="D18">
        <f>VLOOKUP(C18, Storage!D:J, 2, FALSE)</f>
        <v>0</v>
      </c>
      <c r="E18" t="str">
        <f>VLOOKUP(C18, Storage!D:J, 3, FALSE)</f>
        <v>39.162.000</v>
      </c>
      <c r="F18" t="str">
        <f>VLOOKUP(C18, Storage!D:J, 4, FALSE)</f>
        <v>SCHÚCO PVC T-Profile 70/91</v>
      </c>
      <c r="G18">
        <f>VLOOKUP(C18, Storage!D:J, 5, FALSE)</f>
        <v>0</v>
      </c>
      <c r="H18">
        <f>VLOOKUP(C18, Storage!D:J, 6, FALSE)</f>
        <v>0</v>
      </c>
      <c r="I18">
        <f>VLOOKUP(C18, ايداع!D:J, 7, FALSE)-صرف!J21</f>
        <v>63</v>
      </c>
      <c r="J18" s="13"/>
    </row>
    <row r="19" spans="1:10" x14ac:dyDescent="0.3">
      <c r="A19">
        <f t="shared" si="0"/>
        <v>18</v>
      </c>
      <c r="B19" t="str">
        <f>_xlfn.XLOOKUP(C19, Storage!D:D, Storage!C:C, "Not Found")</f>
        <v>Window Profile</v>
      </c>
      <c r="C19">
        <v>19671000</v>
      </c>
      <c r="D19">
        <f>VLOOKUP(C19, Storage!D:J, 2, FALSE)</f>
        <v>0</v>
      </c>
      <c r="E19" t="str">
        <f>VLOOKUP(C19, Storage!D:J, 3, FALSE)</f>
        <v>39.162.000</v>
      </c>
      <c r="F19" t="str">
        <f>VLOOKUP(C19, Storage!D:J, 4, FALSE)</f>
        <v>SCHÚCO PVC Glazing Beats 24/23</v>
      </c>
      <c r="G19">
        <f>VLOOKUP(C19, Storage!D:J, 5, FALSE)</f>
        <v>0</v>
      </c>
      <c r="H19">
        <f>VLOOKUP(C19, Storage!D:J, 6, FALSE)</f>
        <v>0</v>
      </c>
      <c r="I19">
        <f>VLOOKUP(C19, ايداع!D:J, 7, FALSE)-صرف!J22</f>
        <v>420</v>
      </c>
      <c r="J19" s="13"/>
    </row>
    <row r="20" spans="1:10" x14ac:dyDescent="0.3">
      <c r="A20">
        <f t="shared" si="0"/>
        <v>19</v>
      </c>
      <c r="B20" t="str">
        <f>_xlfn.XLOOKUP(C20, Storage!D:D, Storage!C:C, "Not Found")</f>
        <v>Window Profile</v>
      </c>
      <c r="C20">
        <v>19701803</v>
      </c>
      <c r="D20">
        <f>VLOOKUP(C20, Storage!D:J, 2, FALSE)</f>
        <v>0</v>
      </c>
      <c r="E20" t="str">
        <f>VLOOKUP(C20, Storage!D:J, 3, FALSE)</f>
        <v>39.162.000</v>
      </c>
      <c r="F20" t="str">
        <f>VLOOKUP(C20, Storage!D:J, 4, FALSE)</f>
        <v>SCHÚCO PVC Forend Window Profile 70/70</v>
      </c>
      <c r="G20">
        <f>VLOOKUP(C20, Storage!D:J, 5, FALSE)</f>
        <v>0</v>
      </c>
      <c r="H20">
        <f>VLOOKUP(C20, Storage!D:J, 6, FALSE)</f>
        <v>0</v>
      </c>
      <c r="I20">
        <f>VLOOKUP(C20, ايداع!D:J, 7, FALSE)-صرف!J23</f>
        <v>54</v>
      </c>
      <c r="J20" s="13"/>
    </row>
    <row r="21" spans="1:10" x14ac:dyDescent="0.3">
      <c r="A21">
        <f t="shared" si="0"/>
        <v>20</v>
      </c>
      <c r="B21" t="str">
        <f>_xlfn.XLOOKUP(C21, Storage!D:D, Storage!C:C, "Not Found")</f>
        <v>Window Profile</v>
      </c>
      <c r="C21">
        <v>19755804</v>
      </c>
      <c r="D21">
        <f>VLOOKUP(C21, Storage!D:J, 2, FALSE)</f>
        <v>0</v>
      </c>
      <c r="E21" t="str">
        <f>VLOOKUP(C21, Storage!D:J, 3, FALSE)</f>
        <v>39.162.000</v>
      </c>
      <c r="F21" t="str">
        <f>VLOOKUP(C21, Storage!D:J, 4, FALSE)</f>
        <v>SCHÚCO PVC Sash Profile 70/103</v>
      </c>
      <c r="G21">
        <f>VLOOKUP(C21, Storage!D:J, 5, FALSE)</f>
        <v>0</v>
      </c>
      <c r="H21">
        <f>VLOOKUP(C21, Storage!D:J, 6, FALSE)</f>
        <v>0</v>
      </c>
      <c r="I21">
        <f>VLOOKUP(C21, ايداع!D:J, 7, FALSE)-صرف!J24</f>
        <v>49</v>
      </c>
      <c r="J21" s="13"/>
    </row>
    <row r="22" spans="1:10" x14ac:dyDescent="0.3">
      <c r="A22">
        <f t="shared" si="0"/>
        <v>21</v>
      </c>
      <c r="B22" t="str">
        <f>_xlfn.XLOOKUP(C22, Storage!D:D, Storage!C:C, "Not Found")</f>
        <v>Window Profile</v>
      </c>
      <c r="C22">
        <v>19730804</v>
      </c>
      <c r="D22">
        <f>VLOOKUP(C22, Storage!D:J, 2, FALSE)</f>
        <v>0</v>
      </c>
      <c r="E22" t="str">
        <f>VLOOKUP(C22, Storage!D:J, 3, FALSE)</f>
        <v>39.162.000</v>
      </c>
      <c r="F22" t="str">
        <f>VLOOKUP(C22, Storage!D:J, 4, FALSE)</f>
        <v>SCHÚCO PVC Sash Profile 70/68</v>
      </c>
      <c r="G22">
        <f>VLOOKUP(C22, Storage!D:J, 5, FALSE)</f>
        <v>0</v>
      </c>
      <c r="H22">
        <f>VLOOKUP(C22, Storage!D:J, 6, FALSE)</f>
        <v>0</v>
      </c>
      <c r="I22">
        <f>VLOOKUP(C22, ايداع!D:J, 7, FALSE)-صرف!J25</f>
        <v>385</v>
      </c>
      <c r="J22" s="13"/>
    </row>
    <row r="23" spans="1:10" x14ac:dyDescent="0.3">
      <c r="A23">
        <f t="shared" si="0"/>
        <v>22</v>
      </c>
      <c r="B23" t="str">
        <f>_xlfn.XLOOKUP(C23, Storage!D:D, Storage!C:C, "Not Found")</f>
        <v>Window Profile</v>
      </c>
      <c r="C23">
        <v>19731804</v>
      </c>
      <c r="D23">
        <f>VLOOKUP(C23, Storage!D:J, 2, FALSE)</f>
        <v>0</v>
      </c>
      <c r="E23" t="str">
        <f>VLOOKUP(C23, Storage!D:J, 3, FALSE)</f>
        <v>39.162.000</v>
      </c>
      <c r="F23" t="str">
        <f>VLOOKUP(C23, Storage!D:J, 4, FALSE)</f>
        <v>SCHÚCO PVC Sash Profile 70/83</v>
      </c>
      <c r="G23">
        <f>VLOOKUP(C23, Storage!D:J, 5, FALSE)</f>
        <v>0</v>
      </c>
      <c r="H23">
        <f>VLOOKUP(C23, Storage!D:J, 6, FALSE)</f>
        <v>0</v>
      </c>
      <c r="I23">
        <f>VLOOKUP(C23, ايداع!D:J, 7, FALSE)-صرف!J26</f>
        <v>280</v>
      </c>
      <c r="J23" s="13"/>
    </row>
    <row r="24" spans="1:10" x14ac:dyDescent="0.3">
      <c r="A24">
        <f t="shared" si="0"/>
        <v>23</v>
      </c>
      <c r="B24" t="str">
        <f>_xlfn.XLOOKUP(C24, Storage!D:D, Storage!C:C, "Not Found")</f>
        <v>Window Profile</v>
      </c>
      <c r="C24">
        <v>17286803</v>
      </c>
      <c r="D24">
        <f>VLOOKUP(C24, Storage!D:J, 2, FALSE)</f>
        <v>0</v>
      </c>
      <c r="E24" t="str">
        <f>VLOOKUP(C24, Storage!D:J, 3, FALSE)</f>
        <v>39.162.000</v>
      </c>
      <c r="F24" t="str">
        <f>VLOOKUP(C24, Storage!D:J, 4, FALSE)</f>
        <v>SCHÚCO PVC Frame Profile 74/52</v>
      </c>
      <c r="G24">
        <f>VLOOKUP(C24, Storage!D:J, 5, FALSE)</f>
        <v>0</v>
      </c>
      <c r="H24">
        <f>VLOOKUP(C24, Storage!D:J, 6, FALSE)</f>
        <v>0</v>
      </c>
      <c r="I24">
        <f>VLOOKUP(C24, ايداع!D:J, 7, FALSE)-صرف!J27</f>
        <v>252</v>
      </c>
      <c r="J24" s="13"/>
    </row>
    <row r="25" spans="1:10" x14ac:dyDescent="0.3">
      <c r="A25">
        <f t="shared" si="0"/>
        <v>24</v>
      </c>
      <c r="B25" t="str">
        <f>_xlfn.XLOOKUP(C25, Storage!D:D, Storage!C:C, "Not Found")</f>
        <v>Window Accessories</v>
      </c>
      <c r="C25">
        <v>19827803</v>
      </c>
      <c r="D25">
        <f>VLOOKUP(C25, Storage!D:J, 2, FALSE)</f>
        <v>0</v>
      </c>
      <c r="E25" t="str">
        <f>VLOOKUP(C25, Storage!D:J, 3, FALSE)</f>
        <v>39.162.000</v>
      </c>
      <c r="F25" t="str">
        <f>VLOOKUP(C25, Storage!D:J, 4, FALSE)</f>
        <v>Interlock 7,5/39</v>
      </c>
      <c r="G25">
        <f>VLOOKUP(C25, Storage!D:J, 5, FALSE)</f>
        <v>0</v>
      </c>
      <c r="H25">
        <f>VLOOKUP(C25, Storage!D:J, 6, FALSE)</f>
        <v>0</v>
      </c>
      <c r="I25">
        <f>VLOOKUP(C25, ايداع!D:J, 7, FALSE)-صرف!J28</f>
        <v>30</v>
      </c>
      <c r="J25" s="13"/>
    </row>
    <row r="26" spans="1:10" x14ac:dyDescent="0.3">
      <c r="A26">
        <f t="shared" si="0"/>
        <v>25</v>
      </c>
      <c r="B26" t="str">
        <f>_xlfn.XLOOKUP(C26, Storage!D:D, Storage!C:C, "Not Found")</f>
        <v>Window Accessories</v>
      </c>
      <c r="C26">
        <v>11658060</v>
      </c>
      <c r="D26">
        <f>VLOOKUP(C26, Storage!D:J, 2, FALSE)</f>
        <v>0</v>
      </c>
      <c r="E26" t="str">
        <f>VLOOKUP(C26, Storage!D:J, 3, FALSE)</f>
        <v>76.042.990</v>
      </c>
      <c r="F26" t="str">
        <f>VLOOKUP(C26, Storage!D:J, 4, FALSE)</f>
        <v>Aluminium track 12/9,5</v>
      </c>
      <c r="G26">
        <f>VLOOKUP(C26, Storage!D:J, 5, FALSE)</f>
        <v>0</v>
      </c>
      <c r="H26">
        <f>VLOOKUP(C26, Storage!D:J, 6, FALSE)</f>
        <v>0</v>
      </c>
      <c r="I26">
        <f>VLOOKUP(C26, ايداع!D:J, 7, FALSE)-صرف!J29</f>
        <v>15</v>
      </c>
      <c r="J26" s="13"/>
    </row>
    <row r="27" spans="1:10" x14ac:dyDescent="0.3">
      <c r="A27">
        <f t="shared" si="0"/>
        <v>26</v>
      </c>
      <c r="B27" t="str">
        <f>_xlfn.XLOOKUP(C27, Storage!D:D, Storage!C:C, "Not Found")</f>
        <v>Window Accessories</v>
      </c>
      <c r="C27">
        <v>14744460</v>
      </c>
      <c r="D27">
        <f>VLOOKUP(C27, Storage!D:J, 2, FALSE)</f>
        <v>0</v>
      </c>
      <c r="E27" t="str">
        <f>VLOOKUP(C27, Storage!D:J, 3, FALSE)</f>
        <v>76.042.990</v>
      </c>
      <c r="F27" t="str">
        <f>VLOOKUP(C27, Storage!D:J, 4, FALSE)</f>
        <v xml:space="preserve">Aluminium threshold profilee 74/20 </v>
      </c>
      <c r="G27">
        <f>VLOOKUP(C27, Storage!D:J, 5, FALSE)</f>
        <v>0</v>
      </c>
      <c r="H27">
        <f>VLOOKUP(C27, Storage!D:J, 6, FALSE)</f>
        <v>0</v>
      </c>
      <c r="I27">
        <f>VLOOKUP(C27, ايداع!D:J, 7, FALSE)-صرف!J30</f>
        <v>10</v>
      </c>
      <c r="J27" s="13"/>
    </row>
    <row r="28" spans="1:10" x14ac:dyDescent="0.3">
      <c r="A28">
        <f t="shared" si="0"/>
        <v>27</v>
      </c>
      <c r="B28" t="str">
        <f>_xlfn.XLOOKUP(C28, Storage!D:D, Storage!C:C, "Not Found")</f>
        <v>Window Accessories</v>
      </c>
      <c r="C28">
        <v>23614400</v>
      </c>
      <c r="D28">
        <f>VLOOKUP(C28, Storage!D:J, 2, FALSE)</f>
        <v>0</v>
      </c>
      <c r="E28" t="str">
        <f>VLOOKUP(C28, Storage!D:J, 3, FALSE)</f>
        <v>39.259.010</v>
      </c>
      <c r="F28" t="str">
        <f>VLOOKUP(C28, Storage!D:J, 4, FALSE)</f>
        <v>Weldable corner connector</v>
      </c>
      <c r="G28">
        <f>VLOOKUP(C28, Storage!D:J, 5, FALSE)</f>
        <v>0</v>
      </c>
      <c r="H28">
        <f>VLOOKUP(C28, Storage!D:J, 6, FALSE)</f>
        <v>0</v>
      </c>
      <c r="I28">
        <f>VLOOKUP(C28, ايداع!D:J, 7, FALSE)-صرف!J31</f>
        <v>60</v>
      </c>
      <c r="J28" s="13"/>
    </row>
    <row r="29" spans="1:10" x14ac:dyDescent="0.3">
      <c r="A29">
        <f t="shared" si="0"/>
        <v>28</v>
      </c>
      <c r="B29" t="str">
        <f>_xlfn.XLOOKUP(C29, Storage!D:D, Storage!C:C, "Not Found")</f>
        <v>Window Accessories</v>
      </c>
      <c r="C29">
        <v>23736400</v>
      </c>
      <c r="D29">
        <f>VLOOKUP(C29, Storage!D:J, 2, FALSE)</f>
        <v>0</v>
      </c>
      <c r="E29" t="str">
        <f>VLOOKUP(C29, Storage!D:J, 3, FALSE)</f>
        <v>39.259.010</v>
      </c>
      <c r="F29" t="str">
        <f>VLOOKUP(C29, Storage!D:J, 4, FALSE)</f>
        <v>Threshold bracket RAL 9016 white</v>
      </c>
      <c r="G29">
        <f>VLOOKUP(C29, Storage!D:J, 5, FALSE)</f>
        <v>0</v>
      </c>
      <c r="H29">
        <f>VLOOKUP(C29, Storage!D:J, 6, FALSE)</f>
        <v>0</v>
      </c>
      <c r="I29">
        <f>VLOOKUP(C29, ايداع!D:J, 7, FALSE)-صرف!J32</f>
        <v>20</v>
      </c>
      <c r="J29" s="13"/>
    </row>
    <row r="30" spans="1:10" x14ac:dyDescent="0.3">
      <c r="A30">
        <f t="shared" si="0"/>
        <v>29</v>
      </c>
      <c r="B30" t="str">
        <f>_xlfn.XLOOKUP(C30, Storage!D:D, Storage!C:C, "Not Found")</f>
        <v>Window Accessories</v>
      </c>
      <c r="C30">
        <v>23834500</v>
      </c>
      <c r="D30">
        <f>VLOOKUP(C30, Storage!D:J, 2, FALSE)</f>
        <v>0</v>
      </c>
      <c r="E30" t="str">
        <f>VLOOKUP(C30, Storage!D:J, 3, FALSE)</f>
        <v>39.259.010</v>
      </c>
      <c r="F30" t="str">
        <f>VLOOKUP(C30, Storage!D:J, 4, FALSE)</f>
        <v>Blocking Bridge</v>
      </c>
      <c r="G30">
        <f>VLOOKUP(C30, Storage!D:J, 5, FALSE)</f>
        <v>0</v>
      </c>
      <c r="H30">
        <f>VLOOKUP(C30, Storage!D:J, 6, FALSE)</f>
        <v>0</v>
      </c>
      <c r="I30">
        <f>VLOOKUP(C30, ايداع!D:J, 7, FALSE)-صرف!J33</f>
        <v>300</v>
      </c>
      <c r="J30" s="13"/>
    </row>
    <row r="31" spans="1:10" x14ac:dyDescent="0.3">
      <c r="A31">
        <f t="shared" si="0"/>
        <v>30</v>
      </c>
      <c r="B31" t="str">
        <f>_xlfn.XLOOKUP(C31, Storage!D:D, Storage!C:C, "Not Found")</f>
        <v>Window Accessories</v>
      </c>
      <c r="C31">
        <v>25452700</v>
      </c>
      <c r="D31">
        <f>VLOOKUP(C31, Storage!D:J, 2, FALSE)</f>
        <v>0</v>
      </c>
      <c r="E31" t="str">
        <f>VLOOKUP(C31, Storage!D:J, 3, FALSE)</f>
        <v>39.259.010</v>
      </c>
      <c r="F31" t="str">
        <f>VLOOKUP(C31, Storage!D:J, 4, FALSE)</f>
        <v>spacer s74</v>
      </c>
      <c r="G31">
        <f>VLOOKUP(C31, Storage!D:J, 5, FALSE)</f>
        <v>0</v>
      </c>
      <c r="H31">
        <f>VLOOKUP(C31, Storage!D:J, 6, FALSE)</f>
        <v>0</v>
      </c>
      <c r="I31">
        <f>VLOOKUP(C31, ايداع!D:J, 7, FALSE)-صرف!J34</f>
        <v>200</v>
      </c>
      <c r="J31" s="13"/>
    </row>
    <row r="32" spans="1:10" x14ac:dyDescent="0.3">
      <c r="A32">
        <f t="shared" si="0"/>
        <v>31</v>
      </c>
      <c r="B32" t="str">
        <f>_xlfn.XLOOKUP(C32, Storage!D:D, Storage!C:C, "Not Found")</f>
        <v>Window Accessories</v>
      </c>
      <c r="C32">
        <v>28645700</v>
      </c>
      <c r="D32">
        <f>VLOOKUP(C32, Storage!D:J, 2, FALSE)</f>
        <v>0</v>
      </c>
      <c r="E32" t="str">
        <f>VLOOKUP(C32, Storage!D:J, 3, FALSE)</f>
        <v>39.259.010</v>
      </c>
      <c r="F32" t="str">
        <f>VLOOKUP(C32, Storage!D:J, 4, FALSE)</f>
        <v>Blocking Bridge 3 mm D</v>
      </c>
      <c r="G32">
        <f>VLOOKUP(C32, Storage!D:J, 5, FALSE)</f>
        <v>0</v>
      </c>
      <c r="H32">
        <f>VLOOKUP(C32, Storage!D:J, 6, FALSE)</f>
        <v>0</v>
      </c>
      <c r="I32">
        <f>VLOOKUP(C32, ايداع!D:J, 7, FALSE)-صرف!J35</f>
        <v>750</v>
      </c>
      <c r="J32" s="13"/>
    </row>
    <row r="33" spans="1:10" x14ac:dyDescent="0.3">
      <c r="A33">
        <f t="shared" si="0"/>
        <v>32</v>
      </c>
      <c r="B33" t="str">
        <f>_xlfn.XLOOKUP(C33, Storage!D:D, Storage!C:C, "Not Found")</f>
        <v>Window Accessories</v>
      </c>
      <c r="C33">
        <v>28654900</v>
      </c>
      <c r="D33">
        <f>VLOOKUP(C33, Storage!D:J, 2, FALSE)</f>
        <v>0</v>
      </c>
      <c r="E33" t="str">
        <f>VLOOKUP(C33, Storage!D:J, 3, FALSE)</f>
        <v>39.259.010</v>
      </c>
      <c r="F33" t="str">
        <f>VLOOKUP(C33, Storage!D:J, 4, FALSE)</f>
        <v>Blocking Bridge CT70 3mm</v>
      </c>
      <c r="G33">
        <f>VLOOKUP(C33, Storage!D:J, 5, FALSE)</f>
        <v>0</v>
      </c>
      <c r="H33">
        <f>VLOOKUP(C33, Storage!D:J, 6, FALSE)</f>
        <v>0</v>
      </c>
      <c r="I33">
        <f>VLOOKUP(C33, ايداع!D:J, 7, FALSE)-صرف!J36</f>
        <v>750</v>
      </c>
      <c r="J33" s="13"/>
    </row>
    <row r="34" spans="1:10" x14ac:dyDescent="0.3">
      <c r="A34">
        <f t="shared" si="0"/>
        <v>33</v>
      </c>
      <c r="B34" t="str">
        <f>_xlfn.XLOOKUP(C34, Storage!D:D, Storage!C:C, "Not Found")</f>
        <v>Window Accessories</v>
      </c>
      <c r="C34">
        <v>28655000</v>
      </c>
      <c r="D34">
        <f>VLOOKUP(C34, Storage!D:J, 2, FALSE)</f>
        <v>0</v>
      </c>
      <c r="E34" t="str">
        <f>VLOOKUP(C34, Storage!D:J, 3, FALSE)</f>
        <v>39.259.010</v>
      </c>
      <c r="F34" t="str">
        <f>VLOOKUP(C34, Storage!D:J, 4, FALSE)</f>
        <v>Blocking Bridge CT70 5mm</v>
      </c>
      <c r="G34">
        <f>VLOOKUP(C34, Storage!D:J, 5, FALSE)</f>
        <v>0</v>
      </c>
      <c r="H34">
        <f>VLOOKUP(C34, Storage!D:J, 6, FALSE)</f>
        <v>0</v>
      </c>
      <c r="I34">
        <f>VLOOKUP(C34, ايداع!D:J, 7, FALSE)-صرف!J37</f>
        <v>1600</v>
      </c>
      <c r="J34" s="13"/>
    </row>
    <row r="35" spans="1:10" x14ac:dyDescent="0.3">
      <c r="A35">
        <f t="shared" si="0"/>
        <v>34</v>
      </c>
      <c r="B35" t="str">
        <f>_xlfn.XLOOKUP(C35, Storage!D:D, Storage!C:C, "Not Found")</f>
        <v>Window Accessories</v>
      </c>
      <c r="C35">
        <v>28687200</v>
      </c>
      <c r="D35">
        <f>VLOOKUP(C35, Storage!D:J, 2, FALSE)</f>
        <v>0</v>
      </c>
      <c r="E35" t="str">
        <f>VLOOKUP(C35, Storage!D:J, 3, FALSE)</f>
        <v>39.162.000</v>
      </c>
      <c r="F35" t="str">
        <f>VLOOKUP(C35, Storage!D:J, 4, FALSE)</f>
        <v>Groove cover while</v>
      </c>
      <c r="G35">
        <f>VLOOKUP(C35, Storage!D:J, 5, FALSE)</f>
        <v>0</v>
      </c>
      <c r="H35">
        <f>VLOOKUP(C35, Storage!D:J, 6, FALSE)</f>
        <v>0</v>
      </c>
      <c r="I35">
        <f>VLOOKUP(C35, ايداع!D:J, 7, FALSE)-صرف!J38</f>
        <v>200</v>
      </c>
      <c r="J35" s="13"/>
    </row>
    <row r="36" spans="1:10" x14ac:dyDescent="0.3">
      <c r="A36">
        <f t="shared" si="0"/>
        <v>35</v>
      </c>
      <c r="B36" t="str">
        <f>_xlfn.XLOOKUP(C36, Storage!D:D, Storage!C:C, "Not Found")</f>
        <v>Window Accessories</v>
      </c>
      <c r="C36">
        <v>29505200</v>
      </c>
      <c r="D36">
        <f>VLOOKUP(C36, Storage!D:J, 2, FALSE)</f>
        <v>0</v>
      </c>
      <c r="E36" t="str">
        <f>VLOOKUP(C36, Storage!D:J, 3, FALSE)</f>
        <v>39.259.010</v>
      </c>
      <c r="F36" t="str">
        <f>VLOOKUP(C36, Storage!D:J, 4, FALSE)</f>
        <v>End cap weatherboard white</v>
      </c>
      <c r="G36">
        <f>VLOOKUP(C36, Storage!D:J, 5, FALSE)</f>
        <v>0</v>
      </c>
      <c r="H36">
        <f>VLOOKUP(C36, Storage!D:J, 6, FALSE)</f>
        <v>0</v>
      </c>
      <c r="I36">
        <f>VLOOKUP(C36, ايداع!D:J, 7, FALSE)-صرف!J39</f>
        <v>100</v>
      </c>
      <c r="J36" s="13"/>
    </row>
    <row r="37" spans="1:10" x14ac:dyDescent="0.3">
      <c r="A37">
        <f t="shared" si="0"/>
        <v>36</v>
      </c>
      <c r="B37" t="str">
        <f>_xlfn.XLOOKUP(C37, Storage!D:D, Storage!C:C, "Not Found")</f>
        <v>Window Accessories</v>
      </c>
      <c r="C37">
        <v>29547100</v>
      </c>
      <c r="D37">
        <f>VLOOKUP(C37, Storage!D:J, 2, FALSE)</f>
        <v>0</v>
      </c>
      <c r="E37" t="str">
        <f>VLOOKUP(C37, Storage!D:J, 3, FALSE)</f>
        <v>39.259.010</v>
      </c>
      <c r="F37" t="str">
        <f>VLOOKUP(C37, Storage!D:J, 4, FALSE)</f>
        <v>Threshold bracket 74 white</v>
      </c>
      <c r="G37">
        <f>VLOOKUP(C37, Storage!D:J, 5, FALSE)</f>
        <v>0</v>
      </c>
      <c r="H37">
        <f>VLOOKUP(C37, Storage!D:J, 6, FALSE)</f>
        <v>0</v>
      </c>
      <c r="I37">
        <f>VLOOKUP(C37, ايداع!D:J, 7, FALSE)-صرف!J40</f>
        <v>4</v>
      </c>
      <c r="J37" s="13"/>
    </row>
    <row r="38" spans="1:10" x14ac:dyDescent="0.3">
      <c r="A38">
        <f t="shared" si="0"/>
        <v>37</v>
      </c>
      <c r="B38" t="str">
        <f>_xlfn.XLOOKUP(C38, Storage!D:D, Storage!C:C, "Not Found")</f>
        <v>Window Accessories</v>
      </c>
      <c r="C38">
        <v>24467100</v>
      </c>
      <c r="D38">
        <f>VLOOKUP(C38, Storage!D:J, 2, FALSE)</f>
        <v>0</v>
      </c>
      <c r="E38" t="str">
        <f>VLOOKUP(C38, Storage!D:J, 3, FALSE)</f>
        <v>59.039.099</v>
      </c>
      <c r="F38" t="str">
        <f>VLOOKUP(C38, Storage!D:J, 4, FALSE)</f>
        <v>Brush seal 7 gray</v>
      </c>
      <c r="G38">
        <f>VLOOKUP(C38, Storage!D:J, 5, FALSE)</f>
        <v>0</v>
      </c>
      <c r="H38">
        <f>VLOOKUP(C38, Storage!D:J, 6, FALSE)</f>
        <v>0</v>
      </c>
      <c r="I38">
        <f>VLOOKUP(C38, ايداع!D:J, 7, FALSE)-صرف!J41</f>
        <v>200</v>
      </c>
      <c r="J38" s="13"/>
    </row>
    <row r="39" spans="1:10" x14ac:dyDescent="0.3">
      <c r="A39">
        <f t="shared" si="0"/>
        <v>38</v>
      </c>
      <c r="B39" t="str">
        <f>_xlfn.XLOOKUP(C39, Storage!D:D, Storage!C:C, "Not Found")</f>
        <v>Window Accessories</v>
      </c>
      <c r="C39">
        <v>24467200</v>
      </c>
      <c r="D39">
        <f>VLOOKUP(C39, Storage!D:J, 2, FALSE)</f>
        <v>0</v>
      </c>
      <c r="E39" t="str">
        <f>VLOOKUP(C39, Storage!D:J, 3, FALSE)</f>
        <v>39.169.010</v>
      </c>
      <c r="F39" t="str">
        <f>VLOOKUP(C39, Storage!D:J, 4, FALSE)</f>
        <v>Q-Lon seal black</v>
      </c>
      <c r="G39">
        <f>VLOOKUP(C39, Storage!D:J, 5, FALSE)</f>
        <v>0</v>
      </c>
      <c r="H39">
        <f>VLOOKUP(C39, Storage!D:J, 6, FALSE)</f>
        <v>0</v>
      </c>
      <c r="I39">
        <f>VLOOKUP(C39, ايداع!D:J, 7, FALSE)-صرف!J42</f>
        <v>200</v>
      </c>
      <c r="J39" s="13"/>
    </row>
    <row r="40" spans="1:10" x14ac:dyDescent="0.3">
      <c r="A40">
        <f t="shared" si="0"/>
        <v>39</v>
      </c>
      <c r="B40" t="str">
        <f>_xlfn.XLOOKUP(C40, Storage!D:D, Storage!C:C, "Not Found")</f>
        <v>Window Accessories</v>
      </c>
      <c r="C40">
        <v>28699300</v>
      </c>
      <c r="D40">
        <f>VLOOKUP(C40, Storage!D:J, 2, FALSE)</f>
        <v>0</v>
      </c>
      <c r="E40" t="str">
        <f>VLOOKUP(C40, Storage!D:J, 3, FALSE)</f>
        <v>59.119.099</v>
      </c>
      <c r="F40" t="str">
        <f>VLOOKUP(C40, Storage!D:J, 4, FALSE)</f>
        <v>Brush seal 9 black</v>
      </c>
      <c r="G40">
        <f>VLOOKUP(C40, Storage!D:J, 5, FALSE)</f>
        <v>0</v>
      </c>
      <c r="H40">
        <f>VLOOKUP(C40, Storage!D:J, 6, FALSE)</f>
        <v>0</v>
      </c>
      <c r="I40">
        <f>VLOOKUP(C40, ايداع!D:J, 7, FALSE)-صرف!J43</f>
        <v>100</v>
      </c>
      <c r="J40" s="13"/>
    </row>
    <row r="41" spans="1:10" x14ac:dyDescent="0.3">
      <c r="A41">
        <f t="shared" si="0"/>
        <v>40</v>
      </c>
      <c r="B41" t="str">
        <f>_xlfn.XLOOKUP(C41, Storage!D:D, Storage!C:C, "Not Found")</f>
        <v>Window Accessories</v>
      </c>
      <c r="C41">
        <v>29520100</v>
      </c>
      <c r="D41">
        <f>VLOOKUP(C41, Storage!D:J, 2, FALSE)</f>
        <v>0</v>
      </c>
      <c r="E41" t="str">
        <f>VLOOKUP(C41, Storage!D:J, 3, FALSE)</f>
        <v>39.169.010</v>
      </c>
      <c r="F41" t="str">
        <f>VLOOKUP(C41, Storage!D:J, 4, FALSE)</f>
        <v>Q-Lon gasket 9,5 grey</v>
      </c>
      <c r="G41">
        <f>VLOOKUP(C41, Storage!D:J, 5, FALSE)</f>
        <v>0</v>
      </c>
      <c r="H41">
        <f>VLOOKUP(C41, Storage!D:J, 6, FALSE)</f>
        <v>0</v>
      </c>
      <c r="I41">
        <f>VLOOKUP(C41, ايداع!D:J, 7, FALSE)-صرف!J44</f>
        <v>100</v>
      </c>
      <c r="J41" s="13"/>
    </row>
    <row r="42" spans="1:10" x14ac:dyDescent="0.3">
      <c r="A42">
        <f t="shared" si="0"/>
        <v>41</v>
      </c>
      <c r="B42" t="str">
        <f>_xlfn.XLOOKUP(C42, Storage!D:D, Storage!C:C, "Not Found")</f>
        <v>Window Accessories</v>
      </c>
      <c r="C42">
        <v>28655100</v>
      </c>
      <c r="D42">
        <f>VLOOKUP(C42, Storage!D:J, 2, FALSE)</f>
        <v>0</v>
      </c>
      <c r="E42" t="str">
        <f>VLOOKUP(C42, Storage!D:J, 3, FALSE)</f>
        <v>39.259.010</v>
      </c>
      <c r="F42" t="str">
        <f>VLOOKUP(C42, Storage!D:J, 4, FALSE)</f>
        <v>Distance Clips CT70 5mm</v>
      </c>
      <c r="G42">
        <f>VLOOKUP(C42, Storage!D:J, 5, FALSE)</f>
        <v>0</v>
      </c>
      <c r="H42">
        <f>VLOOKUP(C42, Storage!D:J, 6, FALSE)</f>
        <v>0</v>
      </c>
      <c r="I42">
        <f>VLOOKUP(C42, ايداع!D:J, 7, FALSE)-صرف!J45</f>
        <v>700</v>
      </c>
      <c r="J42" s="13"/>
    </row>
    <row r="43" spans="1:10" x14ac:dyDescent="0.3">
      <c r="A43">
        <f t="shared" si="0"/>
        <v>42</v>
      </c>
      <c r="B43" t="str">
        <f>_xlfn.XLOOKUP(C43, Storage!D:D, Storage!C:C, "Not Found")</f>
        <v>Window Accessories</v>
      </c>
      <c r="C43">
        <v>286328</v>
      </c>
      <c r="D43">
        <f>VLOOKUP(C43, Storage!D:J, 2, FALSE)</f>
        <v>0</v>
      </c>
      <c r="E43" t="str">
        <f>VLOOKUP(C43, Storage!D:J, 3, FALSE)</f>
        <v>39.259.010</v>
      </c>
      <c r="F43" t="str">
        <f>VLOOKUP(C43, Storage!D:J, 4, FALSE)</f>
        <v>Windstop</v>
      </c>
      <c r="G43">
        <f>VLOOKUP(C43, Storage!D:J, 5, FALSE)</f>
        <v>0</v>
      </c>
      <c r="H43">
        <f>VLOOKUP(C43, Storage!D:J, 6, FALSE)</f>
        <v>0</v>
      </c>
      <c r="I43">
        <f>VLOOKUP(C43, ايداع!D:J, 7, FALSE)-صرف!J46</f>
        <v>100</v>
      </c>
      <c r="J43" s="13"/>
    </row>
    <row r="44" spans="1:10" x14ac:dyDescent="0.3">
      <c r="A44">
        <f t="shared" si="0"/>
        <v>43</v>
      </c>
      <c r="B44" t="str">
        <f>_xlfn.XLOOKUP(C44, Storage!D:D, Storage!C:C, "Not Found")</f>
        <v>Window Accessories</v>
      </c>
      <c r="C44">
        <v>293521</v>
      </c>
      <c r="D44">
        <f>VLOOKUP(C44, Storage!D:J, 2, FALSE)</f>
        <v>0</v>
      </c>
      <c r="E44" t="str">
        <f>VLOOKUP(C44, Storage!D:J, 3, FALSE)</f>
        <v>83.024.150</v>
      </c>
      <c r="F44" t="str">
        <f>VLOOKUP(C44, Storage!D:J, 4, FALSE)</f>
        <v>Corner Tramsmission</v>
      </c>
      <c r="G44">
        <f>VLOOKUP(C44, Storage!D:J, 5, FALSE)</f>
        <v>0</v>
      </c>
      <c r="H44">
        <f>VLOOKUP(C44, Storage!D:J, 6, FALSE)</f>
        <v>0</v>
      </c>
      <c r="I44">
        <f>VLOOKUP(C44, ايداع!D:J, 7, FALSE)-صرف!J47</f>
        <v>2160</v>
      </c>
      <c r="J44" s="13"/>
    </row>
    <row r="45" spans="1:10" x14ac:dyDescent="0.3">
      <c r="A45">
        <f t="shared" si="0"/>
        <v>44</v>
      </c>
      <c r="B45" t="str">
        <f>_xlfn.XLOOKUP(C45, Storage!D:D, Storage!C:C, "Not Found")</f>
        <v>Window Accessories</v>
      </c>
      <c r="C45">
        <v>255282</v>
      </c>
      <c r="D45">
        <f>VLOOKUP(C45, Storage!D:J, 2, FALSE)</f>
        <v>0</v>
      </c>
      <c r="E45" t="str">
        <f>VLOOKUP(C45, Storage!D:J, 3, FALSE)</f>
        <v>83.024.150</v>
      </c>
      <c r="F45" t="str">
        <f>VLOOKUP(C45, Storage!D:J, 4, FALSE)</f>
        <v>Middle Lock</v>
      </c>
      <c r="G45">
        <f>VLOOKUP(C45, Storage!D:J, 5, FALSE)</f>
        <v>0</v>
      </c>
      <c r="H45">
        <f>VLOOKUP(C45, Storage!D:J, 6, FALSE)</f>
        <v>0</v>
      </c>
      <c r="I45">
        <f>VLOOKUP(C45, ايداع!D:J, 7, FALSE)-صرف!J48</f>
        <v>1400</v>
      </c>
      <c r="J45" s="13"/>
    </row>
    <row r="46" spans="1:10" x14ac:dyDescent="0.3">
      <c r="A46">
        <f t="shared" si="0"/>
        <v>45</v>
      </c>
      <c r="B46" t="str">
        <f>_xlfn.XLOOKUP(C46, Storage!D:D, Storage!C:C, "Not Found")</f>
        <v>Window Accessories</v>
      </c>
      <c r="C46">
        <v>255281</v>
      </c>
      <c r="D46">
        <f>VLOOKUP(C46, Storage!D:J, 2, FALSE)</f>
        <v>0</v>
      </c>
      <c r="E46" t="str">
        <f>VLOOKUP(C46, Storage!D:J, 3, FALSE)</f>
        <v>83.024.150</v>
      </c>
      <c r="F46" t="str">
        <f>VLOOKUP(C46, Storage!D:J, 4, FALSE)</f>
        <v>Middle Lock</v>
      </c>
      <c r="G46">
        <f>VLOOKUP(C46, Storage!D:J, 5, FALSE)</f>
        <v>0</v>
      </c>
      <c r="H46">
        <f>VLOOKUP(C46, Storage!D:J, 6, FALSE)</f>
        <v>0</v>
      </c>
      <c r="I46">
        <f>VLOOKUP(C46, ايداع!D:J, 7, FALSE)-صرف!J49</f>
        <v>1750</v>
      </c>
      <c r="J46" s="13"/>
    </row>
    <row r="47" spans="1:10" x14ac:dyDescent="0.3">
      <c r="A47">
        <f t="shared" si="0"/>
        <v>46</v>
      </c>
      <c r="B47" t="str">
        <f>_xlfn.XLOOKUP(C47, Storage!D:D, Storage!C:C, "Not Found")</f>
        <v>Window Accessories</v>
      </c>
      <c r="C47">
        <v>260275</v>
      </c>
      <c r="D47">
        <f>VLOOKUP(C47, Storage!D:J, 2, FALSE)</f>
        <v>0</v>
      </c>
      <c r="E47" t="str">
        <f>VLOOKUP(C47, Storage!D:J, 3, FALSE)</f>
        <v>83.024.150</v>
      </c>
      <c r="F47" t="str">
        <f>VLOOKUP(C47, Storage!D:J, 4, FALSE)</f>
        <v>Corner Tramsmission</v>
      </c>
      <c r="G47">
        <f>VLOOKUP(C47, Storage!D:J, 5, FALSE)</f>
        <v>0</v>
      </c>
      <c r="H47">
        <f>VLOOKUP(C47, Storage!D:J, 6, FALSE)</f>
        <v>0</v>
      </c>
      <c r="I47">
        <f>VLOOKUP(C47, ايداع!D:J, 7, FALSE)-صرف!J50</f>
        <v>2450</v>
      </c>
      <c r="J47" s="13"/>
    </row>
    <row r="48" spans="1:10" x14ac:dyDescent="0.3">
      <c r="A48">
        <f t="shared" si="0"/>
        <v>47</v>
      </c>
      <c r="B48" t="str">
        <f>_xlfn.XLOOKUP(C48, Storage!D:D, Storage!C:C, "Not Found")</f>
        <v>Window Accessories</v>
      </c>
      <c r="C48">
        <v>297858</v>
      </c>
      <c r="D48">
        <f>VLOOKUP(C48, Storage!D:J, 2, FALSE)</f>
        <v>0</v>
      </c>
      <c r="E48" t="str">
        <f>VLOOKUP(C48, Storage!D:J, 3, FALSE)</f>
        <v>83.024.150</v>
      </c>
      <c r="F48" t="str">
        <f>VLOOKUP(C48, Storage!D:J, 4, FALSE)</f>
        <v>Middle Lock</v>
      </c>
      <c r="G48">
        <f>VLOOKUP(C48, Storage!D:J, 5, FALSE)</f>
        <v>0</v>
      </c>
      <c r="H48">
        <f>VLOOKUP(C48, Storage!D:J, 6, FALSE)</f>
        <v>0</v>
      </c>
      <c r="I48">
        <f>VLOOKUP(C48, ايداع!D:J, 7, FALSE)-صرف!J51</f>
        <v>2809</v>
      </c>
      <c r="J48" s="13"/>
    </row>
    <row r="49" spans="1:10" x14ac:dyDescent="0.3">
      <c r="A49">
        <f t="shared" si="0"/>
        <v>48</v>
      </c>
      <c r="B49" t="str">
        <f>_xlfn.XLOOKUP(C49, Storage!D:D, Storage!C:C, "Not Found")</f>
        <v>Window Accessories</v>
      </c>
      <c r="C49">
        <v>263858</v>
      </c>
      <c r="D49">
        <f>VLOOKUP(C49, Storage!D:J, 2, FALSE)</f>
        <v>0</v>
      </c>
      <c r="E49" t="str">
        <f>VLOOKUP(C49, Storage!D:J, 3, FALSE)</f>
        <v>83.024.150</v>
      </c>
      <c r="F49" t="str">
        <f>VLOOKUP(C49, Storage!D:J, 4, FALSE)</f>
        <v>Corner End Transmisson</v>
      </c>
      <c r="G49">
        <f>VLOOKUP(C49, Storage!D:J, 5, FALSE)</f>
        <v>0</v>
      </c>
      <c r="H49">
        <f>VLOOKUP(C49, Storage!D:J, 6, FALSE)</f>
        <v>0</v>
      </c>
      <c r="I49">
        <f>VLOOKUP(C49, ايداع!D:J, 7, FALSE)-صرف!J52</f>
        <v>1800</v>
      </c>
      <c r="J49" s="13"/>
    </row>
    <row r="50" spans="1:10" x14ac:dyDescent="0.3">
      <c r="A50">
        <f t="shared" si="0"/>
        <v>49</v>
      </c>
      <c r="B50" t="str">
        <f>_xlfn.XLOOKUP(C50, Storage!D:D, Storage!C:C, "Not Found")</f>
        <v>Window Hardware</v>
      </c>
      <c r="C50">
        <v>593607</v>
      </c>
      <c r="D50">
        <f>VLOOKUP(C50, Storage!D:J, 2, FALSE)</f>
        <v>0</v>
      </c>
      <c r="E50" t="str">
        <f>VLOOKUP(C50, Storage!D:J, 3, FALSE)</f>
        <v>83.024.150</v>
      </c>
      <c r="F50" t="str">
        <f>VLOOKUP(C50, Storage!D:J, 4, FALSE)</f>
        <v>Middle Lock</v>
      </c>
      <c r="G50">
        <f>VLOOKUP(C50, Storage!D:J, 5, FALSE)</f>
        <v>0</v>
      </c>
      <c r="H50">
        <f>VLOOKUP(C50, Storage!D:J, 6, FALSE)</f>
        <v>0</v>
      </c>
      <c r="I50">
        <f>VLOOKUP(C50, ايداع!D:J, 7, FALSE)-صرف!J53</f>
        <v>2410</v>
      </c>
      <c r="J50" s="13"/>
    </row>
    <row r="51" spans="1:10" x14ac:dyDescent="0.3">
      <c r="A51">
        <f t="shared" si="0"/>
        <v>50</v>
      </c>
      <c r="B51" t="str">
        <f>_xlfn.XLOOKUP(C51, Storage!D:D, Storage!C:C, "Not Found")</f>
        <v>Window Hardware</v>
      </c>
      <c r="C51">
        <v>259720</v>
      </c>
      <c r="D51">
        <f>VLOOKUP(C51, Storage!D:J, 2, FALSE)</f>
        <v>0</v>
      </c>
      <c r="E51" t="str">
        <f>VLOOKUP(C51, Storage!D:J, 3, FALSE)</f>
        <v>83.024.150</v>
      </c>
      <c r="F51" t="str">
        <f>VLOOKUP(C51, Storage!D:J, 4, FALSE)</f>
        <v>T/T Transmission</v>
      </c>
      <c r="G51">
        <f>VLOOKUP(C51, Storage!D:J, 5, FALSE)</f>
        <v>0</v>
      </c>
      <c r="H51">
        <f>VLOOKUP(C51, Storage!D:J, 6, FALSE)</f>
        <v>0</v>
      </c>
      <c r="I51">
        <f>VLOOKUP(C51, ايداع!D:J, 7, FALSE)-صرف!J54</f>
        <v>740</v>
      </c>
      <c r="J51" s="13"/>
    </row>
    <row r="52" spans="1:10" x14ac:dyDescent="0.3">
      <c r="A52">
        <f t="shared" si="0"/>
        <v>51</v>
      </c>
      <c r="B52" t="str">
        <f>_xlfn.XLOOKUP(C52, Storage!D:D, Storage!C:C, "Not Found")</f>
        <v>Window Hardware</v>
      </c>
      <c r="C52">
        <v>788617</v>
      </c>
      <c r="D52">
        <f>VLOOKUP(C52, Storage!D:J, 2, FALSE)</f>
        <v>0</v>
      </c>
      <c r="E52" t="str">
        <f>VLOOKUP(C52, Storage!D:J, 3, FALSE)</f>
        <v>83.024.150</v>
      </c>
      <c r="F52" t="str">
        <f>VLOOKUP(C52, Storage!D:J, 4, FALSE)</f>
        <v>NX AX SPK Window Hardware</v>
      </c>
      <c r="G52">
        <f>VLOOKUP(C52, Storage!D:J, 5, FALSE)</f>
        <v>0</v>
      </c>
      <c r="H52">
        <f>VLOOKUP(C52, Storage!D:J, 6, FALSE)</f>
        <v>0</v>
      </c>
      <c r="I52">
        <f>VLOOKUP(C52, ايداع!D:J, 7, FALSE)-صرف!J55</f>
        <v>600</v>
      </c>
      <c r="J52" s="13"/>
    </row>
    <row r="53" spans="1:10" x14ac:dyDescent="0.3">
      <c r="A53">
        <f t="shared" si="0"/>
        <v>52</v>
      </c>
      <c r="B53" t="str">
        <f>_xlfn.XLOOKUP(C53, Storage!D:D, Storage!C:C, "Not Found")</f>
        <v>Window Hardware</v>
      </c>
      <c r="C53">
        <v>787237</v>
      </c>
      <c r="D53">
        <f>VLOOKUP(C53, Storage!D:J, 2, FALSE)</f>
        <v>0</v>
      </c>
      <c r="E53" t="str">
        <f>VLOOKUP(C53, Storage!D:J, 3, FALSE)</f>
        <v>83.024.150</v>
      </c>
      <c r="F53" t="str">
        <f>VLOOKUP(C53, Storage!D:J, 4, FALSE)</f>
        <v>NX  Axle</v>
      </c>
      <c r="G53">
        <f>VLOOKUP(C53, Storage!D:J, 5, FALSE)</f>
        <v>0</v>
      </c>
      <c r="H53">
        <f>VLOOKUP(C53, Storage!D:J, 6, FALSE)</f>
        <v>0</v>
      </c>
      <c r="I53">
        <f>VLOOKUP(C53, ايداع!D:J, 7, FALSE)-صرف!J56</f>
        <v>200</v>
      </c>
      <c r="J53" s="13"/>
    </row>
    <row r="54" spans="1:10" x14ac:dyDescent="0.3">
      <c r="A54">
        <f t="shared" si="0"/>
        <v>53</v>
      </c>
      <c r="B54" t="str">
        <f>_xlfn.XLOOKUP(C54, Storage!D:D, Storage!C:C, "Not Found")</f>
        <v>Window Hardware</v>
      </c>
      <c r="C54">
        <v>787238</v>
      </c>
      <c r="D54">
        <f>VLOOKUP(C54, Storage!D:J, 2, FALSE)</f>
        <v>0</v>
      </c>
      <c r="E54" t="str">
        <f>VLOOKUP(C54, Storage!D:J, 3, FALSE)</f>
        <v>83.024.150</v>
      </c>
      <c r="F54" t="str">
        <f>VLOOKUP(C54, Storage!D:J, 4, FALSE)</f>
        <v>NX Axle Arm Hardware</v>
      </c>
      <c r="G54">
        <f>VLOOKUP(C54, Storage!D:J, 5, FALSE)</f>
        <v>0</v>
      </c>
      <c r="H54">
        <f>VLOOKUP(C54, Storage!D:J, 6, FALSE)</f>
        <v>0</v>
      </c>
      <c r="I54">
        <f>VLOOKUP(C54, ايداع!D:J, 7, FALSE)-صرف!J57</f>
        <v>200</v>
      </c>
      <c r="J54" s="13"/>
    </row>
    <row r="55" spans="1:10" x14ac:dyDescent="0.3">
      <c r="A55">
        <f t="shared" si="0"/>
        <v>54</v>
      </c>
      <c r="B55" t="str">
        <f>_xlfn.XLOOKUP(C55, Storage!D:D, Storage!C:C, "Not Found")</f>
        <v>Window Hardware</v>
      </c>
      <c r="C55">
        <v>787239</v>
      </c>
      <c r="D55">
        <f>VLOOKUP(C55, Storage!D:J, 2, FALSE)</f>
        <v>0</v>
      </c>
      <c r="E55" t="str">
        <f>VLOOKUP(C55, Storage!D:J, 3, FALSE)</f>
        <v>83.024.150</v>
      </c>
      <c r="F55" t="str">
        <f>VLOOKUP(C55, Storage!D:J, 4, FALSE)</f>
        <v>NX AX SPK Window Hardware</v>
      </c>
      <c r="G55">
        <f>VLOOKUP(C55, Storage!D:J, 5, FALSE)</f>
        <v>0</v>
      </c>
      <c r="H55">
        <f>VLOOKUP(C55, Storage!D:J, 6, FALSE)</f>
        <v>0</v>
      </c>
      <c r="I55">
        <f>VLOOKUP(C55, ايداع!D:J, 7, FALSE)-صرف!J58</f>
        <v>500</v>
      </c>
      <c r="J55" s="13"/>
    </row>
    <row r="56" spans="1:10" x14ac:dyDescent="0.3">
      <c r="A56">
        <f t="shared" si="0"/>
        <v>55</v>
      </c>
      <c r="B56" t="str">
        <f>_xlfn.XLOOKUP(C56, Storage!D:D, Storage!C:C, "Not Found")</f>
        <v>Window Hardware</v>
      </c>
      <c r="C56">
        <v>787240</v>
      </c>
      <c r="D56">
        <f>VLOOKUP(C56, Storage!D:J, 2, FALSE)</f>
        <v>0</v>
      </c>
      <c r="E56" t="str">
        <f>VLOOKUP(C56, Storage!D:J, 3, FALSE)</f>
        <v>83.024.150</v>
      </c>
      <c r="F56" t="str">
        <f>VLOOKUP(C56, Storage!D:J, 4, FALSE)</f>
        <v>NX Ax Arm Hardware</v>
      </c>
      <c r="G56">
        <f>VLOOKUP(C56, Storage!D:J, 5, FALSE)</f>
        <v>0</v>
      </c>
      <c r="H56">
        <f>VLOOKUP(C56, Storage!D:J, 6, FALSE)</f>
        <v>0</v>
      </c>
      <c r="I56">
        <f>VLOOKUP(C56, ايداع!D:J, 7, FALSE)-صرف!J59</f>
        <v>200</v>
      </c>
      <c r="J56" s="13"/>
    </row>
    <row r="57" spans="1:10" x14ac:dyDescent="0.3">
      <c r="A57">
        <f t="shared" si="0"/>
        <v>56</v>
      </c>
      <c r="B57" t="str">
        <f>_xlfn.XLOOKUP(C57, Storage!D:D, Storage!C:C, "Not Found")</f>
        <v>Window Hardware</v>
      </c>
      <c r="C57">
        <v>763126</v>
      </c>
      <c r="D57">
        <f>VLOOKUP(C57, Storage!D:J, 2, FALSE)</f>
        <v>0</v>
      </c>
      <c r="E57" t="str">
        <f>VLOOKUP(C57, Storage!D:J, 3, FALSE)</f>
        <v>83.024.150</v>
      </c>
      <c r="F57" t="str">
        <f>VLOOKUP(C57, Storage!D:J, 4, FALSE)</f>
        <v>NT GSSV</v>
      </c>
      <c r="G57">
        <f>VLOOKUP(C57, Storage!D:J, 5, FALSE)</f>
        <v>0</v>
      </c>
      <c r="H57">
        <f>VLOOKUP(C57, Storage!D:J, 6, FALSE)</f>
        <v>0</v>
      </c>
      <c r="I57">
        <f>VLOOKUP(C57, ايداع!D:J, 7, FALSE)-صرف!J60</f>
        <v>100</v>
      </c>
      <c r="J57" s="13"/>
    </row>
    <row r="58" spans="1:10" x14ac:dyDescent="0.3">
      <c r="A58">
        <f t="shared" si="0"/>
        <v>57</v>
      </c>
      <c r="B58" t="str">
        <f>_xlfn.XLOOKUP(C58, Storage!D:D, Storage!C:C, "Not Found")</f>
        <v>Window Hardware</v>
      </c>
      <c r="C58">
        <v>787347</v>
      </c>
      <c r="D58">
        <f>VLOOKUP(C58, Storage!D:J, 2, FALSE)</f>
        <v>0</v>
      </c>
      <c r="E58" t="str">
        <f>VLOOKUP(C58, Storage!D:J, 3, FALSE)</f>
        <v>83.024.150</v>
      </c>
      <c r="F58" t="str">
        <f>VLOOKUP(C58, Storage!D:J, 4, FALSE)</f>
        <v>NX AX SPK Window Hardware</v>
      </c>
      <c r="G58">
        <f>VLOOKUP(C58, Storage!D:J, 5, FALSE)</f>
        <v>0</v>
      </c>
      <c r="H58">
        <f>VLOOKUP(C58, Storage!D:J, 6, FALSE)</f>
        <v>0</v>
      </c>
      <c r="I58">
        <f>VLOOKUP(C58, ايداع!D:J, 7, FALSE)-صرف!J61</f>
        <v>300</v>
      </c>
      <c r="J58" s="13"/>
    </row>
    <row r="59" spans="1:10" x14ac:dyDescent="0.3">
      <c r="A59">
        <f t="shared" si="0"/>
        <v>58</v>
      </c>
      <c r="B59" t="str">
        <f>_xlfn.XLOOKUP(C59, Storage!D:D, Storage!C:C, "Not Found")</f>
        <v>Window Hardware</v>
      </c>
      <c r="C59">
        <v>859172</v>
      </c>
      <c r="D59">
        <f>VLOOKUP(C59, Storage!D:J, 2, FALSE)</f>
        <v>0</v>
      </c>
      <c r="E59" t="str">
        <f>VLOOKUP(C59, Storage!D:J, 3, FALSE)</f>
        <v>83.024.150</v>
      </c>
      <c r="F59" t="str">
        <f>VLOOKUP(C59, Storage!D:J, 4, FALSE)</f>
        <v>NX AX</v>
      </c>
      <c r="G59">
        <f>VLOOKUP(C59, Storage!D:J, 5, FALSE)</f>
        <v>0</v>
      </c>
      <c r="H59">
        <f>VLOOKUP(C59, Storage!D:J, 6, FALSE)</f>
        <v>0</v>
      </c>
      <c r="I59">
        <f>VLOOKUP(C59, ايداع!D:J, 7, FALSE)-صرف!J62</f>
        <v>1200</v>
      </c>
      <c r="J59" s="13"/>
    </row>
    <row r="60" spans="1:10" x14ac:dyDescent="0.3">
      <c r="A60">
        <f t="shared" si="0"/>
        <v>59</v>
      </c>
      <c r="B60" t="str">
        <f>_xlfn.XLOOKUP(C60, Storage!D:D, Storage!C:C, "Not Found")</f>
        <v>Window Hardware</v>
      </c>
      <c r="C60">
        <v>787208</v>
      </c>
      <c r="D60">
        <f>VLOOKUP(C60, Storage!D:J, 2, FALSE)</f>
        <v>0</v>
      </c>
      <c r="E60" t="str">
        <f>VLOOKUP(C60, Storage!D:J, 3, FALSE)</f>
        <v>83.024.150</v>
      </c>
      <c r="F60" t="str">
        <f>VLOOKUP(C60, Storage!D:J, 4, FALSE)</f>
        <v>Axle House Hardware</v>
      </c>
      <c r="G60">
        <f>VLOOKUP(C60, Storage!D:J, 5, FALSE)</f>
        <v>0</v>
      </c>
      <c r="H60">
        <f>VLOOKUP(C60, Storage!D:J, 6, FALSE)</f>
        <v>0</v>
      </c>
      <c r="I60">
        <f>VLOOKUP(C60, ايداع!D:J, 7, FALSE)-صرف!J63</f>
        <v>1000</v>
      </c>
      <c r="J60" s="13"/>
    </row>
    <row r="61" spans="1:10" x14ac:dyDescent="0.3">
      <c r="A61">
        <f t="shared" si="0"/>
        <v>60</v>
      </c>
      <c r="B61" t="str">
        <f>_xlfn.XLOOKUP(C61, Storage!D:D, Storage!C:C, "Not Found")</f>
        <v>Window Hardware</v>
      </c>
      <c r="C61">
        <v>331489</v>
      </c>
      <c r="D61">
        <f>VLOOKUP(C61, Storage!D:J, 2, FALSE)</f>
        <v>0</v>
      </c>
      <c r="E61" t="str">
        <f>VLOOKUP(C61, Storage!D:J, 3, FALSE)</f>
        <v>83.024.150</v>
      </c>
      <c r="F61" t="str">
        <f>VLOOKUP(C61, Storage!D:J, 4, FALSE)</f>
        <v>Lock</v>
      </c>
      <c r="G61">
        <f>VLOOKUP(C61, Storage!D:J, 5, FALSE)</f>
        <v>0</v>
      </c>
      <c r="H61">
        <f>VLOOKUP(C61, Storage!D:J, 6, FALSE)</f>
        <v>0</v>
      </c>
      <c r="I61">
        <f>VLOOKUP(C61, ايداع!D:J, 7, FALSE)-صرف!J64</f>
        <v>4320</v>
      </c>
      <c r="J61" s="13"/>
    </row>
    <row r="62" spans="1:10" x14ac:dyDescent="0.3">
      <c r="A62">
        <f t="shared" si="0"/>
        <v>61</v>
      </c>
      <c r="B62" t="str">
        <f>_xlfn.XLOOKUP(C62, Storage!D:D, Storage!C:C, "Not Found")</f>
        <v>Window Hardware</v>
      </c>
      <c r="C62">
        <v>787658</v>
      </c>
      <c r="D62">
        <f>VLOOKUP(C62, Storage!D:J, 2, FALSE)</f>
        <v>0</v>
      </c>
      <c r="E62" t="str">
        <f>VLOOKUP(C62, Storage!D:J, 3, FALSE)</f>
        <v>83.024.150</v>
      </c>
      <c r="F62" t="str">
        <f>VLOOKUP(C62, Storage!D:J, 4, FALSE)</f>
        <v>Center Lock</v>
      </c>
      <c r="G62">
        <f>VLOOKUP(C62, Storage!D:J, 5, FALSE)</f>
        <v>0</v>
      </c>
      <c r="H62">
        <f>VLOOKUP(C62, Storage!D:J, 6, FALSE)</f>
        <v>0</v>
      </c>
      <c r="I62">
        <f>VLOOKUP(C62, ايداع!D:J, 7, FALSE)-صرف!J65</f>
        <v>20</v>
      </c>
      <c r="J62" s="13"/>
    </row>
    <row r="63" spans="1:10" x14ac:dyDescent="0.3">
      <c r="A63">
        <f t="shared" si="0"/>
        <v>62</v>
      </c>
      <c r="B63" t="str">
        <f>_xlfn.XLOOKUP(C63, Storage!D:D, Storage!C:C, "Not Found")</f>
        <v>Window Hardware</v>
      </c>
      <c r="C63">
        <v>834705</v>
      </c>
      <c r="D63">
        <f>VLOOKUP(C63, Storage!D:J, 2, FALSE)</f>
        <v>0</v>
      </c>
      <c r="E63" t="str">
        <f>VLOOKUP(C63, Storage!D:J, 3, FALSE)</f>
        <v>83.024.150</v>
      </c>
      <c r="F63" t="str">
        <f>VLOOKUP(C63, Storage!D:J, 4, FALSE)</f>
        <v>Axle Stift 86mm</v>
      </c>
      <c r="G63">
        <f>VLOOKUP(C63, Storage!D:J, 5, FALSE)</f>
        <v>0</v>
      </c>
      <c r="H63">
        <f>VLOOKUP(C63, Storage!D:J, 6, FALSE)</f>
        <v>0</v>
      </c>
      <c r="I63">
        <f>VLOOKUP(C63, ايداع!D:J, 7, FALSE)-صرف!J66</f>
        <v>1000</v>
      </c>
      <c r="J63" s="13"/>
    </row>
    <row r="64" spans="1:10" x14ac:dyDescent="0.3">
      <c r="A64">
        <f t="shared" si="0"/>
        <v>63</v>
      </c>
      <c r="B64" t="str">
        <f>_xlfn.XLOOKUP(C64, Storage!D:D, Storage!C:C, "Not Found")</f>
        <v>Window Hardware</v>
      </c>
      <c r="C64">
        <v>642266</v>
      </c>
      <c r="D64">
        <f>VLOOKUP(C64, Storage!D:J, 2, FALSE)</f>
        <v>0</v>
      </c>
      <c r="E64" t="str">
        <f>VLOOKUP(C64, Storage!D:J, 3, FALSE)</f>
        <v>39.259.010</v>
      </c>
      <c r="F64" t="str">
        <f>VLOOKUP(C64, Storage!D:J, 4, FALSE)</f>
        <v>Corner Hinge Plug</v>
      </c>
      <c r="G64">
        <f>VLOOKUP(C64, Storage!D:J, 5, FALSE)</f>
        <v>0</v>
      </c>
      <c r="H64">
        <f>VLOOKUP(C64, Storage!D:J, 6, FALSE)</f>
        <v>0</v>
      </c>
      <c r="I64">
        <f>VLOOKUP(C64, ايداع!D:J, 7, FALSE)-صرف!J67</f>
        <v>2200</v>
      </c>
      <c r="J64" s="13"/>
    </row>
    <row r="65" spans="1:10" x14ac:dyDescent="0.3">
      <c r="A65">
        <f t="shared" si="0"/>
        <v>64</v>
      </c>
      <c r="B65" t="str">
        <f>_xlfn.XLOOKUP(C65, Storage!D:D, Storage!C:C, "Not Found")</f>
        <v>Window Hardware</v>
      </c>
      <c r="C65">
        <v>260501</v>
      </c>
      <c r="D65">
        <f>VLOOKUP(C65, Storage!D:J, 2, FALSE)</f>
        <v>0</v>
      </c>
      <c r="E65" t="str">
        <f>VLOOKUP(C65, Storage!D:J, 3, FALSE)</f>
        <v>83.024.150</v>
      </c>
      <c r="F65" t="str">
        <f>VLOOKUP(C65, Storage!D:J, 4, FALSE)</f>
        <v>Middle Lock</v>
      </c>
      <c r="G65">
        <f>VLOOKUP(C65, Storage!D:J, 5, FALSE)</f>
        <v>0</v>
      </c>
      <c r="H65">
        <f>VLOOKUP(C65, Storage!D:J, 6, FALSE)</f>
        <v>0</v>
      </c>
      <c r="I65">
        <f>VLOOKUP(C65, ايداع!D:J, 7, FALSE)-صرف!J68</f>
        <v>500</v>
      </c>
      <c r="J65" s="13"/>
    </row>
    <row r="66" spans="1:10" x14ac:dyDescent="0.3">
      <c r="A66">
        <f t="shared" si="0"/>
        <v>65</v>
      </c>
      <c r="B66" t="str">
        <f>_xlfn.XLOOKUP(C66, Storage!D:D, Storage!C:C, "Not Found")</f>
        <v>Window Hardware</v>
      </c>
      <c r="C66">
        <v>260502</v>
      </c>
      <c r="D66">
        <f>VLOOKUP(C66, Storage!D:J, 2, FALSE)</f>
        <v>0</v>
      </c>
      <c r="E66" t="str">
        <f>VLOOKUP(C66, Storage!D:J, 3, FALSE)</f>
        <v>83.024.150</v>
      </c>
      <c r="F66" t="str">
        <f>VLOOKUP(C66, Storage!D:J, 4, FALSE)</f>
        <v>Kipplager</v>
      </c>
      <c r="G66">
        <f>VLOOKUP(C66, Storage!D:J, 5, FALSE)</f>
        <v>0</v>
      </c>
      <c r="H66">
        <f>VLOOKUP(C66, Storage!D:J, 6, FALSE)</f>
        <v>0</v>
      </c>
      <c r="I66">
        <f>VLOOKUP(C66, ايداع!D:J, 7, FALSE)-صرف!J69</f>
        <v>500</v>
      </c>
      <c r="J66" s="13"/>
    </row>
    <row r="67" spans="1:10" x14ac:dyDescent="0.3">
      <c r="A67">
        <f t="shared" si="0"/>
        <v>66</v>
      </c>
      <c r="B67" t="str">
        <f>_xlfn.XLOOKUP(C67, Storage!D:D, Storage!C:C, "Not Found")</f>
        <v>Window Hardware</v>
      </c>
      <c r="C67">
        <v>350402</v>
      </c>
      <c r="D67">
        <f>VLOOKUP(C67, Storage!D:J, 2, FALSE)</f>
        <v>0</v>
      </c>
      <c r="E67" t="str">
        <f>VLOOKUP(C67, Storage!D:J, 3, FALSE)</f>
        <v>39.259.010</v>
      </c>
      <c r="F67" t="str">
        <f>VLOOKUP(C67, Storage!D:J, 4, FALSE)</f>
        <v>Folder Superstructure Profile</v>
      </c>
      <c r="G67">
        <f>VLOOKUP(C67, Storage!D:J, 5, FALSE)</f>
        <v>0</v>
      </c>
      <c r="H67">
        <f>VLOOKUP(C67, Storage!D:J, 6, FALSE)</f>
        <v>0</v>
      </c>
      <c r="I67">
        <f>VLOOKUP(C67, ايداع!D:J, 7, FALSE)-صرف!J70</f>
        <v>600</v>
      </c>
      <c r="J67" s="13"/>
    </row>
    <row r="68" spans="1:10" x14ac:dyDescent="0.3">
      <c r="A68">
        <f t="shared" ref="A68:A76" si="1">A67+1</f>
        <v>67</v>
      </c>
      <c r="B68" t="str">
        <f>_xlfn.XLOOKUP(C68, Storage!D:D, Storage!C:C, "Not Found")</f>
        <v>Window Hardware</v>
      </c>
      <c r="C68">
        <v>350401</v>
      </c>
      <c r="D68">
        <f>VLOOKUP(C68, Storage!D:J, 2, FALSE)</f>
        <v>0</v>
      </c>
      <c r="E68" t="str">
        <f>VLOOKUP(C68, Storage!D:J, 3, FALSE)</f>
        <v>83.024.150</v>
      </c>
      <c r="F68" t="str">
        <f>VLOOKUP(C68, Storage!D:J, 4, FALSE)</f>
        <v>Folder Superstructure Profile</v>
      </c>
      <c r="G68">
        <f>VLOOKUP(C68, Storage!D:J, 5, FALSE)</f>
        <v>0</v>
      </c>
      <c r="H68">
        <f>VLOOKUP(C68, Storage!D:J, 6, FALSE)</f>
        <v>0</v>
      </c>
      <c r="I68">
        <f>VLOOKUP(C68, ايداع!D:J, 7, FALSE)-صرف!J71</f>
        <v>600</v>
      </c>
      <c r="J68" s="13"/>
    </row>
    <row r="69" spans="1:10" x14ac:dyDescent="0.3">
      <c r="A69">
        <f t="shared" si="1"/>
        <v>68</v>
      </c>
      <c r="B69" t="str">
        <f>_xlfn.XLOOKUP(C69, Storage!D:D, Storage!C:C, "Not Found")</f>
        <v>Window Hardware</v>
      </c>
      <c r="C69">
        <v>264603</v>
      </c>
      <c r="D69">
        <f>VLOOKUP(C69, Storage!D:J, 2, FALSE)</f>
        <v>0</v>
      </c>
      <c r="E69" t="str">
        <f>VLOOKUP(C69, Storage!D:J, 3, FALSE)</f>
        <v>83.024.150</v>
      </c>
      <c r="F69" t="str">
        <f>VLOOKUP(C69, Storage!D:J, 4, FALSE)</f>
        <v>Connector</v>
      </c>
      <c r="G69">
        <f>VLOOKUP(C69, Storage!D:J, 5, FALSE)</f>
        <v>0</v>
      </c>
      <c r="H69">
        <f>VLOOKUP(C69, Storage!D:J, 6, FALSE)</f>
        <v>0</v>
      </c>
      <c r="I69">
        <f>VLOOKUP(C69, ايداع!D:J, 7, FALSE)-صرف!J72</f>
        <v>300</v>
      </c>
      <c r="J69" s="13"/>
    </row>
    <row r="70" spans="1:10" x14ac:dyDescent="0.3">
      <c r="A70">
        <f t="shared" si="1"/>
        <v>69</v>
      </c>
      <c r="B70" t="str">
        <f>_xlfn.XLOOKUP(C70, Storage!D:D, Storage!C:C, "Not Found")</f>
        <v>Window Hardware</v>
      </c>
      <c r="C70">
        <v>795389</v>
      </c>
      <c r="D70">
        <f>VLOOKUP(C70, Storage!D:J, 2, FALSE)</f>
        <v>0</v>
      </c>
      <c r="E70" t="str">
        <f>VLOOKUP(C70, Storage!D:J, 3, FALSE)</f>
        <v>39.259.010</v>
      </c>
      <c r="F70" t="str">
        <f>VLOOKUP(C70, Storage!D:J, 4, FALSE)</f>
        <v>Corner Hinge Plug</v>
      </c>
      <c r="G70">
        <f>VLOOKUP(C70, Storage!D:J, 5, FALSE)</f>
        <v>0</v>
      </c>
      <c r="H70">
        <f>VLOOKUP(C70, Storage!D:J, 6, FALSE)</f>
        <v>0</v>
      </c>
      <c r="I70">
        <f>VLOOKUP(C70, ايداع!D:J, 7, FALSE)-صرف!J73</f>
        <v>250</v>
      </c>
      <c r="J70" s="13"/>
    </row>
    <row r="71" spans="1:10" x14ac:dyDescent="0.3">
      <c r="A71">
        <f t="shared" si="1"/>
        <v>70</v>
      </c>
      <c r="B71" t="str">
        <f>_xlfn.XLOOKUP(C71, Storage!D:D, Storage!C:C, "Not Found")</f>
        <v>Window Hardware</v>
      </c>
      <c r="C71">
        <v>795482</v>
      </c>
      <c r="D71">
        <f>VLOOKUP(C71, Storage!D:J, 2, FALSE)</f>
        <v>0</v>
      </c>
      <c r="E71" t="str">
        <f>VLOOKUP(C71, Storage!D:J, 3, FALSE)</f>
        <v>83.024.150</v>
      </c>
      <c r="F71" t="str">
        <f>VLOOKUP(C71, Storage!D:J, 4, FALSE)</f>
        <v>Gearing</v>
      </c>
      <c r="G71">
        <f>VLOOKUP(C71, Storage!D:J, 5, FALSE)</f>
        <v>0</v>
      </c>
      <c r="H71">
        <f>VLOOKUP(C71, Storage!D:J, 6, FALSE)</f>
        <v>0</v>
      </c>
      <c r="I71">
        <f>VLOOKUP(C71, ايداع!D:J, 7, FALSE)-صرف!J74</f>
        <v>100</v>
      </c>
      <c r="J71" s="13"/>
    </row>
    <row r="72" spans="1:10" x14ac:dyDescent="0.3">
      <c r="A72">
        <f t="shared" si="1"/>
        <v>71</v>
      </c>
      <c r="B72" t="str">
        <f>_xlfn.XLOOKUP(C72, Storage!D:D, Storage!C:C, "Not Found")</f>
        <v>Window Hardware</v>
      </c>
      <c r="C72">
        <v>788324</v>
      </c>
      <c r="D72">
        <f>VLOOKUP(C72, Storage!D:J, 2, FALSE)</f>
        <v>0</v>
      </c>
      <c r="E72" t="str">
        <f>VLOOKUP(C72, Storage!D:J, 3, FALSE)</f>
        <v>83.024.150</v>
      </c>
      <c r="F72" t="str">
        <f>VLOOKUP(C72, Storage!D:J, 4, FALSE)</f>
        <v>Middle Transmission</v>
      </c>
      <c r="G72">
        <f>VLOOKUP(C72, Storage!D:J, 5, FALSE)</f>
        <v>0</v>
      </c>
      <c r="H72">
        <f>VLOOKUP(C72, Storage!D:J, 6, FALSE)</f>
        <v>0</v>
      </c>
      <c r="I72">
        <f>VLOOKUP(C72, ايداع!D:J, 7, FALSE)-صرف!J75</f>
        <v>30</v>
      </c>
      <c r="J72" s="13"/>
    </row>
    <row r="73" spans="1:10" x14ac:dyDescent="0.3">
      <c r="A73">
        <f t="shared" si="1"/>
        <v>72</v>
      </c>
      <c r="B73" t="str">
        <f>_xlfn.XLOOKUP(C73, Storage!D:D, Storage!C:C, "Not Found")</f>
        <v>Door Hardware</v>
      </c>
      <c r="C73">
        <v>776598</v>
      </c>
      <c r="D73">
        <f>VLOOKUP(C73, Storage!D:J, 2, FALSE)</f>
        <v>0</v>
      </c>
      <c r="E73" t="str">
        <f>VLOOKUP(C73, Storage!D:J, 3, FALSE)</f>
        <v>83.014.011</v>
      </c>
      <c r="F73" t="str">
        <f>VLOOKUP(C73, Storage!D:J, 4, FALSE)</f>
        <v>Door Central Looks</v>
      </c>
      <c r="G73">
        <f>VLOOKUP(C73, Storage!D:J, 5, FALSE)</f>
        <v>0</v>
      </c>
      <c r="H73">
        <f>VLOOKUP(C73, Storage!D:J, 6, FALSE)</f>
        <v>0</v>
      </c>
      <c r="I73">
        <f>VLOOKUP(C73, ايداع!D:J, 7, FALSE)-صرف!J76</f>
        <v>50</v>
      </c>
      <c r="J73" s="13"/>
    </row>
    <row r="74" spans="1:10" x14ac:dyDescent="0.3">
      <c r="A74">
        <f t="shared" si="1"/>
        <v>73</v>
      </c>
      <c r="B74" t="str">
        <f>_xlfn.XLOOKUP(C74, Storage!D:D, Storage!C:C, "Not Found")</f>
        <v>Door Hardware</v>
      </c>
      <c r="C74">
        <v>609862</v>
      </c>
      <c r="D74">
        <f>VLOOKUP(C74, Storage!D:J, 2, FALSE)</f>
        <v>0</v>
      </c>
      <c r="E74" t="str">
        <f>VLOOKUP(C74, Storage!D:J, 3, FALSE)</f>
        <v>83.014.011</v>
      </c>
      <c r="F74">
        <f>VLOOKUP(C74, Storage!D:J, 4, FALSE)</f>
        <v>0</v>
      </c>
      <c r="G74">
        <f>VLOOKUP(C74, Storage!D:J, 5, FALSE)</f>
        <v>0</v>
      </c>
      <c r="H74">
        <f>VLOOKUP(C74, Storage!D:J, 6, FALSE)</f>
        <v>0</v>
      </c>
      <c r="I74">
        <f>VLOOKUP(C74, ايداع!D:J, 7, FALSE)-صرف!J77</f>
        <v>100</v>
      </c>
      <c r="J74" s="13"/>
    </row>
    <row r="75" spans="1:10" x14ac:dyDescent="0.3">
      <c r="A75">
        <f t="shared" si="1"/>
        <v>74</v>
      </c>
      <c r="B75" t="str">
        <f>_xlfn.XLOOKUP(C75, Storage!D:D, Storage!C:C, "Not Found")</f>
        <v>Door Hardware</v>
      </c>
      <c r="C75">
        <v>764374</v>
      </c>
      <c r="D75">
        <f>VLOOKUP(C75, Storage!D:J, 2, FALSE)</f>
        <v>0</v>
      </c>
      <c r="E75" t="str">
        <f>VLOOKUP(C75, Storage!D:J, 3, FALSE)</f>
        <v>83.014.011</v>
      </c>
      <c r="F75">
        <f>VLOOKUP(C75, Storage!D:J, 4, FALSE)</f>
        <v>0</v>
      </c>
      <c r="G75">
        <f>VLOOKUP(C75, Storage!D:J, 5, FALSE)</f>
        <v>0</v>
      </c>
      <c r="H75">
        <f>VLOOKUP(C75, Storage!D:J, 6, FALSE)</f>
        <v>0</v>
      </c>
      <c r="I75">
        <f>VLOOKUP(C75, ايداع!D:J, 7, FALSE)-صرف!J78</f>
        <v>0</v>
      </c>
      <c r="J75" s="13"/>
    </row>
    <row r="76" spans="1:10" x14ac:dyDescent="0.3">
      <c r="A76">
        <f t="shared" si="1"/>
        <v>75</v>
      </c>
      <c r="B76" t="str">
        <f>_xlfn.XLOOKUP(C76, Storage!D:D, Storage!C:C, "Not Found")</f>
        <v>Door Hardware</v>
      </c>
      <c r="C76">
        <v>492604</v>
      </c>
      <c r="D76">
        <f>VLOOKUP(C76, Storage!D:J, 2, FALSE)</f>
        <v>0</v>
      </c>
      <c r="E76" t="str">
        <f>VLOOKUP(C76, Storage!D:J, 3, FALSE)</f>
        <v>83.014.011</v>
      </c>
      <c r="F76">
        <f>VLOOKUP(C76, Storage!D:J, 4, FALSE)</f>
        <v>0</v>
      </c>
      <c r="G76">
        <f>VLOOKUP(C76, Storage!D:J, 5, FALSE)</f>
        <v>0</v>
      </c>
      <c r="H76">
        <f>VLOOKUP(C76, Storage!D:J, 6, FALSE)</f>
        <v>0</v>
      </c>
      <c r="I76">
        <f>VLOOKUP(C76, ايداع!D:J, 7, FALSE)-صرف!J79</f>
        <v>144</v>
      </c>
      <c r="J76" s="13"/>
    </row>
    <row r="77" spans="1:10" x14ac:dyDescent="0.3">
      <c r="B77">
        <f>_xlfn.XLOOKUP(C77, Storage!D:D, Storage!C:C, "Not Found")</f>
        <v>0</v>
      </c>
      <c r="C77">
        <v>445225</v>
      </c>
      <c r="D77">
        <f>VLOOKUP(C77, Storage!D:J, 2, FALSE)</f>
        <v>0</v>
      </c>
      <c r="E77">
        <f>VLOOKUP(C77, Storage!D:J, 3, FALSE)</f>
        <v>0</v>
      </c>
      <c r="F77">
        <f>VLOOKUP(C77, Storage!D:J, 4, FALSE)</f>
        <v>0</v>
      </c>
      <c r="G77">
        <f>VLOOKUP(C77, Storage!D:J, 5, FALSE)</f>
        <v>0</v>
      </c>
      <c r="H77">
        <f>VLOOKUP(C77, Storage!D:J, 6, FALSE)</f>
        <v>0</v>
      </c>
      <c r="I77" t="e">
        <f>VLOOKUP(C77, ايداع!D:J, 7, FALSE)-صرف!J80</f>
        <v>#N/A</v>
      </c>
      <c r="J77" s="13"/>
    </row>
    <row r="78" spans="1:10" x14ac:dyDescent="0.3">
      <c r="B78">
        <f>_xlfn.XLOOKUP(C78, Storage!D:D, Storage!C:C, "Not Found")</f>
        <v>0</v>
      </c>
      <c r="C78">
        <v>21580100</v>
      </c>
      <c r="D78">
        <f>VLOOKUP(C78, Storage!D:J, 2, FALSE)</f>
        <v>0</v>
      </c>
      <c r="E78">
        <f>VLOOKUP(C78, Storage!D:J, 3, FALSE)</f>
        <v>0</v>
      </c>
      <c r="F78">
        <f>VLOOKUP(C78, Storage!D:J, 4, FALSE)</f>
        <v>0</v>
      </c>
      <c r="G78">
        <f>VLOOKUP(C78, Storage!D:J, 5, FALSE)</f>
        <v>0</v>
      </c>
      <c r="H78">
        <f>VLOOKUP(C78, Storage!D:J, 6, FALSE)</f>
        <v>0</v>
      </c>
      <c r="I78" t="e">
        <f>VLOOKUP(C78, ايداع!D:J, 7, FALSE)-صرف!J81</f>
        <v>#N/A</v>
      </c>
      <c r="J78" s="13"/>
    </row>
    <row r="79" spans="1:10" x14ac:dyDescent="0.3">
      <c r="B79">
        <f>_xlfn.XLOOKUP(C79, Storage!D:D, Storage!C:C, "Not Found")</f>
        <v>0</v>
      </c>
      <c r="C79">
        <v>226275</v>
      </c>
      <c r="D79">
        <f>VLOOKUP(C79, Storage!D:J, 2, FALSE)</f>
        <v>0</v>
      </c>
      <c r="E79">
        <f>VLOOKUP(C79, Storage!D:J, 3, FALSE)</f>
        <v>0</v>
      </c>
      <c r="F79">
        <f>VLOOKUP(C79, Storage!D:J, 4, FALSE)</f>
        <v>0</v>
      </c>
      <c r="G79">
        <f>VLOOKUP(C79, Storage!D:J, 5, FALSE)</f>
        <v>0</v>
      </c>
      <c r="H79">
        <f>VLOOKUP(C79, Storage!D:J, 6, FALSE)</f>
        <v>0</v>
      </c>
      <c r="I79" t="e">
        <f>VLOOKUP(C79, ايداع!D:J, 7, FALSE)-صرف!J82</f>
        <v>#N/A</v>
      </c>
      <c r="J79" s="13"/>
    </row>
    <row r="80" spans="1:10" x14ac:dyDescent="0.3">
      <c r="B80">
        <f>_xlfn.XLOOKUP(C80, Storage!D:D, Storage!C:C, "Not Found")</f>
        <v>0</v>
      </c>
      <c r="C80">
        <v>227226</v>
      </c>
      <c r="D80">
        <f>VLOOKUP(C80, Storage!D:J, 2, FALSE)</f>
        <v>0</v>
      </c>
      <c r="E80">
        <f>VLOOKUP(C80, Storage!D:J, 3, FALSE)</f>
        <v>0</v>
      </c>
      <c r="F80">
        <f>VLOOKUP(C80, Storage!D:J, 4, FALSE)</f>
        <v>0</v>
      </c>
      <c r="G80">
        <f>VLOOKUP(C80, Storage!D:J, 5, FALSE)</f>
        <v>0</v>
      </c>
      <c r="H80">
        <f>VLOOKUP(C80, Storage!D:J, 6, FALSE)</f>
        <v>0</v>
      </c>
      <c r="I80" t="e">
        <f>VLOOKUP(C80, ايداع!D:J, 7, FALSE)-صرف!J83</f>
        <v>#N/A</v>
      </c>
      <c r="J80" s="13"/>
    </row>
    <row r="81" spans="2:10" x14ac:dyDescent="0.3">
      <c r="B81">
        <f>_xlfn.XLOOKUP(C81, Storage!D:D, Storage!C:C, "Not Found")</f>
        <v>0</v>
      </c>
      <c r="C81">
        <v>456377</v>
      </c>
      <c r="D81">
        <f>VLOOKUP(C81, Storage!D:J, 2, FALSE)</f>
        <v>0</v>
      </c>
      <c r="E81">
        <f>VLOOKUP(C81, Storage!D:J, 3, FALSE)</f>
        <v>0</v>
      </c>
      <c r="F81">
        <f>VLOOKUP(C81, Storage!D:J, 4, FALSE)</f>
        <v>0</v>
      </c>
      <c r="G81">
        <f>VLOOKUP(C81, Storage!D:J, 5, FALSE)</f>
        <v>0</v>
      </c>
      <c r="H81">
        <f>VLOOKUP(C81, Storage!D:J, 6, FALSE)</f>
        <v>0</v>
      </c>
      <c r="I81" t="e">
        <f>VLOOKUP(C81, ايداع!D:J, 7, FALSE)-صرف!J84</f>
        <v>#N/A</v>
      </c>
      <c r="J81" s="13"/>
    </row>
    <row r="82" spans="2:10" x14ac:dyDescent="0.3">
      <c r="B82">
        <f>_xlfn.XLOOKUP(C82, Storage!D:D, Storage!C:C, "Not Found")</f>
        <v>0</v>
      </c>
      <c r="D82" t="e">
        <f>VLOOKUP(C82, Storage!D:J, 2, FALSE)</f>
        <v>#N/A</v>
      </c>
      <c r="E82" t="e">
        <f>VLOOKUP(C82, Storage!D:J, 3, FALSE)</f>
        <v>#N/A</v>
      </c>
      <c r="F82" t="e">
        <f>VLOOKUP(C82, Storage!D:J, 4, FALSE)</f>
        <v>#N/A</v>
      </c>
      <c r="G82" t="e">
        <f>VLOOKUP(C82, Storage!D:J, 5, FALSE)</f>
        <v>#N/A</v>
      </c>
      <c r="H82" t="e">
        <f>VLOOKUP(C82, Storage!D:J, 6, FALSE)</f>
        <v>#N/A</v>
      </c>
      <c r="I82" t="e">
        <f>VLOOKUP(C82, ايداع!D:J, 7, FALSE)-صرف!J85</f>
        <v>#N/A</v>
      </c>
    </row>
    <row r="83" spans="2:10" x14ac:dyDescent="0.3">
      <c r="B83">
        <f>_xlfn.XLOOKUP(C83, Storage!D:D, Storage!C:C, "Not Found")</f>
        <v>0</v>
      </c>
      <c r="D83" t="e">
        <f>VLOOKUP(C83, Storage!D:J, 2, FALSE)</f>
        <v>#N/A</v>
      </c>
      <c r="E83" t="e">
        <f>VLOOKUP(C83, Storage!D:J, 3, FALSE)</f>
        <v>#N/A</v>
      </c>
      <c r="F83" t="e">
        <f>VLOOKUP(C83, Storage!D:J, 4, FALSE)</f>
        <v>#N/A</v>
      </c>
      <c r="G83" t="e">
        <f>VLOOKUP(C83, Storage!D:J, 5, FALSE)</f>
        <v>#N/A</v>
      </c>
      <c r="H83" t="e">
        <f>VLOOKUP(C83, Storage!D:J, 6, FALSE)</f>
        <v>#N/A</v>
      </c>
      <c r="I83" t="e">
        <f>VLOOKUP(C83, ايداع!D:J, 7, FALSE)-صرف!J86</f>
        <v>#N/A</v>
      </c>
    </row>
    <row r="84" spans="2:10" x14ac:dyDescent="0.3">
      <c r="B84">
        <f>_xlfn.XLOOKUP(C84, Storage!D:D, Storage!C:C, "Not Found")</f>
        <v>0</v>
      </c>
      <c r="D84" t="e">
        <f>VLOOKUP(C84, Storage!D:J, 2, FALSE)</f>
        <v>#N/A</v>
      </c>
      <c r="E84" t="e">
        <f>VLOOKUP(C84, Storage!D:J, 3, FALSE)</f>
        <v>#N/A</v>
      </c>
      <c r="F84" t="e">
        <f>VLOOKUP(C84, Storage!D:J, 4, FALSE)</f>
        <v>#N/A</v>
      </c>
      <c r="G84" t="e">
        <f>VLOOKUP(C84, Storage!D:J, 5, FALSE)</f>
        <v>#N/A</v>
      </c>
      <c r="H84" t="e">
        <f>VLOOKUP(C84, Storage!D:J, 6, FALSE)</f>
        <v>#N/A</v>
      </c>
      <c r="I84" t="e">
        <f>VLOOKUP(C84, ايداع!D:J, 7, FALSE)-صرف!J87</f>
        <v>#N/A</v>
      </c>
    </row>
    <row r="85" spans="2:10" x14ac:dyDescent="0.3">
      <c r="B85">
        <f>_xlfn.XLOOKUP(C85, Storage!D:D, Storage!C:C, "Not Found")</f>
        <v>0</v>
      </c>
      <c r="D85" t="e">
        <f>VLOOKUP(C85, Storage!D:J, 2, FALSE)</f>
        <v>#N/A</v>
      </c>
      <c r="E85" t="e">
        <f>VLOOKUP(C85, Storage!D:J, 3, FALSE)</f>
        <v>#N/A</v>
      </c>
      <c r="F85" t="e">
        <f>VLOOKUP(C85, Storage!D:J, 4, FALSE)</f>
        <v>#N/A</v>
      </c>
      <c r="G85" t="e">
        <f>VLOOKUP(C85, Storage!D:J, 5, FALSE)</f>
        <v>#N/A</v>
      </c>
      <c r="H85" t="e">
        <f>VLOOKUP(C85, Storage!D:J, 6, FALSE)</f>
        <v>#N/A</v>
      </c>
      <c r="I85" t="e">
        <f>VLOOKUP(C85, ايداع!D:J, 7, FALSE)-صرف!J88</f>
        <v>#N/A</v>
      </c>
    </row>
    <row r="86" spans="2:10" x14ac:dyDescent="0.3">
      <c r="B86">
        <f>_xlfn.XLOOKUP(C86, Storage!D:D, Storage!C:C, "Not Found")</f>
        <v>0</v>
      </c>
      <c r="D86" t="e">
        <f>VLOOKUP(C86, Storage!D:J, 2, FALSE)</f>
        <v>#N/A</v>
      </c>
      <c r="E86" t="e">
        <f>VLOOKUP(C86, Storage!D:J, 3, FALSE)</f>
        <v>#N/A</v>
      </c>
      <c r="F86" t="e">
        <f>VLOOKUP(C86, Storage!D:J, 4, FALSE)</f>
        <v>#N/A</v>
      </c>
      <c r="G86" t="e">
        <f>VLOOKUP(C86, Storage!D:J, 5, FALSE)</f>
        <v>#N/A</v>
      </c>
      <c r="H86" t="e">
        <f>VLOOKUP(C86, Storage!D:J, 6, FALSE)</f>
        <v>#N/A</v>
      </c>
      <c r="I86" t="e">
        <f>VLOOKUP(C86, ايداع!D:J, 7, FALSE)-صرف!J89</f>
        <v>#N/A</v>
      </c>
    </row>
    <row r="87" spans="2:10" x14ac:dyDescent="0.3">
      <c r="B87">
        <f>_xlfn.XLOOKUP(C87, Storage!D:D, Storage!C:C, "Not Found")</f>
        <v>0</v>
      </c>
      <c r="D87" t="e">
        <f>VLOOKUP(C87, Storage!D:J, 2, FALSE)</f>
        <v>#N/A</v>
      </c>
      <c r="E87" t="e">
        <f>VLOOKUP(C87, Storage!D:J, 3, FALSE)</f>
        <v>#N/A</v>
      </c>
      <c r="F87" t="e">
        <f>VLOOKUP(C87, Storage!D:J, 4, FALSE)</f>
        <v>#N/A</v>
      </c>
      <c r="G87" t="e">
        <f>VLOOKUP(C87, Storage!D:J, 5, FALSE)</f>
        <v>#N/A</v>
      </c>
      <c r="H87" t="e">
        <f>VLOOKUP(C87, Storage!D:J, 6, FALSE)</f>
        <v>#N/A</v>
      </c>
      <c r="I87" t="e">
        <f>VLOOKUP(C87, ايداع!D:J, 7, FALSE)-صرف!J90</f>
        <v>#N/A</v>
      </c>
    </row>
    <row r="88" spans="2:10" x14ac:dyDescent="0.3">
      <c r="B88">
        <f>_xlfn.XLOOKUP(C88, Storage!D:D, Storage!C:C, "Not Found")</f>
        <v>0</v>
      </c>
      <c r="D88" t="e">
        <f>VLOOKUP(C88, Storage!D:J, 2, FALSE)</f>
        <v>#N/A</v>
      </c>
      <c r="E88" t="e">
        <f>VLOOKUP(C88, Storage!D:J, 3, FALSE)</f>
        <v>#N/A</v>
      </c>
      <c r="F88" t="e">
        <f>VLOOKUP(C88, Storage!D:J, 4, FALSE)</f>
        <v>#N/A</v>
      </c>
      <c r="G88" t="e">
        <f>VLOOKUP(C88, Storage!D:J, 5, FALSE)</f>
        <v>#N/A</v>
      </c>
      <c r="H88" t="e">
        <f>VLOOKUP(C88, Storage!D:J, 6, FALSE)</f>
        <v>#N/A</v>
      </c>
      <c r="I88" t="e">
        <f>VLOOKUP(C88, ايداع!D:J, 7, FALSE)-صرف!J91</f>
        <v>#N/A</v>
      </c>
    </row>
    <row r="89" spans="2:10" x14ac:dyDescent="0.3">
      <c r="B89">
        <f>_xlfn.XLOOKUP(C89, Storage!D:D, Storage!C:C, "Not Found")</f>
        <v>0</v>
      </c>
      <c r="D89" t="e">
        <f>VLOOKUP(C89, Storage!D:J, 2, FALSE)</f>
        <v>#N/A</v>
      </c>
      <c r="E89" t="e">
        <f>VLOOKUP(C89, Storage!D:J, 3, FALSE)</f>
        <v>#N/A</v>
      </c>
      <c r="F89" t="e">
        <f>VLOOKUP(C89, Storage!D:J, 4, FALSE)</f>
        <v>#N/A</v>
      </c>
      <c r="G89" t="e">
        <f>VLOOKUP(C89, Storage!D:J, 5, FALSE)</f>
        <v>#N/A</v>
      </c>
      <c r="H89" t="e">
        <f>VLOOKUP(C89, Storage!D:J, 6, FALSE)</f>
        <v>#N/A</v>
      </c>
      <c r="I89" t="e">
        <f>VLOOKUP(C89, ايداع!D:J, 7, FALSE)-صرف!J92</f>
        <v>#N/A</v>
      </c>
    </row>
    <row r="90" spans="2:10" x14ac:dyDescent="0.3">
      <c r="B90">
        <f>_xlfn.XLOOKUP(C90, Storage!D:D, Storage!C:C, "Not Found")</f>
        <v>0</v>
      </c>
      <c r="D90" t="e">
        <f>VLOOKUP(C90, Storage!D:J, 2, FALSE)</f>
        <v>#N/A</v>
      </c>
      <c r="E90" t="e">
        <f>VLOOKUP(C90, Storage!D:J, 3, FALSE)</f>
        <v>#N/A</v>
      </c>
      <c r="F90" t="e">
        <f>VLOOKUP(C90, Storage!D:J, 4, FALSE)</f>
        <v>#N/A</v>
      </c>
      <c r="G90" t="e">
        <f>VLOOKUP(C90, Storage!D:J, 5, FALSE)</f>
        <v>#N/A</v>
      </c>
      <c r="H90" t="e">
        <f>VLOOKUP(C90, Storage!D:J, 6, FALSE)</f>
        <v>#N/A</v>
      </c>
      <c r="I90" t="e">
        <f>VLOOKUP(C90, ايداع!D:J, 7, FALSE)-صرف!J93</f>
        <v>#N/A</v>
      </c>
    </row>
    <row r="91" spans="2:10" x14ac:dyDescent="0.3">
      <c r="B91">
        <f>_xlfn.XLOOKUP(C91, Storage!D:D, Storage!C:C, "Not Found")</f>
        <v>0</v>
      </c>
      <c r="D91" t="e">
        <f>VLOOKUP(C91, Storage!D:J, 2, FALSE)</f>
        <v>#N/A</v>
      </c>
      <c r="E91" t="e">
        <f>VLOOKUP(C91, Storage!D:J, 3, FALSE)</f>
        <v>#N/A</v>
      </c>
      <c r="F91" t="e">
        <f>VLOOKUP(C91, Storage!D:J, 4, FALSE)</f>
        <v>#N/A</v>
      </c>
      <c r="G91" t="e">
        <f>VLOOKUP(C91, Storage!D:J, 5, FALSE)</f>
        <v>#N/A</v>
      </c>
      <c r="H91" t="e">
        <f>VLOOKUP(C91, Storage!D:J, 6, FALSE)</f>
        <v>#N/A</v>
      </c>
      <c r="I91" t="e">
        <f>VLOOKUP(C91, ايداع!D:J, 7, FALSE)-صرف!J94</f>
        <v>#N/A</v>
      </c>
    </row>
    <row r="92" spans="2:10" x14ac:dyDescent="0.3">
      <c r="B92">
        <f>_xlfn.XLOOKUP(C92, Storage!D:D, Storage!C:C, "Not Found")</f>
        <v>0</v>
      </c>
      <c r="D92" t="e">
        <f>VLOOKUP(C92, Storage!D:J, 2, FALSE)</f>
        <v>#N/A</v>
      </c>
      <c r="E92" t="e">
        <f>VLOOKUP(C92, Storage!D:J, 3, FALSE)</f>
        <v>#N/A</v>
      </c>
      <c r="F92" t="e">
        <f>VLOOKUP(C92, Storage!D:J, 4, FALSE)</f>
        <v>#N/A</v>
      </c>
      <c r="G92" t="e">
        <f>VLOOKUP(C92, Storage!D:J, 5, FALSE)</f>
        <v>#N/A</v>
      </c>
      <c r="H92" t="e">
        <f>VLOOKUP(C92, Storage!D:J, 6, FALSE)</f>
        <v>#N/A</v>
      </c>
      <c r="I92" t="e">
        <f>VLOOKUP(C92, ايداع!D:J, 7, FALSE)-صرف!J95</f>
        <v>#N/A</v>
      </c>
    </row>
    <row r="93" spans="2:10" x14ac:dyDescent="0.3">
      <c r="B93">
        <f>_xlfn.XLOOKUP(C93, Storage!D:D, Storage!C:C, "Not Found")</f>
        <v>0</v>
      </c>
      <c r="D93" t="e">
        <f>VLOOKUP(C93, Storage!D:J, 2, FALSE)</f>
        <v>#N/A</v>
      </c>
      <c r="E93" t="e">
        <f>VLOOKUP(C93, Storage!D:J, 3, FALSE)</f>
        <v>#N/A</v>
      </c>
      <c r="F93" t="e">
        <f>VLOOKUP(C93, Storage!D:J, 4, FALSE)</f>
        <v>#N/A</v>
      </c>
      <c r="G93" t="e">
        <f>VLOOKUP(C93, Storage!D:J, 5, FALSE)</f>
        <v>#N/A</v>
      </c>
      <c r="H93" t="e">
        <f>VLOOKUP(C93, Storage!D:J, 6, FALSE)</f>
        <v>#N/A</v>
      </c>
      <c r="I93" t="e">
        <f>VLOOKUP(C93, ايداع!D:J, 7, FALSE)-صرف!J96</f>
        <v>#N/A</v>
      </c>
    </row>
    <row r="94" spans="2:10" x14ac:dyDescent="0.3">
      <c r="B94">
        <f>_xlfn.XLOOKUP(C94, Storage!D:D, Storage!C:C, "Not Found")</f>
        <v>0</v>
      </c>
      <c r="D94" t="e">
        <f>VLOOKUP(C94, Storage!D:J, 2, FALSE)</f>
        <v>#N/A</v>
      </c>
      <c r="E94" t="e">
        <f>VLOOKUP(C94, Storage!D:J, 3, FALSE)</f>
        <v>#N/A</v>
      </c>
      <c r="F94" t="e">
        <f>VLOOKUP(C94, Storage!D:J, 4, FALSE)</f>
        <v>#N/A</v>
      </c>
      <c r="G94" t="e">
        <f>VLOOKUP(C94, Storage!D:J, 5, FALSE)</f>
        <v>#N/A</v>
      </c>
      <c r="H94" t="e">
        <f>VLOOKUP(C94, Storage!D:J, 6, FALSE)</f>
        <v>#N/A</v>
      </c>
      <c r="I94" t="e">
        <f>VLOOKUP(C94, ايداع!D:J, 7, FALSE)-صرف!J97</f>
        <v>#N/A</v>
      </c>
    </row>
    <row r="95" spans="2:10" x14ac:dyDescent="0.3">
      <c r="B95">
        <f>_xlfn.XLOOKUP(C95, Storage!D:D, Storage!C:C, "Not Found")</f>
        <v>0</v>
      </c>
      <c r="D95" t="e">
        <f>VLOOKUP(C95, Storage!D:J, 2, FALSE)</f>
        <v>#N/A</v>
      </c>
      <c r="E95" t="e">
        <f>VLOOKUP(C95, Storage!D:J, 3, FALSE)</f>
        <v>#N/A</v>
      </c>
      <c r="F95" t="e">
        <f>VLOOKUP(C95, Storage!D:J, 4, FALSE)</f>
        <v>#N/A</v>
      </c>
      <c r="G95" t="e">
        <f>VLOOKUP(C95, Storage!D:J, 5, FALSE)</f>
        <v>#N/A</v>
      </c>
      <c r="H95" t="e">
        <f>VLOOKUP(C95, Storage!D:J, 6, FALSE)</f>
        <v>#N/A</v>
      </c>
      <c r="I95" t="e">
        <f>VLOOKUP(C95, ايداع!D:J, 7, FALSE)-صرف!J98</f>
        <v>#N/A</v>
      </c>
    </row>
    <row r="96" spans="2:10" x14ac:dyDescent="0.3">
      <c r="B96">
        <f>_xlfn.XLOOKUP(C96, Storage!D:D, Storage!C:C, "Not Found")</f>
        <v>0</v>
      </c>
      <c r="D96" t="e">
        <f>VLOOKUP(C96, Storage!D:J, 2, FALSE)</f>
        <v>#N/A</v>
      </c>
      <c r="E96" t="e">
        <f>VLOOKUP(C96, Storage!D:J, 3, FALSE)</f>
        <v>#N/A</v>
      </c>
      <c r="F96" t="e">
        <f>VLOOKUP(C96, Storage!D:J, 4, FALSE)</f>
        <v>#N/A</v>
      </c>
      <c r="G96" t="e">
        <f>VLOOKUP(C96, Storage!D:J, 5, FALSE)</f>
        <v>#N/A</v>
      </c>
      <c r="H96" t="e">
        <f>VLOOKUP(C96, Storage!D:J, 6, FALSE)</f>
        <v>#N/A</v>
      </c>
      <c r="I96" t="e">
        <f>VLOOKUP(C96, ايداع!D:J, 7, FALSE)-صرف!J99</f>
        <v>#N/A</v>
      </c>
    </row>
    <row r="97" spans="2:9" x14ac:dyDescent="0.3">
      <c r="B97">
        <f>_xlfn.XLOOKUP(C97, Storage!D:D, Storage!C:C, "Not Found")</f>
        <v>0</v>
      </c>
      <c r="D97" t="e">
        <f>VLOOKUP(C97, Storage!D:J, 2, FALSE)</f>
        <v>#N/A</v>
      </c>
      <c r="E97" t="e">
        <f>VLOOKUP(C97, Storage!D:J, 3, FALSE)</f>
        <v>#N/A</v>
      </c>
      <c r="F97" t="e">
        <f>VLOOKUP(C97, Storage!D:J, 4, FALSE)</f>
        <v>#N/A</v>
      </c>
      <c r="G97" t="e">
        <f>VLOOKUP(C97, Storage!D:J, 5, FALSE)</f>
        <v>#N/A</v>
      </c>
      <c r="H97" t="e">
        <f>VLOOKUP(C97, Storage!D:J, 6, FALSE)</f>
        <v>#N/A</v>
      </c>
      <c r="I97" t="e">
        <f>VLOOKUP(C97, ايداع!D:J, 7, FALSE)-صرف!J100</f>
        <v>#N/A</v>
      </c>
    </row>
    <row r="98" spans="2:9" x14ac:dyDescent="0.3">
      <c r="B98">
        <f>_xlfn.XLOOKUP(C98, Storage!D:D, Storage!C:C, "Not Found")</f>
        <v>0</v>
      </c>
      <c r="D98" t="e">
        <f>VLOOKUP(C98, Storage!D:J, 2, FALSE)</f>
        <v>#N/A</v>
      </c>
      <c r="E98" t="e">
        <f>VLOOKUP(C98, Storage!D:J, 3, FALSE)</f>
        <v>#N/A</v>
      </c>
      <c r="F98" t="e">
        <f>VLOOKUP(C98, Storage!D:J, 4, FALSE)</f>
        <v>#N/A</v>
      </c>
      <c r="G98" t="e">
        <f>VLOOKUP(C98, Storage!D:J, 5, FALSE)</f>
        <v>#N/A</v>
      </c>
      <c r="H98" t="e">
        <f>VLOOKUP(C98, Storage!D:J, 6, FALSE)</f>
        <v>#N/A</v>
      </c>
      <c r="I98" t="e">
        <f>VLOOKUP(C98, ايداع!D:J, 7, FALSE)-صرف!J101</f>
        <v>#N/A</v>
      </c>
    </row>
    <row r="99" spans="2:9" x14ac:dyDescent="0.3">
      <c r="B99">
        <f>_xlfn.XLOOKUP(C99, Storage!D:D, Storage!C:C, "Not Found")</f>
        <v>0</v>
      </c>
      <c r="D99" t="e">
        <f>VLOOKUP(C99, Storage!D:J, 2, FALSE)</f>
        <v>#N/A</v>
      </c>
      <c r="E99" t="e">
        <f>VLOOKUP(C99, Storage!D:J, 3, FALSE)</f>
        <v>#N/A</v>
      </c>
      <c r="F99" t="e">
        <f>VLOOKUP(C99, Storage!D:J, 4, FALSE)</f>
        <v>#N/A</v>
      </c>
      <c r="G99" t="e">
        <f>VLOOKUP(C99, Storage!D:J, 5, FALSE)</f>
        <v>#N/A</v>
      </c>
      <c r="H99" t="e">
        <f>VLOOKUP(C99, Storage!D:J, 6, FALSE)</f>
        <v>#N/A</v>
      </c>
      <c r="I99" t="e">
        <f>VLOOKUP(C99, ايداع!D:J, 7, FALSE)-صرف!J102</f>
        <v>#N/A</v>
      </c>
    </row>
    <row r="100" spans="2:9" x14ac:dyDescent="0.3">
      <c r="B100">
        <f>_xlfn.XLOOKUP(C100, Storage!D:D, Storage!C:C, "Not Found")</f>
        <v>0</v>
      </c>
      <c r="D100" t="e">
        <f>VLOOKUP(C100, Storage!D:J, 2, FALSE)</f>
        <v>#N/A</v>
      </c>
      <c r="E100" t="e">
        <f>VLOOKUP(C100, Storage!D:J, 3, FALSE)</f>
        <v>#N/A</v>
      </c>
      <c r="F100" t="e">
        <f>VLOOKUP(C100, Storage!D:J, 4, FALSE)</f>
        <v>#N/A</v>
      </c>
      <c r="G100" t="e">
        <f>VLOOKUP(C100, Storage!D:J, 5, FALSE)</f>
        <v>#N/A</v>
      </c>
      <c r="H100" t="e">
        <f>VLOOKUP(C100, Storage!D:J, 6, FALSE)</f>
        <v>#N/A</v>
      </c>
      <c r="I100" t="e">
        <f>VLOOKUP(C100, ايداع!D:J, 7, FALSE)-صرف!J103</f>
        <v>#N/A</v>
      </c>
    </row>
    <row r="101" spans="2:9" x14ac:dyDescent="0.3">
      <c r="B101">
        <f>_xlfn.XLOOKUP(C101, Storage!D:D, Storage!C:C, "Not Found")</f>
        <v>0</v>
      </c>
      <c r="D101" t="e">
        <f>VLOOKUP(C101, Storage!D:J, 2, FALSE)</f>
        <v>#N/A</v>
      </c>
      <c r="E101" t="e">
        <f>VLOOKUP(C101, Storage!D:J, 3, FALSE)</f>
        <v>#N/A</v>
      </c>
      <c r="F101" t="e">
        <f>VLOOKUP(C101, Storage!D:J, 4, FALSE)</f>
        <v>#N/A</v>
      </c>
      <c r="G101" t="e">
        <f>VLOOKUP(C101, Storage!D:J, 5, FALSE)</f>
        <v>#N/A</v>
      </c>
      <c r="H101" t="e">
        <f>VLOOKUP(C101, Storage!D:J, 6, FALSE)</f>
        <v>#N/A</v>
      </c>
      <c r="I101" t="e">
        <f>VLOOKUP(C101, ايداع!D:J, 7, FALSE)-صرف!J104</f>
        <v>#N/A</v>
      </c>
    </row>
    <row r="102" spans="2:9" x14ac:dyDescent="0.3">
      <c r="B102">
        <f>_xlfn.XLOOKUP(C102, Storage!D:D, Storage!C:C, "Not Found")</f>
        <v>0</v>
      </c>
      <c r="D102" t="e">
        <f>VLOOKUP(C102, Storage!D:J, 2, FALSE)</f>
        <v>#N/A</v>
      </c>
      <c r="E102" t="e">
        <f>VLOOKUP(C102, Storage!D:J, 3, FALSE)</f>
        <v>#N/A</v>
      </c>
      <c r="F102" t="e">
        <f>VLOOKUP(C102, Storage!D:J, 4, FALSE)</f>
        <v>#N/A</v>
      </c>
      <c r="G102" t="e">
        <f>VLOOKUP(C102, Storage!D:J, 5, FALSE)</f>
        <v>#N/A</v>
      </c>
      <c r="H102" t="e">
        <f>VLOOKUP(C102, Storage!D:J, 6, FALSE)</f>
        <v>#N/A</v>
      </c>
      <c r="I102" t="e">
        <f>VLOOKUP(C102, ايداع!D:J, 7, FALSE)-صرف!J105</f>
        <v>#N/A</v>
      </c>
    </row>
    <row r="103" spans="2:9" x14ac:dyDescent="0.3">
      <c r="B103">
        <f>_xlfn.XLOOKUP(C103, Storage!D:D, Storage!C:C, "Not Found")</f>
        <v>0</v>
      </c>
      <c r="D103" t="e">
        <f>VLOOKUP(C103, Storage!D:J, 2, FALSE)</f>
        <v>#N/A</v>
      </c>
      <c r="E103" t="e">
        <f>VLOOKUP(C103, Storage!D:J, 3, FALSE)</f>
        <v>#N/A</v>
      </c>
      <c r="F103" t="e">
        <f>VLOOKUP(C103, Storage!D:J, 4, FALSE)</f>
        <v>#N/A</v>
      </c>
      <c r="G103" t="e">
        <f>VLOOKUP(C103, Storage!D:J, 5, FALSE)</f>
        <v>#N/A</v>
      </c>
      <c r="H103" t="e">
        <f>VLOOKUP(C103, Storage!D:J, 6, FALSE)</f>
        <v>#N/A</v>
      </c>
      <c r="I103" t="e">
        <f>VLOOKUP(C103, ايداع!D:J, 7, FALSE)-صرف!J106</f>
        <v>#N/A</v>
      </c>
    </row>
    <row r="104" spans="2:9" x14ac:dyDescent="0.3">
      <c r="B104">
        <f>_xlfn.XLOOKUP(C104, Storage!D:D, Storage!C:C, "Not Found")</f>
        <v>0</v>
      </c>
      <c r="D104" t="e">
        <f>VLOOKUP(C104, Storage!D:J, 2, FALSE)</f>
        <v>#N/A</v>
      </c>
      <c r="E104" t="e">
        <f>VLOOKUP(C104, Storage!D:J, 3, FALSE)</f>
        <v>#N/A</v>
      </c>
      <c r="F104" t="e">
        <f>VLOOKUP(C104, Storage!D:J, 4, FALSE)</f>
        <v>#N/A</v>
      </c>
      <c r="G104" t="e">
        <f>VLOOKUP(C104, Storage!D:J, 5, FALSE)</f>
        <v>#N/A</v>
      </c>
      <c r="H104" t="e">
        <f>VLOOKUP(C104, Storage!D:J, 6, FALSE)</f>
        <v>#N/A</v>
      </c>
      <c r="I104" t="e">
        <f>VLOOKUP(C104, ايداع!D:J, 7, FALSE)-صرف!J107</f>
        <v>#N/A</v>
      </c>
    </row>
    <row r="105" spans="2:9" x14ac:dyDescent="0.3">
      <c r="B105">
        <f>_xlfn.XLOOKUP(C105, Storage!D:D, Storage!C:C, "Not Found")</f>
        <v>0</v>
      </c>
      <c r="D105" t="e">
        <f>VLOOKUP(C105, Storage!D:J, 2, FALSE)</f>
        <v>#N/A</v>
      </c>
      <c r="E105" t="e">
        <f>VLOOKUP(C105, Storage!D:J, 3, FALSE)</f>
        <v>#N/A</v>
      </c>
      <c r="F105" t="e">
        <f>VLOOKUP(C105, Storage!D:J, 4, FALSE)</f>
        <v>#N/A</v>
      </c>
      <c r="G105" t="e">
        <f>VLOOKUP(C105, Storage!D:J, 5, FALSE)</f>
        <v>#N/A</v>
      </c>
      <c r="H105" t="e">
        <f>VLOOKUP(C105, Storage!D:J, 6, FALSE)</f>
        <v>#N/A</v>
      </c>
      <c r="I105" t="e">
        <f>VLOOKUP(C105, ايداع!D:J, 7, FALSE)-صرف!J108</f>
        <v>#N/A</v>
      </c>
    </row>
    <row r="106" spans="2:9" x14ac:dyDescent="0.3">
      <c r="B106">
        <f>_xlfn.XLOOKUP(C106, Storage!D:D, Storage!C:C, "Not Found")</f>
        <v>0</v>
      </c>
      <c r="D106" t="e">
        <f>VLOOKUP(C106, Storage!D:J, 2, FALSE)</f>
        <v>#N/A</v>
      </c>
      <c r="E106" t="e">
        <f>VLOOKUP(C106, Storage!D:J, 3, FALSE)</f>
        <v>#N/A</v>
      </c>
      <c r="F106" t="e">
        <f>VLOOKUP(C106, Storage!D:J, 4, FALSE)</f>
        <v>#N/A</v>
      </c>
      <c r="G106" t="e">
        <f>VLOOKUP(C106, Storage!D:J, 5, FALSE)</f>
        <v>#N/A</v>
      </c>
      <c r="H106" t="e">
        <f>VLOOKUP(C106, Storage!D:J, 6, FALSE)</f>
        <v>#N/A</v>
      </c>
      <c r="I106" t="e">
        <f>VLOOKUP(C106, ايداع!D:J, 7, FALSE)-صرف!J109</f>
        <v>#N/A</v>
      </c>
    </row>
    <row r="107" spans="2:9" x14ac:dyDescent="0.3">
      <c r="B107">
        <f>_xlfn.XLOOKUP(C107, Storage!D:D, Storage!C:C, "Not Found")</f>
        <v>0</v>
      </c>
      <c r="D107" t="e">
        <f>VLOOKUP(C107, Storage!D:J, 2, FALSE)</f>
        <v>#N/A</v>
      </c>
      <c r="E107" t="e">
        <f>VLOOKUP(C107, Storage!D:J, 3, FALSE)</f>
        <v>#N/A</v>
      </c>
      <c r="F107" t="e">
        <f>VLOOKUP(C107, Storage!D:J, 4, FALSE)</f>
        <v>#N/A</v>
      </c>
      <c r="G107" t="e">
        <f>VLOOKUP(C107, Storage!D:J, 5, FALSE)</f>
        <v>#N/A</v>
      </c>
      <c r="H107" t="e">
        <f>VLOOKUP(C107, Storage!D:J, 6, FALSE)</f>
        <v>#N/A</v>
      </c>
      <c r="I107" t="e">
        <f>VLOOKUP(C107, ايداع!D:J, 7, FALSE)-صرف!J110</f>
        <v>#N/A</v>
      </c>
    </row>
    <row r="108" spans="2:9" x14ac:dyDescent="0.3">
      <c r="B108">
        <f>_xlfn.XLOOKUP(C108, Storage!D:D, Storage!C:C, "Not Found")</f>
        <v>0</v>
      </c>
      <c r="D108" t="e">
        <f>VLOOKUP(C108, Storage!D:J, 2, FALSE)</f>
        <v>#N/A</v>
      </c>
      <c r="E108" t="e">
        <f>VLOOKUP(C108, Storage!D:J, 3, FALSE)</f>
        <v>#N/A</v>
      </c>
      <c r="F108" t="e">
        <f>VLOOKUP(C108, Storage!D:J, 4, FALSE)</f>
        <v>#N/A</v>
      </c>
      <c r="G108" t="e">
        <f>VLOOKUP(C108, Storage!D:J, 5, FALSE)</f>
        <v>#N/A</v>
      </c>
      <c r="H108" t="e">
        <f>VLOOKUP(C108, Storage!D:J, 6, FALSE)</f>
        <v>#N/A</v>
      </c>
      <c r="I108" t="e">
        <f>VLOOKUP(C108, ايداع!D:J, 7, FALSE)-صرف!J111</f>
        <v>#N/A</v>
      </c>
    </row>
    <row r="109" spans="2:9" x14ac:dyDescent="0.3">
      <c r="B109">
        <f>_xlfn.XLOOKUP(C109, Storage!D:D, Storage!C:C, "Not Found")</f>
        <v>0</v>
      </c>
      <c r="D109" t="e">
        <f>VLOOKUP(C109, Storage!D:J, 2, FALSE)</f>
        <v>#N/A</v>
      </c>
      <c r="E109" t="e">
        <f>VLOOKUP(C109, Storage!D:J, 3, FALSE)</f>
        <v>#N/A</v>
      </c>
      <c r="F109" t="e">
        <f>VLOOKUP(C109, Storage!D:J, 4, FALSE)</f>
        <v>#N/A</v>
      </c>
      <c r="G109" t="e">
        <f>VLOOKUP(C109, Storage!D:J, 5, FALSE)</f>
        <v>#N/A</v>
      </c>
      <c r="H109" t="e">
        <f>VLOOKUP(C109, Storage!D:J, 6, FALSE)</f>
        <v>#N/A</v>
      </c>
      <c r="I109" t="e">
        <f>VLOOKUP(C109, ايداع!D:J, 7, FALSE)-صرف!J112</f>
        <v>#N/A</v>
      </c>
    </row>
    <row r="110" spans="2:9" x14ac:dyDescent="0.3">
      <c r="B110">
        <f>_xlfn.XLOOKUP(C110, Storage!D:D, Storage!C:C, "Not Found")</f>
        <v>0</v>
      </c>
      <c r="D110" t="e">
        <f>VLOOKUP(C110, Storage!D:J, 2, FALSE)</f>
        <v>#N/A</v>
      </c>
      <c r="E110" t="e">
        <f>VLOOKUP(C110, Storage!D:J, 3, FALSE)</f>
        <v>#N/A</v>
      </c>
      <c r="F110" t="e">
        <f>VLOOKUP(C110, Storage!D:J, 4, FALSE)</f>
        <v>#N/A</v>
      </c>
      <c r="G110" t="e">
        <f>VLOOKUP(C110, Storage!D:J, 5, FALSE)</f>
        <v>#N/A</v>
      </c>
      <c r="H110" t="e">
        <f>VLOOKUP(C110, Storage!D:J, 6, FALSE)</f>
        <v>#N/A</v>
      </c>
      <c r="I110" t="e">
        <f>VLOOKUP(C110, ايداع!D:J, 7, FALSE)-صرف!J113</f>
        <v>#N/A</v>
      </c>
    </row>
    <row r="111" spans="2:9" x14ac:dyDescent="0.3">
      <c r="B111">
        <f>_xlfn.XLOOKUP(C111, Storage!D:D, Storage!C:C, "Not Found")</f>
        <v>0</v>
      </c>
      <c r="D111" t="e">
        <f>VLOOKUP(C111, Storage!D:J, 2, FALSE)</f>
        <v>#N/A</v>
      </c>
      <c r="E111" t="e">
        <f>VLOOKUP(C111, Storage!D:J, 3, FALSE)</f>
        <v>#N/A</v>
      </c>
      <c r="F111" t="e">
        <f>VLOOKUP(C111, Storage!D:J, 4, FALSE)</f>
        <v>#N/A</v>
      </c>
      <c r="G111" t="e">
        <f>VLOOKUP(C111, Storage!D:J, 5, FALSE)</f>
        <v>#N/A</v>
      </c>
      <c r="H111" t="e">
        <f>VLOOKUP(C111, Storage!D:J, 6, FALSE)</f>
        <v>#N/A</v>
      </c>
      <c r="I111" t="e">
        <f>VLOOKUP(C111, ايداع!D:J, 7, FALSE)-صرف!J114</f>
        <v>#N/A</v>
      </c>
    </row>
    <row r="112" spans="2:9" x14ac:dyDescent="0.3">
      <c r="B112">
        <f>_xlfn.XLOOKUP(C112, Storage!D:D, Storage!C:C, "Not Found")</f>
        <v>0</v>
      </c>
      <c r="D112" t="e">
        <f>VLOOKUP(C112, Storage!D:J, 2, FALSE)</f>
        <v>#N/A</v>
      </c>
      <c r="E112" t="e">
        <f>VLOOKUP(C112, Storage!D:J, 3, FALSE)</f>
        <v>#N/A</v>
      </c>
      <c r="F112" t="e">
        <f>VLOOKUP(C112, Storage!D:J, 4, FALSE)</f>
        <v>#N/A</v>
      </c>
      <c r="G112" t="e">
        <f>VLOOKUP(C112, Storage!D:J, 5, FALSE)</f>
        <v>#N/A</v>
      </c>
      <c r="H112" t="e">
        <f>VLOOKUP(C112, Storage!D:J, 6, FALSE)</f>
        <v>#N/A</v>
      </c>
      <c r="I112" t="e">
        <f>VLOOKUP(C112, ايداع!D:J, 7, FALSE)-صرف!J115</f>
        <v>#N/A</v>
      </c>
    </row>
    <row r="113" spans="2:9" x14ac:dyDescent="0.3">
      <c r="B113">
        <f>_xlfn.XLOOKUP(C113, Storage!D:D, Storage!C:C, "Not Found")</f>
        <v>0</v>
      </c>
      <c r="D113" t="e">
        <f>VLOOKUP(C113, Storage!D:J, 2, FALSE)</f>
        <v>#N/A</v>
      </c>
      <c r="E113" t="e">
        <f>VLOOKUP(C113, Storage!D:J, 3, FALSE)</f>
        <v>#N/A</v>
      </c>
      <c r="F113" t="e">
        <f>VLOOKUP(C113, Storage!D:J, 4, FALSE)</f>
        <v>#N/A</v>
      </c>
      <c r="G113" t="e">
        <f>VLOOKUP(C113, Storage!D:J, 5, FALSE)</f>
        <v>#N/A</v>
      </c>
      <c r="H113" t="e">
        <f>VLOOKUP(C113, Storage!D:J, 6, FALSE)</f>
        <v>#N/A</v>
      </c>
      <c r="I113" t="e">
        <f>VLOOKUP(C113, ايداع!D:J, 7, FALSE)-صرف!J116</f>
        <v>#N/A</v>
      </c>
    </row>
    <row r="114" spans="2:9" x14ac:dyDescent="0.3">
      <c r="B114">
        <f>_xlfn.XLOOKUP(C114, Storage!D:D, Storage!C:C, "Not Found")</f>
        <v>0</v>
      </c>
      <c r="D114" t="e">
        <f>VLOOKUP(C114, Storage!D:J, 2, FALSE)</f>
        <v>#N/A</v>
      </c>
      <c r="E114" t="e">
        <f>VLOOKUP(C114, Storage!D:J, 3, FALSE)</f>
        <v>#N/A</v>
      </c>
      <c r="F114" t="e">
        <f>VLOOKUP(C114, Storage!D:J, 4, FALSE)</f>
        <v>#N/A</v>
      </c>
      <c r="G114" t="e">
        <f>VLOOKUP(C114, Storage!D:J, 5, FALSE)</f>
        <v>#N/A</v>
      </c>
      <c r="H114" t="e">
        <f>VLOOKUP(C114, Storage!D:J, 6, FALSE)</f>
        <v>#N/A</v>
      </c>
      <c r="I114" t="e">
        <f>VLOOKUP(C114, ايداع!D:J, 7, FALSE)-صرف!J117</f>
        <v>#N/A</v>
      </c>
    </row>
    <row r="115" spans="2:9" x14ac:dyDescent="0.3">
      <c r="B115">
        <f>_xlfn.XLOOKUP(C115, Storage!D:D, Storage!C:C, "Not Found")</f>
        <v>0</v>
      </c>
      <c r="D115" t="e">
        <f>VLOOKUP(C115, Storage!D:J, 2, FALSE)</f>
        <v>#N/A</v>
      </c>
      <c r="E115" t="e">
        <f>VLOOKUP(C115, Storage!D:J, 3, FALSE)</f>
        <v>#N/A</v>
      </c>
      <c r="F115" t="e">
        <f>VLOOKUP(C115, Storage!D:J, 4, FALSE)</f>
        <v>#N/A</v>
      </c>
      <c r="G115" t="e">
        <f>VLOOKUP(C115, Storage!D:J, 5, FALSE)</f>
        <v>#N/A</v>
      </c>
      <c r="H115" t="e">
        <f>VLOOKUP(C115, Storage!D:J, 6, FALSE)</f>
        <v>#N/A</v>
      </c>
      <c r="I115" t="e">
        <f>VLOOKUP(C115, ايداع!D:J, 7, FALSE)-صرف!J118</f>
        <v>#N/A</v>
      </c>
    </row>
    <row r="116" spans="2:9" x14ac:dyDescent="0.3">
      <c r="B116">
        <f>_xlfn.XLOOKUP(C116, Storage!D:D, Storage!C:C, "Not Found")</f>
        <v>0</v>
      </c>
      <c r="D116" t="e">
        <f>VLOOKUP(C116, Storage!D:J, 2, FALSE)</f>
        <v>#N/A</v>
      </c>
      <c r="E116" t="e">
        <f>VLOOKUP(C116, Storage!D:J, 3, FALSE)</f>
        <v>#N/A</v>
      </c>
      <c r="F116" t="e">
        <f>VLOOKUP(C116, Storage!D:J, 4, FALSE)</f>
        <v>#N/A</v>
      </c>
      <c r="G116" t="e">
        <f>VLOOKUP(C116, Storage!D:J, 5, FALSE)</f>
        <v>#N/A</v>
      </c>
      <c r="H116" t="e">
        <f>VLOOKUP(C116, Storage!D:J, 6, FALSE)</f>
        <v>#N/A</v>
      </c>
      <c r="I116" t="e">
        <f>VLOOKUP(C116, ايداع!D:J, 7, FALSE)-صرف!J119</f>
        <v>#N/A</v>
      </c>
    </row>
    <row r="117" spans="2:9" x14ac:dyDescent="0.3">
      <c r="B117">
        <f>_xlfn.XLOOKUP(C117, Storage!D:D, Storage!C:C, "Not Found")</f>
        <v>0</v>
      </c>
      <c r="D117" t="e">
        <f>VLOOKUP(C117, Storage!D:J, 2, FALSE)</f>
        <v>#N/A</v>
      </c>
      <c r="E117" t="e">
        <f>VLOOKUP(C117, Storage!D:J, 3, FALSE)</f>
        <v>#N/A</v>
      </c>
      <c r="F117" t="e">
        <f>VLOOKUP(C117, Storage!D:J, 4, FALSE)</f>
        <v>#N/A</v>
      </c>
      <c r="G117" t="e">
        <f>VLOOKUP(C117, Storage!D:J, 5, FALSE)</f>
        <v>#N/A</v>
      </c>
      <c r="H117" t="e">
        <f>VLOOKUP(C117, Storage!D:J, 6, FALSE)</f>
        <v>#N/A</v>
      </c>
      <c r="I117" t="e">
        <f>VLOOKUP(C117, ايداع!D:J, 7, FALSE)-صرف!J120</f>
        <v>#N/A</v>
      </c>
    </row>
    <row r="118" spans="2:9" x14ac:dyDescent="0.3">
      <c r="B118">
        <f>_xlfn.XLOOKUP(C118, Storage!D:D, Storage!C:C, "Not Found")</f>
        <v>0</v>
      </c>
      <c r="D118" t="e">
        <f>VLOOKUP(C118, Storage!D:J, 2, FALSE)</f>
        <v>#N/A</v>
      </c>
      <c r="E118" t="e">
        <f>VLOOKUP(C118, Storage!D:J, 3, FALSE)</f>
        <v>#N/A</v>
      </c>
      <c r="F118" t="e">
        <f>VLOOKUP(C118, Storage!D:J, 4, FALSE)</f>
        <v>#N/A</v>
      </c>
      <c r="G118" t="e">
        <f>VLOOKUP(C118, Storage!D:J, 5, FALSE)</f>
        <v>#N/A</v>
      </c>
      <c r="H118" t="e">
        <f>VLOOKUP(C118, Storage!D:J, 6, FALSE)</f>
        <v>#N/A</v>
      </c>
      <c r="I118" t="e">
        <f>VLOOKUP(C118, ايداع!D:J, 7, FALSE)-صرف!J121</f>
        <v>#N/A</v>
      </c>
    </row>
    <row r="119" spans="2:9" x14ac:dyDescent="0.3">
      <c r="B119">
        <f>_xlfn.XLOOKUP(C119, Storage!D:D, Storage!C:C, "Not Found")</f>
        <v>0</v>
      </c>
      <c r="D119" t="e">
        <f>VLOOKUP(C119, Storage!D:J, 2, FALSE)</f>
        <v>#N/A</v>
      </c>
      <c r="E119" t="e">
        <f>VLOOKUP(C119, Storage!D:J, 3, FALSE)</f>
        <v>#N/A</v>
      </c>
      <c r="F119" t="e">
        <f>VLOOKUP(C119, Storage!D:J, 4, FALSE)</f>
        <v>#N/A</v>
      </c>
      <c r="G119" t="e">
        <f>VLOOKUP(C119, Storage!D:J, 5, FALSE)</f>
        <v>#N/A</v>
      </c>
      <c r="H119" t="e">
        <f>VLOOKUP(C119, Storage!D:J, 6, FALSE)</f>
        <v>#N/A</v>
      </c>
      <c r="I119" t="e">
        <f>VLOOKUP(C119, ايداع!D:J, 7, FALSE)-صرف!J122</f>
        <v>#N/A</v>
      </c>
    </row>
    <row r="120" spans="2:9" x14ac:dyDescent="0.3">
      <c r="B120">
        <f>_xlfn.XLOOKUP(C120, Storage!D:D, Storage!C:C, "Not Found")</f>
        <v>0</v>
      </c>
      <c r="D120" t="e">
        <f>VLOOKUP(C120, Storage!D:J, 2, FALSE)</f>
        <v>#N/A</v>
      </c>
      <c r="E120" t="e">
        <f>VLOOKUP(C120, Storage!D:J, 3, FALSE)</f>
        <v>#N/A</v>
      </c>
      <c r="F120" t="e">
        <f>VLOOKUP(C120, Storage!D:J, 4, FALSE)</f>
        <v>#N/A</v>
      </c>
      <c r="G120" t="e">
        <f>VLOOKUP(C120, Storage!D:J, 5, FALSE)</f>
        <v>#N/A</v>
      </c>
      <c r="H120" t="e">
        <f>VLOOKUP(C120, Storage!D:J, 6, FALSE)</f>
        <v>#N/A</v>
      </c>
      <c r="I120" t="e">
        <f>VLOOKUP(C120, ايداع!D:J, 7, FALSE)-صرف!J123</f>
        <v>#N/A</v>
      </c>
    </row>
    <row r="121" spans="2:9" x14ac:dyDescent="0.3">
      <c r="B121">
        <f>_xlfn.XLOOKUP(C121, Storage!D:D, Storage!C:C, "Not Found")</f>
        <v>0</v>
      </c>
      <c r="D121" t="e">
        <f>VLOOKUP(C121, Storage!D:J, 2, FALSE)</f>
        <v>#N/A</v>
      </c>
      <c r="E121" t="e">
        <f>VLOOKUP(C121, Storage!D:J, 3, FALSE)</f>
        <v>#N/A</v>
      </c>
      <c r="F121" t="e">
        <f>VLOOKUP(C121, Storage!D:J, 4, FALSE)</f>
        <v>#N/A</v>
      </c>
      <c r="G121" t="e">
        <f>VLOOKUP(C121, Storage!D:J, 5, FALSE)</f>
        <v>#N/A</v>
      </c>
      <c r="H121" t="e">
        <f>VLOOKUP(C121, Storage!D:J, 6, FALSE)</f>
        <v>#N/A</v>
      </c>
      <c r="I121" t="e">
        <f>VLOOKUP(C121, ايداع!D:J, 7, FALSE)-صرف!J124</f>
        <v>#N/A</v>
      </c>
    </row>
    <row r="122" spans="2:9" x14ac:dyDescent="0.3">
      <c r="B122">
        <f>_xlfn.XLOOKUP(C122, Storage!D:D, Storage!C:C, "Not Found")</f>
        <v>0</v>
      </c>
      <c r="D122" t="e">
        <f>VLOOKUP(C122, Storage!D:J, 2, FALSE)</f>
        <v>#N/A</v>
      </c>
      <c r="E122" t="e">
        <f>VLOOKUP(C122, Storage!D:J, 3, FALSE)</f>
        <v>#N/A</v>
      </c>
      <c r="F122" t="e">
        <f>VLOOKUP(C122, Storage!D:J, 4, FALSE)</f>
        <v>#N/A</v>
      </c>
      <c r="G122" t="e">
        <f>VLOOKUP(C122, Storage!D:J, 5, FALSE)</f>
        <v>#N/A</v>
      </c>
      <c r="H122" t="e">
        <f>VLOOKUP(C122, Storage!D:J, 6, FALSE)</f>
        <v>#N/A</v>
      </c>
      <c r="I122" t="e">
        <f>VLOOKUP(C122, ايداع!D:J, 7, FALSE)-صرف!J125</f>
        <v>#N/A</v>
      </c>
    </row>
    <row r="123" spans="2:9" x14ac:dyDescent="0.3">
      <c r="B123">
        <f>_xlfn.XLOOKUP(C123, Storage!D:D, Storage!C:C, "Not Found")</f>
        <v>0</v>
      </c>
      <c r="D123" t="e">
        <f>VLOOKUP(C123, Storage!D:J, 2, FALSE)</f>
        <v>#N/A</v>
      </c>
      <c r="E123" t="e">
        <f>VLOOKUP(C123, Storage!D:J, 3, FALSE)</f>
        <v>#N/A</v>
      </c>
      <c r="F123" t="e">
        <f>VLOOKUP(C123, Storage!D:J, 4, FALSE)</f>
        <v>#N/A</v>
      </c>
      <c r="G123" t="e">
        <f>VLOOKUP(C123, Storage!D:J, 5, FALSE)</f>
        <v>#N/A</v>
      </c>
      <c r="H123" t="e">
        <f>VLOOKUP(C123, Storage!D:J, 6, FALSE)</f>
        <v>#N/A</v>
      </c>
      <c r="I123" t="e">
        <f>VLOOKUP(C123, ايداع!D:J, 7, FALSE)-صرف!J126</f>
        <v>#N/A</v>
      </c>
    </row>
    <row r="124" spans="2:9" x14ac:dyDescent="0.3">
      <c r="B124">
        <f>_xlfn.XLOOKUP(C124, Storage!D:D, Storage!C:C, "Not Found")</f>
        <v>0</v>
      </c>
      <c r="D124" t="e">
        <f>VLOOKUP(C124, Storage!D:J, 2, FALSE)</f>
        <v>#N/A</v>
      </c>
      <c r="E124" t="e">
        <f>VLOOKUP(C124, Storage!D:J, 3, FALSE)</f>
        <v>#N/A</v>
      </c>
      <c r="F124" t="e">
        <f>VLOOKUP(C124, Storage!D:J, 4, FALSE)</f>
        <v>#N/A</v>
      </c>
      <c r="G124" t="e">
        <f>VLOOKUP(C124, Storage!D:J, 5, FALSE)</f>
        <v>#N/A</v>
      </c>
      <c r="H124" t="e">
        <f>VLOOKUP(C124, Storage!D:J, 6, FALSE)</f>
        <v>#N/A</v>
      </c>
      <c r="I124" t="e">
        <f>VLOOKUP(C124, ايداع!D:J, 7, FALSE)-صرف!J127</f>
        <v>#N/A</v>
      </c>
    </row>
    <row r="125" spans="2:9" x14ac:dyDescent="0.3">
      <c r="B125">
        <f>_xlfn.XLOOKUP(C125, Storage!D:D, Storage!C:C, "Not Found")</f>
        <v>0</v>
      </c>
      <c r="D125" t="e">
        <f>VLOOKUP(C125, Storage!D:J, 2, FALSE)</f>
        <v>#N/A</v>
      </c>
      <c r="E125" t="e">
        <f>VLOOKUP(C125, Storage!D:J, 3, FALSE)</f>
        <v>#N/A</v>
      </c>
      <c r="F125" t="e">
        <f>VLOOKUP(C125, Storage!D:J, 4, FALSE)</f>
        <v>#N/A</v>
      </c>
      <c r="G125" t="e">
        <f>VLOOKUP(C125, Storage!D:J, 5, FALSE)</f>
        <v>#N/A</v>
      </c>
      <c r="H125" t="e">
        <f>VLOOKUP(C125, Storage!D:J, 6, FALSE)</f>
        <v>#N/A</v>
      </c>
      <c r="I125" t="e">
        <f>VLOOKUP(C125, ايداع!D:J, 7, FALSE)-صرف!J128</f>
        <v>#N/A</v>
      </c>
    </row>
    <row r="126" spans="2:9" x14ac:dyDescent="0.3">
      <c r="B126">
        <f>_xlfn.XLOOKUP(C126, Storage!D:D, Storage!C:C, "Not Found")</f>
        <v>0</v>
      </c>
      <c r="D126" t="e">
        <f>VLOOKUP(C126, Storage!D:J, 2, FALSE)</f>
        <v>#N/A</v>
      </c>
      <c r="E126" t="e">
        <f>VLOOKUP(C126, Storage!D:J, 3, FALSE)</f>
        <v>#N/A</v>
      </c>
      <c r="F126" t="e">
        <f>VLOOKUP(C126, Storage!D:J, 4, FALSE)</f>
        <v>#N/A</v>
      </c>
      <c r="G126" t="e">
        <f>VLOOKUP(C126, Storage!D:J, 5, FALSE)</f>
        <v>#N/A</v>
      </c>
      <c r="H126" t="e">
        <f>VLOOKUP(C126, Storage!D:J, 6, FALSE)</f>
        <v>#N/A</v>
      </c>
      <c r="I126" t="e">
        <f>VLOOKUP(C126, ايداع!D:J, 7, FALSE)-صرف!J129</f>
        <v>#N/A</v>
      </c>
    </row>
    <row r="127" spans="2:9" x14ac:dyDescent="0.3">
      <c r="B127">
        <f>_xlfn.XLOOKUP(C127, Storage!D:D, Storage!C:C, "Not Found")</f>
        <v>0</v>
      </c>
      <c r="D127" t="e">
        <f>VLOOKUP(C127, Storage!D:J, 2, FALSE)</f>
        <v>#N/A</v>
      </c>
      <c r="E127" t="e">
        <f>VLOOKUP(C127, Storage!D:J, 3, FALSE)</f>
        <v>#N/A</v>
      </c>
      <c r="F127" t="e">
        <f>VLOOKUP(C127, Storage!D:J, 4, FALSE)</f>
        <v>#N/A</v>
      </c>
      <c r="G127" t="e">
        <f>VLOOKUP(C127, Storage!D:J, 5, FALSE)</f>
        <v>#N/A</v>
      </c>
      <c r="H127" t="e">
        <f>VLOOKUP(C127, Storage!D:J, 6, FALSE)</f>
        <v>#N/A</v>
      </c>
      <c r="I127" t="e">
        <f>VLOOKUP(C127, ايداع!D:J, 7, FALSE)-صرف!J130</f>
        <v>#N/A</v>
      </c>
    </row>
    <row r="128" spans="2:9" x14ac:dyDescent="0.3">
      <c r="B128">
        <f>_xlfn.XLOOKUP(C128, Storage!D:D, Storage!C:C, "Not Found")</f>
        <v>0</v>
      </c>
      <c r="D128" t="e">
        <f>VLOOKUP(C128, Storage!D:J, 2, FALSE)</f>
        <v>#N/A</v>
      </c>
      <c r="E128" t="e">
        <f>VLOOKUP(C128, Storage!D:J, 3, FALSE)</f>
        <v>#N/A</v>
      </c>
      <c r="F128" t="e">
        <f>VLOOKUP(C128, Storage!D:J, 4, FALSE)</f>
        <v>#N/A</v>
      </c>
      <c r="G128" t="e">
        <f>VLOOKUP(C128, Storage!D:J, 5, FALSE)</f>
        <v>#N/A</v>
      </c>
      <c r="H128" t="e">
        <f>VLOOKUP(C128, Storage!D:J, 6, FALSE)</f>
        <v>#N/A</v>
      </c>
      <c r="I128" t="e">
        <f>VLOOKUP(C128, ايداع!D:J, 7, FALSE)-صرف!J131</f>
        <v>#N/A</v>
      </c>
    </row>
    <row r="129" spans="2:9" x14ac:dyDescent="0.3">
      <c r="B129">
        <f>_xlfn.XLOOKUP(C129, Storage!D:D, Storage!C:C, "Not Found")</f>
        <v>0</v>
      </c>
      <c r="D129" t="e">
        <f>VLOOKUP(C129, Storage!D:J, 2, FALSE)</f>
        <v>#N/A</v>
      </c>
      <c r="E129" t="e">
        <f>VLOOKUP(C129, Storage!D:J, 3, FALSE)</f>
        <v>#N/A</v>
      </c>
      <c r="F129" t="e">
        <f>VLOOKUP(C129, Storage!D:J, 4, FALSE)</f>
        <v>#N/A</v>
      </c>
      <c r="G129" t="e">
        <f>VLOOKUP(C129, Storage!D:J, 5, FALSE)</f>
        <v>#N/A</v>
      </c>
      <c r="H129" t="e">
        <f>VLOOKUP(C129, Storage!D:J, 6, FALSE)</f>
        <v>#N/A</v>
      </c>
      <c r="I129" t="e">
        <f>VLOOKUP(C129, ايداع!D:J, 7, FALSE)-صرف!J132</f>
        <v>#N/A</v>
      </c>
    </row>
    <row r="130" spans="2:9" x14ac:dyDescent="0.3">
      <c r="B130">
        <f>_xlfn.XLOOKUP(C130, Storage!D:D, Storage!C:C, "Not Found")</f>
        <v>0</v>
      </c>
      <c r="D130" t="e">
        <f>VLOOKUP(C130, Storage!D:J, 2, FALSE)</f>
        <v>#N/A</v>
      </c>
      <c r="E130" t="e">
        <f>VLOOKUP(C130, Storage!D:J, 3, FALSE)</f>
        <v>#N/A</v>
      </c>
      <c r="F130" t="e">
        <f>VLOOKUP(C130, Storage!D:J, 4, FALSE)</f>
        <v>#N/A</v>
      </c>
      <c r="G130" t="e">
        <f>VLOOKUP(C130, Storage!D:J, 5, FALSE)</f>
        <v>#N/A</v>
      </c>
      <c r="H130" t="e">
        <f>VLOOKUP(C130, Storage!D:J, 6, FALSE)</f>
        <v>#N/A</v>
      </c>
      <c r="I130" t="e">
        <f>VLOOKUP(C130, ايداع!D:J, 7, FALSE)-صرف!J133</f>
        <v>#N/A</v>
      </c>
    </row>
    <row r="131" spans="2:9" x14ac:dyDescent="0.3">
      <c r="B131">
        <f>_xlfn.XLOOKUP(C131, Storage!D:D, Storage!C:C, "Not Found")</f>
        <v>0</v>
      </c>
      <c r="D131" t="e">
        <f>VLOOKUP(C131, Storage!D:J, 2, FALSE)</f>
        <v>#N/A</v>
      </c>
      <c r="E131" t="e">
        <f>VLOOKUP(C131, Storage!D:J, 3, FALSE)</f>
        <v>#N/A</v>
      </c>
      <c r="F131" t="e">
        <f>VLOOKUP(C131, Storage!D:J, 4, FALSE)</f>
        <v>#N/A</v>
      </c>
      <c r="G131" t="e">
        <f>VLOOKUP(C131, Storage!D:J, 5, FALSE)</f>
        <v>#N/A</v>
      </c>
      <c r="H131" t="e">
        <f>VLOOKUP(C131, Storage!D:J, 6, FALSE)</f>
        <v>#N/A</v>
      </c>
      <c r="I131" t="e">
        <f>VLOOKUP(C131, ايداع!D:J, 7, FALSE)-صرف!J134</f>
        <v>#N/A</v>
      </c>
    </row>
    <row r="132" spans="2:9" x14ac:dyDescent="0.3">
      <c r="B132">
        <f>_xlfn.XLOOKUP(C132, Storage!D:D, Storage!C:C, "Not Found")</f>
        <v>0</v>
      </c>
      <c r="D132" t="e">
        <f>VLOOKUP(C132, Storage!D:J, 2, FALSE)</f>
        <v>#N/A</v>
      </c>
      <c r="E132" t="e">
        <f>VLOOKUP(C132, Storage!D:J, 3, FALSE)</f>
        <v>#N/A</v>
      </c>
      <c r="F132" t="e">
        <f>VLOOKUP(C132, Storage!D:J, 4, FALSE)</f>
        <v>#N/A</v>
      </c>
      <c r="G132" t="e">
        <f>VLOOKUP(C132, Storage!D:J, 5, FALSE)</f>
        <v>#N/A</v>
      </c>
      <c r="H132" t="e">
        <f>VLOOKUP(C132, Storage!D:J, 6, FALSE)</f>
        <v>#N/A</v>
      </c>
      <c r="I132" t="e">
        <f>VLOOKUP(C132, ايداع!D:J, 7, FALSE)-صرف!J135</f>
        <v>#N/A</v>
      </c>
    </row>
    <row r="133" spans="2:9" x14ac:dyDescent="0.3">
      <c r="B133">
        <f>_xlfn.XLOOKUP(C133, Storage!D:D, Storage!C:C, "Not Found")</f>
        <v>0</v>
      </c>
      <c r="D133" t="e">
        <f>VLOOKUP(C133, Storage!D:J, 2, FALSE)</f>
        <v>#N/A</v>
      </c>
      <c r="E133" t="e">
        <f>VLOOKUP(C133, Storage!D:J, 3, FALSE)</f>
        <v>#N/A</v>
      </c>
      <c r="F133" t="e">
        <f>VLOOKUP(C133, Storage!D:J, 4, FALSE)</f>
        <v>#N/A</v>
      </c>
      <c r="G133" t="e">
        <f>VLOOKUP(C133, Storage!D:J, 5, FALSE)</f>
        <v>#N/A</v>
      </c>
      <c r="H133" t="e">
        <f>VLOOKUP(C133, Storage!D:J, 6, FALSE)</f>
        <v>#N/A</v>
      </c>
      <c r="I133" t="e">
        <f>VLOOKUP(C133, ايداع!D:J, 7, FALSE)-صرف!J136</f>
        <v>#N/A</v>
      </c>
    </row>
    <row r="134" spans="2:9" x14ac:dyDescent="0.3">
      <c r="B134">
        <f>_xlfn.XLOOKUP(C134, Storage!D:D, Storage!C:C, "Not Found")</f>
        <v>0</v>
      </c>
      <c r="D134" t="e">
        <f>VLOOKUP(C134, Storage!D:J, 2, FALSE)</f>
        <v>#N/A</v>
      </c>
      <c r="E134" t="e">
        <f>VLOOKUP(C134, Storage!D:J, 3, FALSE)</f>
        <v>#N/A</v>
      </c>
      <c r="F134" t="e">
        <f>VLOOKUP(C134, Storage!D:J, 4, FALSE)</f>
        <v>#N/A</v>
      </c>
      <c r="G134" t="e">
        <f>VLOOKUP(C134, Storage!D:J, 5, FALSE)</f>
        <v>#N/A</v>
      </c>
      <c r="H134" t="e">
        <f>VLOOKUP(C134, Storage!D:J, 6, FALSE)</f>
        <v>#N/A</v>
      </c>
      <c r="I134" t="e">
        <f>VLOOKUP(C134, ايداع!D:J, 7, FALSE)-صرف!J137</f>
        <v>#N/A</v>
      </c>
    </row>
    <row r="135" spans="2:9" x14ac:dyDescent="0.3">
      <c r="B135">
        <f>_xlfn.XLOOKUP(C135, Storage!D:D, Storage!C:C, "Not Found")</f>
        <v>0</v>
      </c>
      <c r="D135" t="e">
        <f>VLOOKUP(C135, Storage!D:J, 2, FALSE)</f>
        <v>#N/A</v>
      </c>
      <c r="E135" t="e">
        <f>VLOOKUP(C135, Storage!D:J, 3, FALSE)</f>
        <v>#N/A</v>
      </c>
      <c r="F135" t="e">
        <f>VLOOKUP(C135, Storage!D:J, 4, FALSE)</f>
        <v>#N/A</v>
      </c>
      <c r="G135" t="e">
        <f>VLOOKUP(C135, Storage!D:J, 5, FALSE)</f>
        <v>#N/A</v>
      </c>
      <c r="H135" t="e">
        <f>VLOOKUP(C135, Storage!D:J, 6, FALSE)</f>
        <v>#N/A</v>
      </c>
      <c r="I135" t="e">
        <f>VLOOKUP(C135, ايداع!D:J, 7, FALSE)-صرف!J138</f>
        <v>#N/A</v>
      </c>
    </row>
    <row r="136" spans="2:9" x14ac:dyDescent="0.3">
      <c r="B136">
        <f>_xlfn.XLOOKUP(C136, Storage!D:D, Storage!C:C, "Not Found")</f>
        <v>0</v>
      </c>
      <c r="D136" t="e">
        <f>VLOOKUP(C136, Storage!D:J, 2, FALSE)</f>
        <v>#N/A</v>
      </c>
      <c r="E136" t="e">
        <f>VLOOKUP(C136, Storage!D:J, 3, FALSE)</f>
        <v>#N/A</v>
      </c>
      <c r="F136" t="e">
        <f>VLOOKUP(C136, Storage!D:J, 4, FALSE)</f>
        <v>#N/A</v>
      </c>
      <c r="G136" t="e">
        <f>VLOOKUP(C136, Storage!D:J, 5, FALSE)</f>
        <v>#N/A</v>
      </c>
      <c r="H136" t="e">
        <f>VLOOKUP(C136, Storage!D:J, 6, FALSE)</f>
        <v>#N/A</v>
      </c>
      <c r="I136" t="e">
        <f>VLOOKUP(C136, ايداع!D:J, 7, FALSE)-صرف!J139</f>
        <v>#N/A</v>
      </c>
    </row>
    <row r="137" spans="2:9" x14ac:dyDescent="0.3">
      <c r="B137">
        <f>_xlfn.XLOOKUP(C137, Storage!D:D, Storage!C:C, "Not Found")</f>
        <v>0</v>
      </c>
      <c r="D137" t="e">
        <f>VLOOKUP(C137, Storage!D:J, 2, FALSE)</f>
        <v>#N/A</v>
      </c>
      <c r="E137" t="e">
        <f>VLOOKUP(C137, Storage!D:J, 3, FALSE)</f>
        <v>#N/A</v>
      </c>
      <c r="F137" t="e">
        <f>VLOOKUP(C137, Storage!D:J, 4, FALSE)</f>
        <v>#N/A</v>
      </c>
      <c r="G137" t="e">
        <f>VLOOKUP(C137, Storage!D:J, 5, FALSE)</f>
        <v>#N/A</v>
      </c>
      <c r="H137" t="e">
        <f>VLOOKUP(C137, Storage!D:J, 6, FALSE)</f>
        <v>#N/A</v>
      </c>
      <c r="I137" t="e">
        <f>VLOOKUP(C137, ايداع!D:J, 7, FALSE)-صرف!J140</f>
        <v>#N/A</v>
      </c>
    </row>
    <row r="138" spans="2:9" x14ac:dyDescent="0.3">
      <c r="B138">
        <f>_xlfn.XLOOKUP(C138, Storage!D:D, Storage!C:C, "Not Found")</f>
        <v>0</v>
      </c>
      <c r="D138" t="e">
        <f>VLOOKUP(C138, Storage!D:J, 2, FALSE)</f>
        <v>#N/A</v>
      </c>
      <c r="E138" t="e">
        <f>VLOOKUP(C138, Storage!D:J, 3, FALSE)</f>
        <v>#N/A</v>
      </c>
      <c r="F138" t="e">
        <f>VLOOKUP(C138, Storage!D:J, 4, FALSE)</f>
        <v>#N/A</v>
      </c>
      <c r="G138" t="e">
        <f>VLOOKUP(C138, Storage!D:J, 5, FALSE)</f>
        <v>#N/A</v>
      </c>
      <c r="H138" t="e">
        <f>VLOOKUP(C138, Storage!D:J, 6, FALSE)</f>
        <v>#N/A</v>
      </c>
      <c r="I138" t="e">
        <f>VLOOKUP(C138, ايداع!D:J, 7, FALSE)-صرف!J141</f>
        <v>#N/A</v>
      </c>
    </row>
    <row r="139" spans="2:9" x14ac:dyDescent="0.3">
      <c r="B139">
        <f>_xlfn.XLOOKUP(C139, Storage!D:D, Storage!C:C, "Not Found")</f>
        <v>0</v>
      </c>
      <c r="D139" t="e">
        <f>VLOOKUP(C139, Storage!D:J, 2, FALSE)</f>
        <v>#N/A</v>
      </c>
      <c r="E139" t="e">
        <f>VLOOKUP(C139, Storage!D:J, 3, FALSE)</f>
        <v>#N/A</v>
      </c>
      <c r="F139" t="e">
        <f>VLOOKUP(C139, Storage!D:J, 4, FALSE)</f>
        <v>#N/A</v>
      </c>
      <c r="G139" t="e">
        <f>VLOOKUP(C139, Storage!D:J, 5, FALSE)</f>
        <v>#N/A</v>
      </c>
      <c r="H139" t="e">
        <f>VLOOKUP(C139, Storage!D:J, 6, FALSE)</f>
        <v>#N/A</v>
      </c>
      <c r="I139" t="e">
        <f>VLOOKUP(C139, ايداع!D:J, 7, FALSE)-صرف!J142</f>
        <v>#N/A</v>
      </c>
    </row>
    <row r="140" spans="2:9" x14ac:dyDescent="0.3">
      <c r="B140">
        <f>_xlfn.XLOOKUP(C140, Storage!D:D, Storage!C:C, "Not Found")</f>
        <v>0</v>
      </c>
      <c r="D140" t="e">
        <f>VLOOKUP(C140, Storage!D:J, 2, FALSE)</f>
        <v>#N/A</v>
      </c>
      <c r="E140" t="e">
        <f>VLOOKUP(C140, Storage!D:J, 3, FALSE)</f>
        <v>#N/A</v>
      </c>
      <c r="F140" t="e">
        <f>VLOOKUP(C140, Storage!D:J, 4, FALSE)</f>
        <v>#N/A</v>
      </c>
      <c r="G140" t="e">
        <f>VLOOKUP(C140, Storage!D:J, 5, FALSE)</f>
        <v>#N/A</v>
      </c>
      <c r="H140" t="e">
        <f>VLOOKUP(C140, Storage!D:J, 6, FALSE)</f>
        <v>#N/A</v>
      </c>
      <c r="I140" t="e">
        <f>VLOOKUP(C140, ايداع!D:J, 7, FALSE)-صرف!J143</f>
        <v>#N/A</v>
      </c>
    </row>
    <row r="141" spans="2:9" x14ac:dyDescent="0.3">
      <c r="B141">
        <f>_xlfn.XLOOKUP(C141, Storage!D:D, Storage!C:C, "Not Found")</f>
        <v>0</v>
      </c>
      <c r="D141" t="e">
        <f>VLOOKUP(C141, Storage!D:J, 2, FALSE)</f>
        <v>#N/A</v>
      </c>
      <c r="E141" t="e">
        <f>VLOOKUP(C141, Storage!D:J, 3, FALSE)</f>
        <v>#N/A</v>
      </c>
      <c r="F141" t="e">
        <f>VLOOKUP(C141, Storage!D:J, 4, FALSE)</f>
        <v>#N/A</v>
      </c>
      <c r="G141" t="e">
        <f>VLOOKUP(C141, Storage!D:J, 5, FALSE)</f>
        <v>#N/A</v>
      </c>
      <c r="H141" t="e">
        <f>VLOOKUP(C141, Storage!D:J, 6, FALSE)</f>
        <v>#N/A</v>
      </c>
      <c r="I141" t="e">
        <f>VLOOKUP(C141, ايداع!D:J, 7, FALSE)-صرف!J144</f>
        <v>#N/A</v>
      </c>
    </row>
    <row r="142" spans="2:9" x14ac:dyDescent="0.3">
      <c r="B142">
        <f>_xlfn.XLOOKUP(C142, Storage!D:D, Storage!C:C, "Not Found")</f>
        <v>0</v>
      </c>
      <c r="D142" t="e">
        <f>VLOOKUP(C142, Storage!D:J, 2, FALSE)</f>
        <v>#N/A</v>
      </c>
      <c r="E142" t="e">
        <f>VLOOKUP(C142, Storage!D:J, 3, FALSE)</f>
        <v>#N/A</v>
      </c>
      <c r="F142" t="e">
        <f>VLOOKUP(C142, Storage!D:J, 4, FALSE)</f>
        <v>#N/A</v>
      </c>
      <c r="G142" t="e">
        <f>VLOOKUP(C142, Storage!D:J, 5, FALSE)</f>
        <v>#N/A</v>
      </c>
      <c r="H142" t="e">
        <f>VLOOKUP(C142, Storage!D:J, 6, FALSE)</f>
        <v>#N/A</v>
      </c>
      <c r="I142" t="e">
        <f>VLOOKUP(C142, ايداع!D:J, 7, FALSE)-صرف!J145</f>
        <v>#N/A</v>
      </c>
    </row>
    <row r="143" spans="2:9" x14ac:dyDescent="0.3">
      <c r="B143">
        <f>_xlfn.XLOOKUP(C143, Storage!D:D, Storage!C:C, "Not Found")</f>
        <v>0</v>
      </c>
      <c r="D143" t="e">
        <f>VLOOKUP(C143, Storage!D:J, 2, FALSE)</f>
        <v>#N/A</v>
      </c>
      <c r="E143" t="e">
        <f>VLOOKUP(C143, Storage!D:J, 3, FALSE)</f>
        <v>#N/A</v>
      </c>
      <c r="F143" t="e">
        <f>VLOOKUP(C143, Storage!D:J, 4, FALSE)</f>
        <v>#N/A</v>
      </c>
      <c r="G143" t="e">
        <f>VLOOKUP(C143, Storage!D:J, 5, FALSE)</f>
        <v>#N/A</v>
      </c>
      <c r="H143" t="e">
        <f>VLOOKUP(C143, Storage!D:J, 6, FALSE)</f>
        <v>#N/A</v>
      </c>
      <c r="I143" t="e">
        <f>VLOOKUP(C143, ايداع!D:J, 7, FALSE)-صرف!J146</f>
        <v>#N/A</v>
      </c>
    </row>
    <row r="144" spans="2:9" x14ac:dyDescent="0.3">
      <c r="B144">
        <f>_xlfn.XLOOKUP(C144, Storage!D:D, Storage!C:C, "Not Found")</f>
        <v>0</v>
      </c>
      <c r="D144" t="e">
        <f>VLOOKUP(C144, Storage!D:J, 2, FALSE)</f>
        <v>#N/A</v>
      </c>
      <c r="E144" t="e">
        <f>VLOOKUP(C144, Storage!D:J, 3, FALSE)</f>
        <v>#N/A</v>
      </c>
      <c r="F144" t="e">
        <f>VLOOKUP(C144, Storage!D:J, 4, FALSE)</f>
        <v>#N/A</v>
      </c>
      <c r="G144" t="e">
        <f>VLOOKUP(C144, Storage!D:J, 5, FALSE)</f>
        <v>#N/A</v>
      </c>
      <c r="H144" t="e">
        <f>VLOOKUP(C144, Storage!D:J, 6, FALSE)</f>
        <v>#N/A</v>
      </c>
      <c r="I144" t="e">
        <f>VLOOKUP(C144, ايداع!D:J, 7, FALSE)-صرف!J147</f>
        <v>#N/A</v>
      </c>
    </row>
    <row r="145" spans="2:9" x14ac:dyDescent="0.3">
      <c r="B145">
        <f>_xlfn.XLOOKUP(C145, Storage!D:D, Storage!C:C, "Not Found")</f>
        <v>0</v>
      </c>
      <c r="D145" t="e">
        <f>VLOOKUP(C145, Storage!D:J, 2, FALSE)</f>
        <v>#N/A</v>
      </c>
      <c r="E145" t="e">
        <f>VLOOKUP(C145, Storage!D:J, 3, FALSE)</f>
        <v>#N/A</v>
      </c>
      <c r="F145" t="e">
        <f>VLOOKUP(C145, Storage!D:J, 4, FALSE)</f>
        <v>#N/A</v>
      </c>
      <c r="G145" t="e">
        <f>VLOOKUP(C145, Storage!D:J, 5, FALSE)</f>
        <v>#N/A</v>
      </c>
      <c r="H145" t="e">
        <f>VLOOKUP(C145, Storage!D:J, 6, FALSE)</f>
        <v>#N/A</v>
      </c>
      <c r="I145" t="e">
        <f>VLOOKUP(C145, ايداع!D:J, 7, FALSE)-صرف!J148</f>
        <v>#N/A</v>
      </c>
    </row>
    <row r="146" spans="2:9" x14ac:dyDescent="0.3">
      <c r="B146">
        <f>_xlfn.XLOOKUP(C146, Storage!D:D, Storage!C:C, "Not Found")</f>
        <v>0</v>
      </c>
      <c r="D146" t="e">
        <f>VLOOKUP(C146, Storage!D:J, 2, FALSE)</f>
        <v>#N/A</v>
      </c>
      <c r="E146" t="e">
        <f>VLOOKUP(C146, Storage!D:J, 3, FALSE)</f>
        <v>#N/A</v>
      </c>
      <c r="F146" t="e">
        <f>VLOOKUP(C146, Storage!D:J, 4, FALSE)</f>
        <v>#N/A</v>
      </c>
      <c r="G146" t="e">
        <f>VLOOKUP(C146, Storage!D:J, 5, FALSE)</f>
        <v>#N/A</v>
      </c>
      <c r="H146" t="e">
        <f>VLOOKUP(C146, Storage!D:J, 6, FALSE)</f>
        <v>#N/A</v>
      </c>
      <c r="I146" t="e">
        <f>VLOOKUP(C146, ايداع!D:J, 7, FALSE)-صرف!J149</f>
        <v>#N/A</v>
      </c>
    </row>
    <row r="147" spans="2:9" x14ac:dyDescent="0.3">
      <c r="B147">
        <f>_xlfn.XLOOKUP(C147, Storage!D:D, Storage!C:C, "Not Found")</f>
        <v>0</v>
      </c>
      <c r="D147" t="e">
        <f>VLOOKUP(C147, Storage!D:J, 2, FALSE)</f>
        <v>#N/A</v>
      </c>
      <c r="E147" t="e">
        <f>VLOOKUP(C147, Storage!D:J, 3, FALSE)</f>
        <v>#N/A</v>
      </c>
      <c r="F147" t="e">
        <f>VLOOKUP(C147, Storage!D:J, 4, FALSE)</f>
        <v>#N/A</v>
      </c>
      <c r="G147" t="e">
        <f>VLOOKUP(C147, Storage!D:J, 5, FALSE)</f>
        <v>#N/A</v>
      </c>
      <c r="H147" t="e">
        <f>VLOOKUP(C147, Storage!D:J, 6, FALSE)</f>
        <v>#N/A</v>
      </c>
      <c r="I147" t="e">
        <f>VLOOKUP(C147, ايداع!D:J, 7, FALSE)-صرف!J150</f>
        <v>#N/A</v>
      </c>
    </row>
    <row r="148" spans="2:9" x14ac:dyDescent="0.3">
      <c r="B148">
        <f>_xlfn.XLOOKUP(C148, Storage!D:D, Storage!C:C, "Not Found")</f>
        <v>0</v>
      </c>
      <c r="D148" t="e">
        <f>VLOOKUP(C148, Storage!D:J, 2, FALSE)</f>
        <v>#N/A</v>
      </c>
      <c r="E148" t="e">
        <f>VLOOKUP(C148, Storage!D:J, 3, FALSE)</f>
        <v>#N/A</v>
      </c>
      <c r="F148" t="e">
        <f>VLOOKUP(C148, Storage!D:J, 4, FALSE)</f>
        <v>#N/A</v>
      </c>
      <c r="G148" t="e">
        <f>VLOOKUP(C148, Storage!D:J, 5, FALSE)</f>
        <v>#N/A</v>
      </c>
      <c r="H148" t="e">
        <f>VLOOKUP(C148, Storage!D:J, 6, FALSE)</f>
        <v>#N/A</v>
      </c>
      <c r="I148" t="e">
        <f>VLOOKUP(C148, ايداع!D:J, 7, FALSE)-صرف!J151</f>
        <v>#N/A</v>
      </c>
    </row>
    <row r="149" spans="2:9" x14ac:dyDescent="0.3">
      <c r="B149">
        <f>_xlfn.XLOOKUP(C149, Storage!D:D, Storage!C:C, "Not Found")</f>
        <v>0</v>
      </c>
      <c r="D149" t="e">
        <f>VLOOKUP(C149, Storage!D:J, 2, FALSE)</f>
        <v>#N/A</v>
      </c>
      <c r="E149" t="e">
        <f>VLOOKUP(C149, Storage!D:J, 3, FALSE)</f>
        <v>#N/A</v>
      </c>
      <c r="F149" t="e">
        <f>VLOOKUP(C149, Storage!D:J, 4, FALSE)</f>
        <v>#N/A</v>
      </c>
      <c r="G149" t="e">
        <f>VLOOKUP(C149, Storage!D:J, 5, FALSE)</f>
        <v>#N/A</v>
      </c>
      <c r="H149" t="e">
        <f>VLOOKUP(C149, Storage!D:J, 6, FALSE)</f>
        <v>#N/A</v>
      </c>
      <c r="I149" t="e">
        <f>VLOOKUP(C149, ايداع!D:J, 7, FALSE)-صرف!J152</f>
        <v>#N/A</v>
      </c>
    </row>
    <row r="150" spans="2:9" x14ac:dyDescent="0.3">
      <c r="B150">
        <f>_xlfn.XLOOKUP(C150, Storage!D:D, Storage!C:C, "Not Found")</f>
        <v>0</v>
      </c>
      <c r="D150" t="e">
        <f>VLOOKUP(C150, Storage!D:J, 2, FALSE)</f>
        <v>#N/A</v>
      </c>
      <c r="E150" t="e">
        <f>VLOOKUP(C150, Storage!D:J, 3, FALSE)</f>
        <v>#N/A</v>
      </c>
      <c r="F150" t="e">
        <f>VLOOKUP(C150, Storage!D:J, 4, FALSE)</f>
        <v>#N/A</v>
      </c>
      <c r="G150" t="e">
        <f>VLOOKUP(C150, Storage!D:J, 5, FALSE)</f>
        <v>#N/A</v>
      </c>
      <c r="H150" t="e">
        <f>VLOOKUP(C150, Storage!D:J, 6, FALSE)</f>
        <v>#N/A</v>
      </c>
      <c r="I150" t="e">
        <f>VLOOKUP(C150, ايداع!D:J, 7, FALSE)-صرف!J153</f>
        <v>#N/A</v>
      </c>
    </row>
    <row r="151" spans="2:9" x14ac:dyDescent="0.3">
      <c r="B151">
        <f>_xlfn.XLOOKUP(C151, Storage!D:D, Storage!C:C, "Not Found")</f>
        <v>0</v>
      </c>
      <c r="D151" t="e">
        <f>VLOOKUP(C151, Storage!D:J, 2, FALSE)</f>
        <v>#N/A</v>
      </c>
      <c r="E151" t="e">
        <f>VLOOKUP(C151, Storage!D:J, 3, FALSE)</f>
        <v>#N/A</v>
      </c>
      <c r="F151" t="e">
        <f>VLOOKUP(C151, Storage!D:J, 4, FALSE)</f>
        <v>#N/A</v>
      </c>
      <c r="G151" t="e">
        <f>VLOOKUP(C151, Storage!D:J, 5, FALSE)</f>
        <v>#N/A</v>
      </c>
      <c r="H151" t="e">
        <f>VLOOKUP(C151, Storage!D:J, 6, FALSE)</f>
        <v>#N/A</v>
      </c>
      <c r="I151" t="e">
        <f>VLOOKUP(C151, ايداع!D:J, 7, FALSE)-صرف!J154</f>
        <v>#N/A</v>
      </c>
    </row>
    <row r="152" spans="2:9" x14ac:dyDescent="0.3">
      <c r="B152">
        <f>_xlfn.XLOOKUP(C152, Storage!D:D, Storage!C:C, "Not Found")</f>
        <v>0</v>
      </c>
      <c r="D152" t="e">
        <f>VLOOKUP(C152, Storage!D:J, 2, FALSE)</f>
        <v>#N/A</v>
      </c>
      <c r="E152" t="e">
        <f>VLOOKUP(C152, Storage!D:J, 3, FALSE)</f>
        <v>#N/A</v>
      </c>
      <c r="F152" t="e">
        <f>VLOOKUP(C152, Storage!D:J, 4, FALSE)</f>
        <v>#N/A</v>
      </c>
      <c r="G152" t="e">
        <f>VLOOKUP(C152, Storage!D:J, 5, FALSE)</f>
        <v>#N/A</v>
      </c>
      <c r="H152" t="e">
        <f>VLOOKUP(C152, Storage!D:J, 6, FALSE)</f>
        <v>#N/A</v>
      </c>
      <c r="I152" t="e">
        <f>VLOOKUP(C152, ايداع!D:J, 7, FALSE)-صرف!J155</f>
        <v>#N/A</v>
      </c>
    </row>
    <row r="153" spans="2:9" x14ac:dyDescent="0.3">
      <c r="B153">
        <f>_xlfn.XLOOKUP(C153, Storage!D:D, Storage!C:C, "Not Found")</f>
        <v>0</v>
      </c>
      <c r="D153" t="e">
        <f>VLOOKUP(C153, Storage!D:J, 2, FALSE)</f>
        <v>#N/A</v>
      </c>
      <c r="E153" t="e">
        <f>VLOOKUP(C153, Storage!D:J, 3, FALSE)</f>
        <v>#N/A</v>
      </c>
      <c r="F153" t="e">
        <f>VLOOKUP(C153, Storage!D:J, 4, FALSE)</f>
        <v>#N/A</v>
      </c>
      <c r="G153" t="e">
        <f>VLOOKUP(C153, Storage!D:J, 5, FALSE)</f>
        <v>#N/A</v>
      </c>
      <c r="H153" t="e">
        <f>VLOOKUP(C153, Storage!D:J, 6, FALSE)</f>
        <v>#N/A</v>
      </c>
      <c r="I153" t="e">
        <f>VLOOKUP(C153, ايداع!D:J, 7, FALSE)-صرف!J156</f>
        <v>#N/A</v>
      </c>
    </row>
    <row r="154" spans="2:9" x14ac:dyDescent="0.3">
      <c r="B154">
        <f>_xlfn.XLOOKUP(C154, Storage!D:D, Storage!C:C, "Not Found")</f>
        <v>0</v>
      </c>
      <c r="D154" t="e">
        <f>VLOOKUP(C154, Storage!D:J, 2, FALSE)</f>
        <v>#N/A</v>
      </c>
      <c r="E154" t="e">
        <f>VLOOKUP(C154, Storage!D:J, 3, FALSE)</f>
        <v>#N/A</v>
      </c>
      <c r="F154" t="e">
        <f>VLOOKUP(C154, Storage!D:J, 4, FALSE)</f>
        <v>#N/A</v>
      </c>
      <c r="G154" t="e">
        <f>VLOOKUP(C154, Storage!D:J, 5, FALSE)</f>
        <v>#N/A</v>
      </c>
      <c r="H154" t="e">
        <f>VLOOKUP(C154, Storage!D:J, 6, FALSE)</f>
        <v>#N/A</v>
      </c>
      <c r="I154" t="e">
        <f>VLOOKUP(C154, ايداع!D:J, 7, FALSE)-صرف!J157</f>
        <v>#N/A</v>
      </c>
    </row>
    <row r="155" spans="2:9" x14ac:dyDescent="0.3">
      <c r="B155">
        <f>_xlfn.XLOOKUP(C155, Storage!D:D, Storage!C:C, "Not Found")</f>
        <v>0</v>
      </c>
      <c r="D155" t="e">
        <f>VLOOKUP(C155, Storage!D:J, 2, FALSE)</f>
        <v>#N/A</v>
      </c>
      <c r="E155" t="e">
        <f>VLOOKUP(C155, Storage!D:J, 3, FALSE)</f>
        <v>#N/A</v>
      </c>
      <c r="F155" t="e">
        <f>VLOOKUP(C155, Storage!D:J, 4, FALSE)</f>
        <v>#N/A</v>
      </c>
      <c r="G155" t="e">
        <f>VLOOKUP(C155, Storage!D:J, 5, FALSE)</f>
        <v>#N/A</v>
      </c>
      <c r="H155" t="e">
        <f>VLOOKUP(C155, Storage!D:J, 6, FALSE)</f>
        <v>#N/A</v>
      </c>
      <c r="I155" t="e">
        <f>VLOOKUP(C155, ايداع!D:J, 7, FALSE)-صرف!J158</f>
        <v>#N/A</v>
      </c>
    </row>
    <row r="156" spans="2:9" x14ac:dyDescent="0.3">
      <c r="B156">
        <f>_xlfn.XLOOKUP(C156, Storage!D:D, Storage!C:C, "Not Found")</f>
        <v>0</v>
      </c>
      <c r="D156" t="e">
        <f>VLOOKUP(C156, Storage!D:J, 2, FALSE)</f>
        <v>#N/A</v>
      </c>
      <c r="E156" t="e">
        <f>VLOOKUP(C156, Storage!D:J, 3, FALSE)</f>
        <v>#N/A</v>
      </c>
      <c r="F156" t="e">
        <f>VLOOKUP(C156, Storage!D:J, 4, FALSE)</f>
        <v>#N/A</v>
      </c>
      <c r="G156" t="e">
        <f>VLOOKUP(C156, Storage!D:J, 5, FALSE)</f>
        <v>#N/A</v>
      </c>
      <c r="H156" t="e">
        <f>VLOOKUP(C156, Storage!D:J, 6, FALSE)</f>
        <v>#N/A</v>
      </c>
      <c r="I156" t="e">
        <f>VLOOKUP(C156, ايداع!D:J, 7, FALSE)-صرف!J159</f>
        <v>#N/A</v>
      </c>
    </row>
    <row r="157" spans="2:9" x14ac:dyDescent="0.3">
      <c r="B157">
        <f>_xlfn.XLOOKUP(C157, Storage!D:D, Storage!C:C, "Not Found")</f>
        <v>0</v>
      </c>
      <c r="D157" t="e">
        <f>VLOOKUP(C157, Storage!D:J, 2, FALSE)</f>
        <v>#N/A</v>
      </c>
      <c r="E157" t="e">
        <f>VLOOKUP(C157, Storage!D:J, 3, FALSE)</f>
        <v>#N/A</v>
      </c>
      <c r="F157" t="e">
        <f>VLOOKUP(C157, Storage!D:J, 4, FALSE)</f>
        <v>#N/A</v>
      </c>
      <c r="G157" t="e">
        <f>VLOOKUP(C157, Storage!D:J, 5, FALSE)</f>
        <v>#N/A</v>
      </c>
      <c r="H157" t="e">
        <f>VLOOKUP(C157, Storage!D:J, 6, FALSE)</f>
        <v>#N/A</v>
      </c>
      <c r="I157" t="e">
        <f>VLOOKUP(C157, ايداع!D:J, 7, FALSE)-صرف!J160</f>
        <v>#N/A</v>
      </c>
    </row>
    <row r="158" spans="2:9" x14ac:dyDescent="0.3">
      <c r="B158">
        <f>_xlfn.XLOOKUP(C158, Storage!D:D, Storage!C:C, "Not Found")</f>
        <v>0</v>
      </c>
      <c r="D158" t="e">
        <f>VLOOKUP(C158, Storage!D:J, 2, FALSE)</f>
        <v>#N/A</v>
      </c>
      <c r="E158" t="e">
        <f>VLOOKUP(C158, Storage!D:J, 3, FALSE)</f>
        <v>#N/A</v>
      </c>
      <c r="F158" t="e">
        <f>VLOOKUP(C158, Storage!D:J, 4, FALSE)</f>
        <v>#N/A</v>
      </c>
      <c r="G158" t="e">
        <f>VLOOKUP(C158, Storage!D:J, 5, FALSE)</f>
        <v>#N/A</v>
      </c>
      <c r="H158" t="e">
        <f>VLOOKUP(C158, Storage!D:J, 6, FALSE)</f>
        <v>#N/A</v>
      </c>
      <c r="I158" t="e">
        <f>VLOOKUP(C158, ايداع!D:J, 7, FALSE)-صرف!J161</f>
        <v>#N/A</v>
      </c>
    </row>
    <row r="159" spans="2:9" x14ac:dyDescent="0.3">
      <c r="B159">
        <f>_xlfn.XLOOKUP(C159, Storage!D:D, Storage!C:C, "Not Found")</f>
        <v>0</v>
      </c>
      <c r="D159" t="e">
        <f>VLOOKUP(C159, Storage!D:J, 2, FALSE)</f>
        <v>#N/A</v>
      </c>
      <c r="E159" t="e">
        <f>VLOOKUP(C159, Storage!D:J, 3, FALSE)</f>
        <v>#N/A</v>
      </c>
      <c r="F159" t="e">
        <f>VLOOKUP(C159, Storage!D:J, 4, FALSE)</f>
        <v>#N/A</v>
      </c>
      <c r="G159" t="e">
        <f>VLOOKUP(C159, Storage!D:J, 5, FALSE)</f>
        <v>#N/A</v>
      </c>
      <c r="H159" t="e">
        <f>VLOOKUP(C159, Storage!D:J, 6, FALSE)</f>
        <v>#N/A</v>
      </c>
      <c r="I159" t="e">
        <f>VLOOKUP(C159, ايداع!D:J, 7, FALSE)-صرف!J162</f>
        <v>#N/A</v>
      </c>
    </row>
    <row r="160" spans="2:9" x14ac:dyDescent="0.3">
      <c r="B160">
        <f>_xlfn.XLOOKUP(C160, Storage!D:D, Storage!C:C, "Not Found")</f>
        <v>0</v>
      </c>
      <c r="D160" t="e">
        <f>VLOOKUP(C160, Storage!D:J, 2, FALSE)</f>
        <v>#N/A</v>
      </c>
      <c r="E160" t="e">
        <f>VLOOKUP(C160, Storage!D:J, 3, FALSE)</f>
        <v>#N/A</v>
      </c>
      <c r="F160" t="e">
        <f>VLOOKUP(C160, Storage!D:J, 4, FALSE)</f>
        <v>#N/A</v>
      </c>
      <c r="G160" t="e">
        <f>VLOOKUP(C160, Storage!D:J, 5, FALSE)</f>
        <v>#N/A</v>
      </c>
      <c r="H160" t="e">
        <f>VLOOKUP(C160, Storage!D:J, 6, FALSE)</f>
        <v>#N/A</v>
      </c>
      <c r="I160" t="e">
        <f>VLOOKUP(C160, ايداع!D:J, 7, FALSE)-صرف!J163</f>
        <v>#N/A</v>
      </c>
    </row>
    <row r="161" spans="2:9" x14ac:dyDescent="0.3">
      <c r="B161">
        <f>_xlfn.XLOOKUP(C161, Storage!D:D, Storage!C:C, "Not Found")</f>
        <v>0</v>
      </c>
      <c r="D161" t="e">
        <f>VLOOKUP(C161, Storage!D:J, 2, FALSE)</f>
        <v>#N/A</v>
      </c>
      <c r="E161" t="e">
        <f>VLOOKUP(C161, Storage!D:J, 3, FALSE)</f>
        <v>#N/A</v>
      </c>
      <c r="F161" t="e">
        <f>VLOOKUP(C161, Storage!D:J, 4, FALSE)</f>
        <v>#N/A</v>
      </c>
      <c r="G161" t="e">
        <f>VLOOKUP(C161, Storage!D:J, 5, FALSE)</f>
        <v>#N/A</v>
      </c>
      <c r="H161" t="e">
        <f>VLOOKUP(C161, Storage!D:J, 6, FALSE)</f>
        <v>#N/A</v>
      </c>
      <c r="I161" t="e">
        <f>VLOOKUP(C161, ايداع!D:J, 7, FALSE)-صرف!J164</f>
        <v>#N/A</v>
      </c>
    </row>
    <row r="162" spans="2:9" x14ac:dyDescent="0.3">
      <c r="B162">
        <f>_xlfn.XLOOKUP(C162, Storage!D:D, Storage!C:C, "Not Found")</f>
        <v>0</v>
      </c>
      <c r="D162" t="e">
        <f>VLOOKUP(C162, Storage!D:J, 2, FALSE)</f>
        <v>#N/A</v>
      </c>
      <c r="E162" t="e">
        <f>VLOOKUP(C162, Storage!D:J, 3, FALSE)</f>
        <v>#N/A</v>
      </c>
      <c r="F162" t="e">
        <f>VLOOKUP(C162, Storage!D:J, 4, FALSE)</f>
        <v>#N/A</v>
      </c>
      <c r="G162" t="e">
        <f>VLOOKUP(C162, Storage!D:J, 5, FALSE)</f>
        <v>#N/A</v>
      </c>
      <c r="H162" t="e">
        <f>VLOOKUP(C162, Storage!D:J, 6, FALSE)</f>
        <v>#N/A</v>
      </c>
      <c r="I162" t="e">
        <f>VLOOKUP(C162, ايداع!D:J, 7, FALSE)-صرف!J165</f>
        <v>#N/A</v>
      </c>
    </row>
    <row r="163" spans="2:9" x14ac:dyDescent="0.3">
      <c r="B163">
        <f>_xlfn.XLOOKUP(C163, Storage!D:D, Storage!C:C, "Not Found")</f>
        <v>0</v>
      </c>
      <c r="D163" t="e">
        <f>VLOOKUP(C163, Storage!D:J, 2, FALSE)</f>
        <v>#N/A</v>
      </c>
      <c r="E163" t="e">
        <f>VLOOKUP(C163, Storage!D:J, 3, FALSE)</f>
        <v>#N/A</v>
      </c>
      <c r="F163" t="e">
        <f>VLOOKUP(C163, Storage!D:J, 4, FALSE)</f>
        <v>#N/A</v>
      </c>
      <c r="G163" t="e">
        <f>VLOOKUP(C163, Storage!D:J, 5, FALSE)</f>
        <v>#N/A</v>
      </c>
      <c r="H163" t="e">
        <f>VLOOKUP(C163, Storage!D:J, 6, FALSE)</f>
        <v>#N/A</v>
      </c>
      <c r="I163" t="e">
        <f>VLOOKUP(C163, ايداع!D:J, 7, FALSE)-صرف!J166</f>
        <v>#N/A</v>
      </c>
    </row>
    <row r="164" spans="2:9" x14ac:dyDescent="0.3">
      <c r="B164">
        <f>_xlfn.XLOOKUP(C164, Storage!D:D, Storage!C:C, "Not Found")</f>
        <v>0</v>
      </c>
      <c r="D164" t="e">
        <f>VLOOKUP(C164, Storage!D:J, 2, FALSE)</f>
        <v>#N/A</v>
      </c>
      <c r="E164" t="e">
        <f>VLOOKUP(C164, Storage!D:J, 3, FALSE)</f>
        <v>#N/A</v>
      </c>
      <c r="F164" t="e">
        <f>VLOOKUP(C164, Storage!D:J, 4, FALSE)</f>
        <v>#N/A</v>
      </c>
      <c r="G164" t="e">
        <f>VLOOKUP(C164, Storage!D:J, 5, FALSE)</f>
        <v>#N/A</v>
      </c>
      <c r="H164" t="e">
        <f>VLOOKUP(C164, Storage!D:J, 6, FALSE)</f>
        <v>#N/A</v>
      </c>
      <c r="I164" t="e">
        <f>VLOOKUP(C164, ايداع!D:J, 7, FALSE)-صرف!J167</f>
        <v>#N/A</v>
      </c>
    </row>
    <row r="165" spans="2:9" x14ac:dyDescent="0.3">
      <c r="B165">
        <f>_xlfn.XLOOKUP(C165, Storage!D:D, Storage!C:C, "Not Found")</f>
        <v>0</v>
      </c>
      <c r="D165" t="e">
        <f>VLOOKUP(C165, Storage!D:J, 2, FALSE)</f>
        <v>#N/A</v>
      </c>
      <c r="E165" t="e">
        <f>VLOOKUP(C165, Storage!D:J, 3, FALSE)</f>
        <v>#N/A</v>
      </c>
      <c r="F165" t="e">
        <f>VLOOKUP(C165, Storage!D:J, 4, FALSE)</f>
        <v>#N/A</v>
      </c>
      <c r="G165" t="e">
        <f>VLOOKUP(C165, Storage!D:J, 5, FALSE)</f>
        <v>#N/A</v>
      </c>
      <c r="H165" t="e">
        <f>VLOOKUP(C165, Storage!D:J, 6, FALSE)</f>
        <v>#N/A</v>
      </c>
      <c r="I165" t="e">
        <f>VLOOKUP(C165, ايداع!D:J, 7, FALSE)-صرف!J168</f>
        <v>#N/A</v>
      </c>
    </row>
    <row r="166" spans="2:9" x14ac:dyDescent="0.3">
      <c r="B166">
        <f>_xlfn.XLOOKUP(C166, Storage!D:D, Storage!C:C, "Not Found")</f>
        <v>0</v>
      </c>
      <c r="D166" t="e">
        <f>VLOOKUP(C166, Storage!D:J, 2, FALSE)</f>
        <v>#N/A</v>
      </c>
      <c r="E166" t="e">
        <f>VLOOKUP(C166, Storage!D:J, 3, FALSE)</f>
        <v>#N/A</v>
      </c>
      <c r="F166" t="e">
        <f>VLOOKUP(C166, Storage!D:J, 4, FALSE)</f>
        <v>#N/A</v>
      </c>
      <c r="G166" t="e">
        <f>VLOOKUP(C166, Storage!D:J, 5, FALSE)</f>
        <v>#N/A</v>
      </c>
      <c r="H166" t="e">
        <f>VLOOKUP(C166, Storage!D:J, 6, FALSE)</f>
        <v>#N/A</v>
      </c>
      <c r="I166" t="e">
        <f>VLOOKUP(C166, ايداع!D:J, 7, FALSE)-صرف!J169</f>
        <v>#N/A</v>
      </c>
    </row>
    <row r="167" spans="2:9" x14ac:dyDescent="0.3">
      <c r="B167">
        <f>_xlfn.XLOOKUP(C167, Storage!D:D, Storage!C:C, "Not Found")</f>
        <v>0</v>
      </c>
      <c r="D167" t="e">
        <f>VLOOKUP(C167, Storage!D:J, 2, FALSE)</f>
        <v>#N/A</v>
      </c>
      <c r="E167" t="e">
        <f>VLOOKUP(C167, Storage!D:J, 3, FALSE)</f>
        <v>#N/A</v>
      </c>
      <c r="F167" t="e">
        <f>VLOOKUP(C167, Storage!D:J, 4, FALSE)</f>
        <v>#N/A</v>
      </c>
      <c r="G167" t="e">
        <f>VLOOKUP(C167, Storage!D:J, 5, FALSE)</f>
        <v>#N/A</v>
      </c>
      <c r="H167" t="e">
        <f>VLOOKUP(C167, Storage!D:J, 6, FALSE)</f>
        <v>#N/A</v>
      </c>
      <c r="I167" t="e">
        <f>VLOOKUP(C167, ايداع!D:J, 7, FALSE)-صرف!J170</f>
        <v>#N/A</v>
      </c>
    </row>
    <row r="168" spans="2:9" x14ac:dyDescent="0.3">
      <c r="B168">
        <f>_xlfn.XLOOKUP(C168, Storage!D:D, Storage!C:C, "Not Found")</f>
        <v>0</v>
      </c>
      <c r="D168" t="e">
        <f>VLOOKUP(C168, Storage!D:J, 2, FALSE)</f>
        <v>#N/A</v>
      </c>
      <c r="E168" t="e">
        <f>VLOOKUP(C168, Storage!D:J, 3, FALSE)</f>
        <v>#N/A</v>
      </c>
      <c r="F168" t="e">
        <f>VLOOKUP(C168, Storage!D:J, 4, FALSE)</f>
        <v>#N/A</v>
      </c>
      <c r="G168" t="e">
        <f>VLOOKUP(C168, Storage!D:J, 5, FALSE)</f>
        <v>#N/A</v>
      </c>
      <c r="H168" t="e">
        <f>VLOOKUP(C168, Storage!D:J, 6, FALSE)</f>
        <v>#N/A</v>
      </c>
      <c r="I168" t="e">
        <f>VLOOKUP(C168, ايداع!D:J, 7, FALSE)-صرف!J171</f>
        <v>#N/A</v>
      </c>
    </row>
    <row r="169" spans="2:9" x14ac:dyDescent="0.3">
      <c r="B169">
        <f>_xlfn.XLOOKUP(C169, Storage!D:D, Storage!C:C, "Not Found")</f>
        <v>0</v>
      </c>
      <c r="D169" t="e">
        <f>VLOOKUP(C169, Storage!D:J, 2, FALSE)</f>
        <v>#N/A</v>
      </c>
      <c r="E169" t="e">
        <f>VLOOKUP(C169, Storage!D:J, 3, FALSE)</f>
        <v>#N/A</v>
      </c>
      <c r="F169" t="e">
        <f>VLOOKUP(C169, Storage!D:J, 4, FALSE)</f>
        <v>#N/A</v>
      </c>
      <c r="G169" t="e">
        <f>VLOOKUP(C169, Storage!D:J, 5, FALSE)</f>
        <v>#N/A</v>
      </c>
      <c r="H169" t="e">
        <f>VLOOKUP(C169, Storage!D:J, 6, FALSE)</f>
        <v>#N/A</v>
      </c>
      <c r="I169" t="e">
        <f>VLOOKUP(C169, ايداع!D:J, 7, FALSE)-صرف!J172</f>
        <v>#N/A</v>
      </c>
    </row>
    <row r="170" spans="2:9" x14ac:dyDescent="0.3">
      <c r="B170">
        <f>_xlfn.XLOOKUP(C170, Storage!D:D, Storage!C:C, "Not Found")</f>
        <v>0</v>
      </c>
      <c r="D170" t="e">
        <f>VLOOKUP(C170, Storage!D:J, 2, FALSE)</f>
        <v>#N/A</v>
      </c>
      <c r="E170" t="e">
        <f>VLOOKUP(C170, Storage!D:J, 3, FALSE)</f>
        <v>#N/A</v>
      </c>
      <c r="F170" t="e">
        <f>VLOOKUP(C170, Storage!D:J, 4, FALSE)</f>
        <v>#N/A</v>
      </c>
      <c r="G170" t="e">
        <f>VLOOKUP(C170, Storage!D:J, 5, FALSE)</f>
        <v>#N/A</v>
      </c>
      <c r="H170" t="e">
        <f>VLOOKUP(C170, Storage!D:J, 6, FALSE)</f>
        <v>#N/A</v>
      </c>
      <c r="I170" t="e">
        <f>VLOOKUP(C170, ايداع!D:J, 7, FALSE)-صرف!J173</f>
        <v>#N/A</v>
      </c>
    </row>
    <row r="171" spans="2:9" x14ac:dyDescent="0.3">
      <c r="B171">
        <f>_xlfn.XLOOKUP(C171, Storage!D:D, Storage!C:C, "Not Found")</f>
        <v>0</v>
      </c>
      <c r="D171" t="e">
        <f>VLOOKUP(C171, Storage!D:J, 2, FALSE)</f>
        <v>#N/A</v>
      </c>
      <c r="E171" t="e">
        <f>VLOOKUP(C171, Storage!D:J, 3, FALSE)</f>
        <v>#N/A</v>
      </c>
      <c r="F171" t="e">
        <f>VLOOKUP(C171, Storage!D:J, 4, FALSE)</f>
        <v>#N/A</v>
      </c>
      <c r="G171" t="e">
        <f>VLOOKUP(C171, Storage!D:J, 5, FALSE)</f>
        <v>#N/A</v>
      </c>
      <c r="H171" t="e">
        <f>VLOOKUP(C171, Storage!D:J, 6, FALSE)</f>
        <v>#N/A</v>
      </c>
      <c r="I171" t="e">
        <f>VLOOKUP(C171, ايداع!D:J, 7, FALSE)-صرف!J174</f>
        <v>#N/A</v>
      </c>
    </row>
    <row r="172" spans="2:9" x14ac:dyDescent="0.3">
      <c r="B172">
        <f>_xlfn.XLOOKUP(C172, Storage!D:D, Storage!C:C, "Not Found")</f>
        <v>0</v>
      </c>
      <c r="D172" t="e">
        <f>VLOOKUP(C172, Storage!D:J, 2, FALSE)</f>
        <v>#N/A</v>
      </c>
      <c r="E172" t="e">
        <f>VLOOKUP(C172, Storage!D:J, 3, FALSE)</f>
        <v>#N/A</v>
      </c>
      <c r="F172" t="e">
        <f>VLOOKUP(C172, Storage!D:J, 4, FALSE)</f>
        <v>#N/A</v>
      </c>
      <c r="G172" t="e">
        <f>VLOOKUP(C172, Storage!D:J, 5, FALSE)</f>
        <v>#N/A</v>
      </c>
      <c r="H172" t="e">
        <f>VLOOKUP(C172, Storage!D:J, 6, FALSE)</f>
        <v>#N/A</v>
      </c>
      <c r="I172" t="e">
        <f>VLOOKUP(C172, ايداع!D:J, 7, FALSE)-صرف!J175</f>
        <v>#N/A</v>
      </c>
    </row>
    <row r="173" spans="2:9" x14ac:dyDescent="0.3">
      <c r="B173">
        <f>_xlfn.XLOOKUP(C173, Storage!D:D, Storage!C:C, "Not Found")</f>
        <v>0</v>
      </c>
      <c r="D173" t="e">
        <f>VLOOKUP(C173, Storage!D:J, 2, FALSE)</f>
        <v>#N/A</v>
      </c>
      <c r="E173" t="e">
        <f>VLOOKUP(C173, Storage!D:J, 3, FALSE)</f>
        <v>#N/A</v>
      </c>
      <c r="F173" t="e">
        <f>VLOOKUP(C173, Storage!D:J, 4, FALSE)</f>
        <v>#N/A</v>
      </c>
      <c r="G173" t="e">
        <f>VLOOKUP(C173, Storage!D:J, 5, FALSE)</f>
        <v>#N/A</v>
      </c>
      <c r="H173" t="e">
        <f>VLOOKUP(C173, Storage!D:J, 6, FALSE)</f>
        <v>#N/A</v>
      </c>
      <c r="I173" t="e">
        <f>VLOOKUP(C173, ايداع!D:J, 7, FALSE)-صرف!J176</f>
        <v>#N/A</v>
      </c>
    </row>
    <row r="174" spans="2:9" x14ac:dyDescent="0.3">
      <c r="B174">
        <f>_xlfn.XLOOKUP(C174, Storage!D:D, Storage!C:C, "Not Found")</f>
        <v>0</v>
      </c>
      <c r="D174" t="e">
        <f>VLOOKUP(C174, Storage!D:J, 2, FALSE)</f>
        <v>#N/A</v>
      </c>
      <c r="E174" t="e">
        <f>VLOOKUP(C174, Storage!D:J, 3, FALSE)</f>
        <v>#N/A</v>
      </c>
      <c r="F174" t="e">
        <f>VLOOKUP(C174, Storage!D:J, 4, FALSE)</f>
        <v>#N/A</v>
      </c>
      <c r="G174" t="e">
        <f>VLOOKUP(C174, Storage!D:J, 5, FALSE)</f>
        <v>#N/A</v>
      </c>
      <c r="H174" t="e">
        <f>VLOOKUP(C174, Storage!D:J, 6, FALSE)</f>
        <v>#N/A</v>
      </c>
      <c r="I174" t="e">
        <f>VLOOKUP(C174, ايداع!D:J, 7, FALSE)-صرف!J177</f>
        <v>#N/A</v>
      </c>
    </row>
    <row r="175" spans="2:9" x14ac:dyDescent="0.3">
      <c r="B175">
        <f>_xlfn.XLOOKUP(C175, Storage!D:D, Storage!C:C, "Not Found")</f>
        <v>0</v>
      </c>
      <c r="D175" t="e">
        <f>VLOOKUP(C175, Storage!D:J, 2, FALSE)</f>
        <v>#N/A</v>
      </c>
      <c r="E175" t="e">
        <f>VLOOKUP(C175, Storage!D:J, 3, FALSE)</f>
        <v>#N/A</v>
      </c>
      <c r="F175" t="e">
        <f>VLOOKUP(C175, Storage!D:J, 4, FALSE)</f>
        <v>#N/A</v>
      </c>
      <c r="G175" t="e">
        <f>VLOOKUP(C175, Storage!D:J, 5, FALSE)</f>
        <v>#N/A</v>
      </c>
      <c r="H175" t="e">
        <f>VLOOKUP(C175, Storage!D:J, 6, FALSE)</f>
        <v>#N/A</v>
      </c>
      <c r="I175" t="e">
        <f>VLOOKUP(C175, ايداع!D:J, 7, FALSE)-صرف!J178</f>
        <v>#N/A</v>
      </c>
    </row>
    <row r="176" spans="2:9" x14ac:dyDescent="0.3">
      <c r="B176">
        <f>_xlfn.XLOOKUP(C176, Storage!D:D, Storage!C:C, "Not Found")</f>
        <v>0</v>
      </c>
      <c r="D176" t="e">
        <f>VLOOKUP(C176, Storage!D:J, 2, FALSE)</f>
        <v>#N/A</v>
      </c>
      <c r="E176" t="e">
        <f>VLOOKUP(C176, Storage!D:J, 3, FALSE)</f>
        <v>#N/A</v>
      </c>
      <c r="F176" t="e">
        <f>VLOOKUP(C176, Storage!D:J, 4, FALSE)</f>
        <v>#N/A</v>
      </c>
      <c r="G176" t="e">
        <f>VLOOKUP(C176, Storage!D:J, 5, FALSE)</f>
        <v>#N/A</v>
      </c>
      <c r="H176" t="e">
        <f>VLOOKUP(C176, Storage!D:J, 6, FALSE)</f>
        <v>#N/A</v>
      </c>
      <c r="I176" t="e">
        <f>VLOOKUP(C176, ايداع!D:J, 7, FALSE)-صرف!J179</f>
        <v>#N/A</v>
      </c>
    </row>
    <row r="177" spans="2:9" x14ac:dyDescent="0.3">
      <c r="B177">
        <f>_xlfn.XLOOKUP(C177, Storage!D:D, Storage!C:C, "Not Found")</f>
        <v>0</v>
      </c>
      <c r="D177" t="e">
        <f>VLOOKUP(C177, Storage!D:J, 2, FALSE)</f>
        <v>#N/A</v>
      </c>
      <c r="E177" t="e">
        <f>VLOOKUP(C177, Storage!D:J, 3, FALSE)</f>
        <v>#N/A</v>
      </c>
      <c r="F177" t="e">
        <f>VLOOKUP(C177, Storage!D:J, 4, FALSE)</f>
        <v>#N/A</v>
      </c>
      <c r="G177" t="e">
        <f>VLOOKUP(C177, Storage!D:J, 5, FALSE)</f>
        <v>#N/A</v>
      </c>
      <c r="H177" t="e">
        <f>VLOOKUP(C177, Storage!D:J, 6, FALSE)</f>
        <v>#N/A</v>
      </c>
      <c r="I177" t="e">
        <f>VLOOKUP(C177, ايداع!D:J, 7, FALSE)-صرف!J180</f>
        <v>#N/A</v>
      </c>
    </row>
    <row r="178" spans="2:9" x14ac:dyDescent="0.3">
      <c r="B178">
        <f>_xlfn.XLOOKUP(C178, Storage!D:D, Storage!C:C, "Not Found")</f>
        <v>0</v>
      </c>
      <c r="D178" t="e">
        <f>VLOOKUP(C178, Storage!D:J, 2, FALSE)</f>
        <v>#N/A</v>
      </c>
      <c r="E178" t="e">
        <f>VLOOKUP(C178, Storage!D:J, 3, FALSE)</f>
        <v>#N/A</v>
      </c>
      <c r="F178" t="e">
        <f>VLOOKUP(C178, Storage!D:J, 4, FALSE)</f>
        <v>#N/A</v>
      </c>
      <c r="G178" t="e">
        <f>VLOOKUP(C178, Storage!D:J, 5, FALSE)</f>
        <v>#N/A</v>
      </c>
      <c r="H178" t="e">
        <f>VLOOKUP(C178, Storage!D:J, 6, FALSE)</f>
        <v>#N/A</v>
      </c>
      <c r="I178" t="e">
        <f>VLOOKUP(C178, ايداع!D:J, 7, FALSE)-صرف!J181</f>
        <v>#N/A</v>
      </c>
    </row>
    <row r="179" spans="2:9" x14ac:dyDescent="0.3">
      <c r="B179">
        <f>_xlfn.XLOOKUP(C179, Storage!D:D, Storage!C:C, "Not Found")</f>
        <v>0</v>
      </c>
      <c r="D179" t="e">
        <f>VLOOKUP(C179, Storage!D:J, 2, FALSE)</f>
        <v>#N/A</v>
      </c>
      <c r="E179" t="e">
        <f>VLOOKUP(C179, Storage!D:J, 3, FALSE)</f>
        <v>#N/A</v>
      </c>
      <c r="F179" t="e">
        <f>VLOOKUP(C179, Storage!D:J, 4, FALSE)</f>
        <v>#N/A</v>
      </c>
      <c r="G179" t="e">
        <f>VLOOKUP(C179, Storage!D:J, 5, FALSE)</f>
        <v>#N/A</v>
      </c>
      <c r="H179" t="e">
        <f>VLOOKUP(C179, Storage!D:J, 6, FALSE)</f>
        <v>#N/A</v>
      </c>
      <c r="I179" t="e">
        <f>VLOOKUP(C179, ايداع!D:J, 7, FALSE)-صرف!J182</f>
        <v>#N/A</v>
      </c>
    </row>
    <row r="180" spans="2:9" x14ac:dyDescent="0.3">
      <c r="B180">
        <f>_xlfn.XLOOKUP(C180, Storage!D:D, Storage!C:C, "Not Found")</f>
        <v>0</v>
      </c>
      <c r="D180" t="e">
        <f>VLOOKUP(C180, Storage!D:J, 2, FALSE)</f>
        <v>#N/A</v>
      </c>
      <c r="E180" t="e">
        <f>VLOOKUP(C180, Storage!D:J, 3, FALSE)</f>
        <v>#N/A</v>
      </c>
      <c r="F180" t="e">
        <f>VLOOKUP(C180, Storage!D:J, 4, FALSE)</f>
        <v>#N/A</v>
      </c>
      <c r="G180" t="e">
        <f>VLOOKUP(C180, Storage!D:J, 5, FALSE)</f>
        <v>#N/A</v>
      </c>
      <c r="H180" t="e">
        <f>VLOOKUP(C180, Storage!D:J, 6, FALSE)</f>
        <v>#N/A</v>
      </c>
      <c r="I180" t="e">
        <f>VLOOKUP(C180, ايداع!D:J, 7, FALSE)-صرف!J183</f>
        <v>#N/A</v>
      </c>
    </row>
    <row r="181" spans="2:9" x14ac:dyDescent="0.3">
      <c r="B181">
        <f>_xlfn.XLOOKUP(C181, Storage!D:D, Storage!C:C, "Not Found")</f>
        <v>0</v>
      </c>
      <c r="D181" t="e">
        <f>VLOOKUP(C181, Storage!D:J, 2, FALSE)</f>
        <v>#N/A</v>
      </c>
      <c r="E181" t="e">
        <f>VLOOKUP(C181, Storage!D:J, 3, FALSE)</f>
        <v>#N/A</v>
      </c>
      <c r="F181" t="e">
        <f>VLOOKUP(C181, Storage!D:J, 4, FALSE)</f>
        <v>#N/A</v>
      </c>
      <c r="G181" t="e">
        <f>VLOOKUP(C181, Storage!D:J, 5, FALSE)</f>
        <v>#N/A</v>
      </c>
      <c r="H181" t="e">
        <f>VLOOKUP(C181, Storage!D:J, 6, FALSE)</f>
        <v>#N/A</v>
      </c>
      <c r="I181" t="e">
        <f>VLOOKUP(C181, ايداع!D:J, 7, FALSE)-صرف!J184</f>
        <v>#N/A</v>
      </c>
    </row>
    <row r="182" spans="2:9" x14ac:dyDescent="0.3">
      <c r="B182">
        <f>_xlfn.XLOOKUP(C182, Storage!D:D, Storage!C:C, "Not Found")</f>
        <v>0</v>
      </c>
      <c r="D182" t="e">
        <f>VLOOKUP(C182, Storage!D:J, 2, FALSE)</f>
        <v>#N/A</v>
      </c>
      <c r="E182" t="e">
        <f>VLOOKUP(C182, Storage!D:J, 3, FALSE)</f>
        <v>#N/A</v>
      </c>
      <c r="F182" t="e">
        <f>VLOOKUP(C182, Storage!D:J, 4, FALSE)</f>
        <v>#N/A</v>
      </c>
      <c r="G182" t="e">
        <f>VLOOKUP(C182, Storage!D:J, 5, FALSE)</f>
        <v>#N/A</v>
      </c>
      <c r="H182" t="e">
        <f>VLOOKUP(C182, Storage!D:J, 6, FALSE)</f>
        <v>#N/A</v>
      </c>
      <c r="I182" t="e">
        <f>VLOOKUP(C182, ايداع!D:J, 7, FALSE)-صرف!J185</f>
        <v>#N/A</v>
      </c>
    </row>
    <row r="183" spans="2:9" x14ac:dyDescent="0.3">
      <c r="B183">
        <f>_xlfn.XLOOKUP(C183, Storage!D:D, Storage!C:C, "Not Found")</f>
        <v>0</v>
      </c>
      <c r="D183" t="e">
        <f>VLOOKUP(C183, Storage!D:J, 2, FALSE)</f>
        <v>#N/A</v>
      </c>
      <c r="E183" t="e">
        <f>VLOOKUP(C183, Storage!D:J, 3, FALSE)</f>
        <v>#N/A</v>
      </c>
      <c r="F183" t="e">
        <f>VLOOKUP(C183, Storage!D:J, 4, FALSE)</f>
        <v>#N/A</v>
      </c>
      <c r="G183" t="e">
        <f>VLOOKUP(C183, Storage!D:J, 5, FALSE)</f>
        <v>#N/A</v>
      </c>
      <c r="H183" t="e">
        <f>VLOOKUP(C183, Storage!D:J, 6, FALSE)</f>
        <v>#N/A</v>
      </c>
      <c r="I183" t="e">
        <f>VLOOKUP(C183, ايداع!D:J, 7, FALSE)-صرف!J186</f>
        <v>#N/A</v>
      </c>
    </row>
    <row r="184" spans="2:9" x14ac:dyDescent="0.3">
      <c r="B184">
        <f>_xlfn.XLOOKUP(C184, Storage!D:D, Storage!C:C, "Not Found")</f>
        <v>0</v>
      </c>
      <c r="D184" t="e">
        <f>VLOOKUP(C184, Storage!D:J, 2, FALSE)</f>
        <v>#N/A</v>
      </c>
      <c r="E184" t="e">
        <f>VLOOKUP(C184, Storage!D:J, 3, FALSE)</f>
        <v>#N/A</v>
      </c>
      <c r="F184" t="e">
        <f>VLOOKUP(C184, Storage!D:J, 4, FALSE)</f>
        <v>#N/A</v>
      </c>
      <c r="G184" t="e">
        <f>VLOOKUP(C184, Storage!D:J, 5, FALSE)</f>
        <v>#N/A</v>
      </c>
      <c r="H184" t="e">
        <f>VLOOKUP(C184, Storage!D:J, 6, FALSE)</f>
        <v>#N/A</v>
      </c>
      <c r="I184" t="e">
        <f>VLOOKUP(C184, ايداع!D:J, 7, FALSE)-صرف!J187</f>
        <v>#N/A</v>
      </c>
    </row>
    <row r="185" spans="2:9" x14ac:dyDescent="0.3">
      <c r="B185">
        <f>_xlfn.XLOOKUP(C185, Storage!D:D, Storage!C:C, "Not Found")</f>
        <v>0</v>
      </c>
      <c r="D185" t="e">
        <f>VLOOKUP(C185, Storage!D:J, 2, FALSE)</f>
        <v>#N/A</v>
      </c>
      <c r="E185" t="e">
        <f>VLOOKUP(C185, Storage!D:J, 3, FALSE)</f>
        <v>#N/A</v>
      </c>
      <c r="F185" t="e">
        <f>VLOOKUP(C185, Storage!D:J, 4, FALSE)</f>
        <v>#N/A</v>
      </c>
      <c r="G185" t="e">
        <f>VLOOKUP(C185, Storage!D:J, 5, FALSE)</f>
        <v>#N/A</v>
      </c>
      <c r="H185" t="e">
        <f>VLOOKUP(C185, Storage!D:J, 6, FALSE)</f>
        <v>#N/A</v>
      </c>
      <c r="I185" t="e">
        <f>VLOOKUP(C185, ايداع!D:J, 7, FALSE)-صرف!J188</f>
        <v>#N/A</v>
      </c>
    </row>
    <row r="186" spans="2:9" x14ac:dyDescent="0.3">
      <c r="B186">
        <f>_xlfn.XLOOKUP(C186, Storage!D:D, Storage!C:C, "Not Found")</f>
        <v>0</v>
      </c>
      <c r="D186" t="e">
        <f>VLOOKUP(C186, Storage!D:J, 2, FALSE)</f>
        <v>#N/A</v>
      </c>
      <c r="E186" t="e">
        <f>VLOOKUP(C186, Storage!D:J, 3, FALSE)</f>
        <v>#N/A</v>
      </c>
      <c r="F186" t="e">
        <f>VLOOKUP(C186, Storage!D:J, 4, FALSE)</f>
        <v>#N/A</v>
      </c>
      <c r="G186" t="e">
        <f>VLOOKUP(C186, Storage!D:J, 5, FALSE)</f>
        <v>#N/A</v>
      </c>
      <c r="H186" t="e">
        <f>VLOOKUP(C186, Storage!D:J, 6, FALSE)</f>
        <v>#N/A</v>
      </c>
      <c r="I186" t="e">
        <f>VLOOKUP(C186, ايداع!D:J, 7, FALSE)-صرف!J189</f>
        <v>#N/A</v>
      </c>
    </row>
    <row r="187" spans="2:9" x14ac:dyDescent="0.3">
      <c r="B187">
        <f>_xlfn.XLOOKUP(C187, Storage!D:D, Storage!C:C, "Not Found")</f>
        <v>0</v>
      </c>
      <c r="D187" t="e">
        <f>VLOOKUP(C187, Storage!D:J, 2, FALSE)</f>
        <v>#N/A</v>
      </c>
      <c r="E187" t="e">
        <f>VLOOKUP(C187, Storage!D:J, 3, FALSE)</f>
        <v>#N/A</v>
      </c>
      <c r="F187" t="e">
        <f>VLOOKUP(C187, Storage!D:J, 4, FALSE)</f>
        <v>#N/A</v>
      </c>
      <c r="G187" t="e">
        <f>VLOOKUP(C187, Storage!D:J, 5, FALSE)</f>
        <v>#N/A</v>
      </c>
      <c r="H187" t="e">
        <f>VLOOKUP(C187, Storage!D:J, 6, FALSE)</f>
        <v>#N/A</v>
      </c>
      <c r="I187" t="e">
        <f>VLOOKUP(C187, ايداع!D:J, 7, FALSE)-صرف!J190</f>
        <v>#N/A</v>
      </c>
    </row>
    <row r="188" spans="2:9" x14ac:dyDescent="0.3">
      <c r="B188">
        <f>_xlfn.XLOOKUP(C188, Storage!D:D, Storage!C:C, "Not Found")</f>
        <v>0</v>
      </c>
      <c r="D188" t="e">
        <f>VLOOKUP(C188, Storage!D:J, 2, FALSE)</f>
        <v>#N/A</v>
      </c>
      <c r="E188" t="e">
        <f>VLOOKUP(C188, Storage!D:J, 3, FALSE)</f>
        <v>#N/A</v>
      </c>
      <c r="F188" t="e">
        <f>VLOOKUP(C188, Storage!D:J, 4, FALSE)</f>
        <v>#N/A</v>
      </c>
      <c r="G188" t="e">
        <f>VLOOKUP(C188, Storage!D:J, 5, FALSE)</f>
        <v>#N/A</v>
      </c>
      <c r="H188" t="e">
        <f>VLOOKUP(C188, Storage!D:J, 6, FALSE)</f>
        <v>#N/A</v>
      </c>
      <c r="I188" t="e">
        <f>VLOOKUP(C188, ايداع!D:J, 7, FALSE)-صرف!J191</f>
        <v>#N/A</v>
      </c>
    </row>
    <row r="189" spans="2:9" x14ac:dyDescent="0.3">
      <c r="B189">
        <f>_xlfn.XLOOKUP(C189, Storage!D:D, Storage!C:C, "Not Found")</f>
        <v>0</v>
      </c>
      <c r="D189" t="e">
        <f>VLOOKUP(C189, Storage!D:J, 2, FALSE)</f>
        <v>#N/A</v>
      </c>
      <c r="E189" t="e">
        <f>VLOOKUP(C189, Storage!D:J, 3, FALSE)</f>
        <v>#N/A</v>
      </c>
      <c r="F189" t="e">
        <f>VLOOKUP(C189, Storage!D:J, 4, FALSE)</f>
        <v>#N/A</v>
      </c>
      <c r="G189" t="e">
        <f>VLOOKUP(C189, Storage!D:J, 5, FALSE)</f>
        <v>#N/A</v>
      </c>
      <c r="H189" t="e">
        <f>VLOOKUP(C189, Storage!D:J, 6, FALSE)</f>
        <v>#N/A</v>
      </c>
      <c r="I189" t="e">
        <f>VLOOKUP(C189, ايداع!D:J, 7, FALSE)-صرف!J192</f>
        <v>#N/A</v>
      </c>
    </row>
    <row r="190" spans="2:9" x14ac:dyDescent="0.3">
      <c r="B190">
        <f>_xlfn.XLOOKUP(C190, Storage!D:D, Storage!C:C, "Not Found")</f>
        <v>0</v>
      </c>
      <c r="D190" t="e">
        <f>VLOOKUP(C190, Storage!D:J, 2, FALSE)</f>
        <v>#N/A</v>
      </c>
      <c r="E190" t="e">
        <f>VLOOKUP(C190, Storage!D:J, 3, FALSE)</f>
        <v>#N/A</v>
      </c>
      <c r="F190" t="e">
        <f>VLOOKUP(C190, Storage!D:J, 4, FALSE)</f>
        <v>#N/A</v>
      </c>
      <c r="G190" t="e">
        <f>VLOOKUP(C190, Storage!D:J, 5, FALSE)</f>
        <v>#N/A</v>
      </c>
      <c r="H190" t="e">
        <f>VLOOKUP(C190, Storage!D:J, 6, FALSE)</f>
        <v>#N/A</v>
      </c>
      <c r="I190" t="e">
        <f>VLOOKUP(C190, ايداع!D:J, 7, FALSE)-صرف!J193</f>
        <v>#N/A</v>
      </c>
    </row>
    <row r="191" spans="2:9" x14ac:dyDescent="0.3">
      <c r="B191">
        <f>_xlfn.XLOOKUP(C191, Storage!D:D, Storage!C:C, "Not Found")</f>
        <v>0</v>
      </c>
      <c r="D191" t="e">
        <f>VLOOKUP(C191, Storage!D:J, 2, FALSE)</f>
        <v>#N/A</v>
      </c>
      <c r="E191" t="e">
        <f>VLOOKUP(C191, Storage!D:J, 3, FALSE)</f>
        <v>#N/A</v>
      </c>
      <c r="F191" t="e">
        <f>VLOOKUP(C191, Storage!D:J, 4, FALSE)</f>
        <v>#N/A</v>
      </c>
      <c r="G191" t="e">
        <f>VLOOKUP(C191, Storage!D:J, 5, FALSE)</f>
        <v>#N/A</v>
      </c>
      <c r="H191" t="e">
        <f>VLOOKUP(C191, Storage!D:J, 6, FALSE)</f>
        <v>#N/A</v>
      </c>
      <c r="I191" t="e">
        <f>VLOOKUP(C191, ايداع!D:J, 7, FALSE)-صرف!J194</f>
        <v>#N/A</v>
      </c>
    </row>
    <row r="192" spans="2:9" x14ac:dyDescent="0.3">
      <c r="B192">
        <f>_xlfn.XLOOKUP(C192, Storage!D:D, Storage!C:C, "Not Found")</f>
        <v>0</v>
      </c>
      <c r="D192" t="e">
        <f>VLOOKUP(C192, Storage!D:J, 2, FALSE)</f>
        <v>#N/A</v>
      </c>
      <c r="E192" t="e">
        <f>VLOOKUP(C192, Storage!D:J, 3, FALSE)</f>
        <v>#N/A</v>
      </c>
      <c r="F192" t="e">
        <f>VLOOKUP(C192, Storage!D:J, 4, FALSE)</f>
        <v>#N/A</v>
      </c>
      <c r="G192" t="e">
        <f>VLOOKUP(C192, Storage!D:J, 5, FALSE)</f>
        <v>#N/A</v>
      </c>
      <c r="H192" t="e">
        <f>VLOOKUP(C192, Storage!D:J, 6, FALSE)</f>
        <v>#N/A</v>
      </c>
      <c r="I192" t="e">
        <f>VLOOKUP(C192, ايداع!D:J, 7, FALSE)-صرف!J195</f>
        <v>#N/A</v>
      </c>
    </row>
    <row r="193" spans="2:9" x14ac:dyDescent="0.3">
      <c r="B193">
        <f>_xlfn.XLOOKUP(C193, Storage!D:D, Storage!C:C, "Not Found")</f>
        <v>0</v>
      </c>
      <c r="D193" t="e">
        <f>VLOOKUP(C193, Storage!D:J, 2, FALSE)</f>
        <v>#N/A</v>
      </c>
      <c r="E193" t="e">
        <f>VLOOKUP(C193, Storage!D:J, 3, FALSE)</f>
        <v>#N/A</v>
      </c>
      <c r="F193" t="e">
        <f>VLOOKUP(C193, Storage!D:J, 4, FALSE)</f>
        <v>#N/A</v>
      </c>
      <c r="G193" t="e">
        <f>VLOOKUP(C193, Storage!D:J, 5, FALSE)</f>
        <v>#N/A</v>
      </c>
      <c r="H193" t="e">
        <f>VLOOKUP(C193, Storage!D:J, 6, FALSE)</f>
        <v>#N/A</v>
      </c>
      <c r="I193" t="e">
        <f>VLOOKUP(C193, ايداع!D:J, 7, FALSE)-صرف!J196</f>
        <v>#N/A</v>
      </c>
    </row>
    <row r="194" spans="2:9" x14ac:dyDescent="0.3">
      <c r="B194">
        <f>_xlfn.XLOOKUP(C194, Storage!D:D, Storage!C:C, "Not Found")</f>
        <v>0</v>
      </c>
      <c r="D194" t="e">
        <f>VLOOKUP(C194, Storage!D:J, 2, FALSE)</f>
        <v>#N/A</v>
      </c>
      <c r="E194" t="e">
        <f>VLOOKUP(C194, Storage!D:J, 3, FALSE)</f>
        <v>#N/A</v>
      </c>
      <c r="F194" t="e">
        <f>VLOOKUP(C194, Storage!D:J, 4, FALSE)</f>
        <v>#N/A</v>
      </c>
      <c r="G194" t="e">
        <f>VLOOKUP(C194, Storage!D:J, 5, FALSE)</f>
        <v>#N/A</v>
      </c>
      <c r="H194" t="e">
        <f>VLOOKUP(C194, Storage!D:J, 6, FALSE)</f>
        <v>#N/A</v>
      </c>
      <c r="I194" t="e">
        <f>VLOOKUP(C194, ايداع!D:J, 7, FALSE)-صرف!J197</f>
        <v>#N/A</v>
      </c>
    </row>
    <row r="195" spans="2:9" x14ac:dyDescent="0.3">
      <c r="B195">
        <f>_xlfn.XLOOKUP(C195, Storage!D:D, Storage!C:C, "Not Found")</f>
        <v>0</v>
      </c>
      <c r="D195" t="e">
        <f>VLOOKUP(C195, Storage!D:J, 2, FALSE)</f>
        <v>#N/A</v>
      </c>
      <c r="E195" t="e">
        <f>VLOOKUP(C195, Storage!D:J, 3, FALSE)</f>
        <v>#N/A</v>
      </c>
      <c r="F195" t="e">
        <f>VLOOKUP(C195, Storage!D:J, 4, FALSE)</f>
        <v>#N/A</v>
      </c>
      <c r="G195" t="e">
        <f>VLOOKUP(C195, Storage!D:J, 5, FALSE)</f>
        <v>#N/A</v>
      </c>
      <c r="H195" t="e">
        <f>VLOOKUP(C195, Storage!D:J, 6, FALSE)</f>
        <v>#N/A</v>
      </c>
      <c r="I195" t="e">
        <f>VLOOKUP(C195, ايداع!D:J, 7, FALSE)-صرف!J198</f>
        <v>#N/A</v>
      </c>
    </row>
    <row r="196" spans="2:9" x14ac:dyDescent="0.3">
      <c r="B196">
        <f>_xlfn.XLOOKUP(C196, Storage!D:D, Storage!C:C, "Not Found")</f>
        <v>0</v>
      </c>
      <c r="D196" t="e">
        <f>VLOOKUP(C196, Storage!D:J, 2, FALSE)</f>
        <v>#N/A</v>
      </c>
      <c r="E196" t="e">
        <f>VLOOKUP(C196, Storage!D:J, 3, FALSE)</f>
        <v>#N/A</v>
      </c>
      <c r="F196" t="e">
        <f>VLOOKUP(C196, Storage!D:J, 4, FALSE)</f>
        <v>#N/A</v>
      </c>
      <c r="G196" t="e">
        <f>VLOOKUP(C196, Storage!D:J, 5, FALSE)</f>
        <v>#N/A</v>
      </c>
      <c r="H196" t="e">
        <f>VLOOKUP(C196, Storage!D:J, 6, FALSE)</f>
        <v>#N/A</v>
      </c>
      <c r="I196" t="e">
        <f>VLOOKUP(C196, ايداع!D:J, 7, FALSE)-صرف!J199</f>
        <v>#N/A</v>
      </c>
    </row>
    <row r="197" spans="2:9" x14ac:dyDescent="0.3">
      <c r="B197">
        <f>_xlfn.XLOOKUP(C197, Storage!D:D, Storage!C:C, "Not Found")</f>
        <v>0</v>
      </c>
      <c r="D197" t="e">
        <f>VLOOKUP(C197, Storage!D:J, 2, FALSE)</f>
        <v>#N/A</v>
      </c>
      <c r="E197" t="e">
        <f>VLOOKUP(C197, Storage!D:J, 3, FALSE)</f>
        <v>#N/A</v>
      </c>
      <c r="F197" t="e">
        <f>VLOOKUP(C197, Storage!D:J, 4, FALSE)</f>
        <v>#N/A</v>
      </c>
      <c r="G197" t="e">
        <f>VLOOKUP(C197, Storage!D:J, 5, FALSE)</f>
        <v>#N/A</v>
      </c>
      <c r="H197" t="e">
        <f>VLOOKUP(C197, Storage!D:J, 6, FALSE)</f>
        <v>#N/A</v>
      </c>
      <c r="I197" t="e">
        <f>VLOOKUP(C197, ايداع!D:J, 7, FALSE)-صرف!J200</f>
        <v>#N/A</v>
      </c>
    </row>
    <row r="198" spans="2:9" x14ac:dyDescent="0.3">
      <c r="B198">
        <f>_xlfn.XLOOKUP(C198, Storage!D:D, Storage!C:C, "Not Found")</f>
        <v>0</v>
      </c>
      <c r="D198" t="e">
        <f>VLOOKUP(C198, Storage!D:J, 2, FALSE)</f>
        <v>#N/A</v>
      </c>
      <c r="E198" t="e">
        <f>VLOOKUP(C198, Storage!D:J, 3, FALSE)</f>
        <v>#N/A</v>
      </c>
      <c r="F198" t="e">
        <f>VLOOKUP(C198, Storage!D:J, 4, FALSE)</f>
        <v>#N/A</v>
      </c>
      <c r="G198" t="e">
        <f>VLOOKUP(C198, Storage!D:J, 5, FALSE)</f>
        <v>#N/A</v>
      </c>
      <c r="H198" t="e">
        <f>VLOOKUP(C198, Storage!D:J, 6, FALSE)</f>
        <v>#N/A</v>
      </c>
      <c r="I198" t="e">
        <f>VLOOKUP(C198, ايداع!D:J, 7, FALSE)-صرف!J201</f>
        <v>#N/A</v>
      </c>
    </row>
    <row r="199" spans="2:9" x14ac:dyDescent="0.3">
      <c r="B199">
        <f>_xlfn.XLOOKUP(C199, Storage!D:D, Storage!C:C, "Not Found")</f>
        <v>0</v>
      </c>
      <c r="D199" t="e">
        <f>VLOOKUP(C199, Storage!D:J, 2, FALSE)</f>
        <v>#N/A</v>
      </c>
      <c r="E199" t="e">
        <f>VLOOKUP(C199, Storage!D:J, 3, FALSE)</f>
        <v>#N/A</v>
      </c>
      <c r="F199" t="e">
        <f>VLOOKUP(C199, Storage!D:J, 4, FALSE)</f>
        <v>#N/A</v>
      </c>
      <c r="G199" t="e">
        <f>VLOOKUP(C199, Storage!D:J, 5, FALSE)</f>
        <v>#N/A</v>
      </c>
      <c r="H199" t="e">
        <f>VLOOKUP(C199, Storage!D:J, 6, FALSE)</f>
        <v>#N/A</v>
      </c>
      <c r="I199" t="e">
        <f>VLOOKUP(C199, ايداع!D:J, 7, FALSE)-صرف!J202</f>
        <v>#N/A</v>
      </c>
    </row>
    <row r="200" spans="2:9" x14ac:dyDescent="0.3">
      <c r="B200">
        <f>_xlfn.XLOOKUP(C200, Storage!D:D, Storage!C:C, "Not Found")</f>
        <v>0</v>
      </c>
      <c r="D200" t="e">
        <f>VLOOKUP(C200, Storage!D:J, 2, FALSE)</f>
        <v>#N/A</v>
      </c>
      <c r="E200" t="e">
        <f>VLOOKUP(C200, Storage!D:J, 3, FALSE)</f>
        <v>#N/A</v>
      </c>
      <c r="F200" t="e">
        <f>VLOOKUP(C200, Storage!D:J, 4, FALSE)</f>
        <v>#N/A</v>
      </c>
      <c r="G200" t="e">
        <f>VLOOKUP(C200, Storage!D:J, 5, FALSE)</f>
        <v>#N/A</v>
      </c>
      <c r="H200" t="e">
        <f>VLOOKUP(C200, Storage!D:J, 6, FALSE)</f>
        <v>#N/A</v>
      </c>
      <c r="I200" t="e">
        <f>VLOOKUP(C200, ايداع!D:J, 7, FALSE)-صرف!J203</f>
        <v>#N/A</v>
      </c>
    </row>
    <row r="201" spans="2:9" x14ac:dyDescent="0.3">
      <c r="B201">
        <f>_xlfn.XLOOKUP(C201, Storage!D:D, Storage!C:C, "Not Found")</f>
        <v>0</v>
      </c>
      <c r="D201" t="e">
        <f>VLOOKUP(C201, Storage!D:J, 2, FALSE)</f>
        <v>#N/A</v>
      </c>
      <c r="E201" t="e">
        <f>VLOOKUP(C201, Storage!D:J, 3, FALSE)</f>
        <v>#N/A</v>
      </c>
      <c r="F201" t="e">
        <f>VLOOKUP(C201, Storage!D:J, 4, FALSE)</f>
        <v>#N/A</v>
      </c>
      <c r="G201" t="e">
        <f>VLOOKUP(C201, Storage!D:J, 5, FALSE)</f>
        <v>#N/A</v>
      </c>
      <c r="H201" t="e">
        <f>VLOOKUP(C201, Storage!D:J, 6, FALSE)</f>
        <v>#N/A</v>
      </c>
      <c r="I201" t="e">
        <f>VLOOKUP(C201, ايداع!D:J, 7, FALSE)-صرف!J204</f>
        <v>#N/A</v>
      </c>
    </row>
    <row r="202" spans="2:9" x14ac:dyDescent="0.3">
      <c r="B202">
        <f>_xlfn.XLOOKUP(C202, Storage!D:D, Storage!C:C, "Not Found")</f>
        <v>0</v>
      </c>
      <c r="D202" t="e">
        <f>VLOOKUP(C202, Storage!D:J, 2, FALSE)</f>
        <v>#N/A</v>
      </c>
      <c r="E202" t="e">
        <f>VLOOKUP(C202, Storage!D:J, 3, FALSE)</f>
        <v>#N/A</v>
      </c>
      <c r="F202" t="e">
        <f>VLOOKUP(C202, Storage!D:J, 4, FALSE)</f>
        <v>#N/A</v>
      </c>
      <c r="G202" t="e">
        <f>VLOOKUP(C202, Storage!D:J, 5, FALSE)</f>
        <v>#N/A</v>
      </c>
      <c r="H202" t="e">
        <f>VLOOKUP(C202, Storage!D:J, 6, FALSE)</f>
        <v>#N/A</v>
      </c>
      <c r="I202" t="e">
        <f>VLOOKUP(C202, ايداع!D:J, 7, FALSE)-صرف!J205</f>
        <v>#N/A</v>
      </c>
    </row>
    <row r="203" spans="2:9" x14ac:dyDescent="0.3">
      <c r="B203">
        <f>_xlfn.XLOOKUP(C203, Storage!D:D, Storage!C:C, "Not Found")</f>
        <v>0</v>
      </c>
      <c r="D203" t="e">
        <f>VLOOKUP(C203, Storage!D:J, 2, FALSE)</f>
        <v>#N/A</v>
      </c>
      <c r="E203" t="e">
        <f>VLOOKUP(C203, Storage!D:J, 3, FALSE)</f>
        <v>#N/A</v>
      </c>
      <c r="F203" t="e">
        <f>VLOOKUP(C203, Storage!D:J, 4, FALSE)</f>
        <v>#N/A</v>
      </c>
      <c r="G203" t="e">
        <f>VLOOKUP(C203, Storage!D:J, 5, FALSE)</f>
        <v>#N/A</v>
      </c>
      <c r="H203" t="e">
        <f>VLOOKUP(C203, Storage!D:J, 6, FALSE)</f>
        <v>#N/A</v>
      </c>
      <c r="I203" t="e">
        <f>VLOOKUP(C203, ايداع!D:J, 7, FALSE)-صرف!J206</f>
        <v>#N/A</v>
      </c>
    </row>
    <row r="204" spans="2:9" x14ac:dyDescent="0.3">
      <c r="B204">
        <f>_xlfn.XLOOKUP(C204, Storage!D:D, Storage!C:C, "Not Found")</f>
        <v>0</v>
      </c>
      <c r="D204" t="e">
        <f>VLOOKUP(C204, Storage!D:J, 2, FALSE)</f>
        <v>#N/A</v>
      </c>
      <c r="E204" t="e">
        <f>VLOOKUP(C204, Storage!D:J, 3, FALSE)</f>
        <v>#N/A</v>
      </c>
      <c r="F204" t="e">
        <f>VLOOKUP(C204, Storage!D:J, 4, FALSE)</f>
        <v>#N/A</v>
      </c>
      <c r="G204" t="e">
        <f>VLOOKUP(C204, Storage!D:J, 5, FALSE)</f>
        <v>#N/A</v>
      </c>
      <c r="H204" t="e">
        <f>VLOOKUP(C204, Storage!D:J, 6, FALSE)</f>
        <v>#N/A</v>
      </c>
      <c r="I204" t="e">
        <f>VLOOKUP(C204, ايداع!D:J, 7, FALSE)-صرف!J207</f>
        <v>#N/A</v>
      </c>
    </row>
    <row r="205" spans="2:9" x14ac:dyDescent="0.3">
      <c r="B205">
        <f>_xlfn.XLOOKUP(C205, Storage!D:D, Storage!C:C, "Not Found")</f>
        <v>0</v>
      </c>
      <c r="D205" t="e">
        <f>VLOOKUP(C205, Storage!D:J, 2, FALSE)</f>
        <v>#N/A</v>
      </c>
      <c r="E205" t="e">
        <f>VLOOKUP(C205, Storage!D:J, 3, FALSE)</f>
        <v>#N/A</v>
      </c>
      <c r="F205" t="e">
        <f>VLOOKUP(C205, Storage!D:J, 4, FALSE)</f>
        <v>#N/A</v>
      </c>
      <c r="G205" t="e">
        <f>VLOOKUP(C205, Storage!D:J, 5, FALSE)</f>
        <v>#N/A</v>
      </c>
      <c r="H205" t="e">
        <f>VLOOKUP(C205, Storage!D:J, 6, FALSE)</f>
        <v>#N/A</v>
      </c>
      <c r="I205" t="e">
        <f>VLOOKUP(C205, ايداع!D:J, 7, FALSE)-صرف!J208</f>
        <v>#N/A</v>
      </c>
    </row>
    <row r="206" spans="2:9" x14ac:dyDescent="0.3">
      <c r="B206">
        <f>_xlfn.XLOOKUP(C206, Storage!D:D, Storage!C:C, "Not Found")</f>
        <v>0</v>
      </c>
      <c r="D206" t="e">
        <f>VLOOKUP(C206, Storage!D:J, 2, FALSE)</f>
        <v>#N/A</v>
      </c>
      <c r="E206" t="e">
        <f>VLOOKUP(C206, Storage!D:J, 3, FALSE)</f>
        <v>#N/A</v>
      </c>
      <c r="F206" t="e">
        <f>VLOOKUP(C206, Storage!D:J, 4, FALSE)</f>
        <v>#N/A</v>
      </c>
      <c r="G206" t="e">
        <f>VLOOKUP(C206, Storage!D:J, 5, FALSE)</f>
        <v>#N/A</v>
      </c>
      <c r="H206" t="e">
        <f>VLOOKUP(C206, Storage!D:J, 6, FALSE)</f>
        <v>#N/A</v>
      </c>
      <c r="I206" t="e">
        <f>VLOOKUP(C206, ايداع!D:J, 7, FALSE)-صرف!J209</f>
        <v>#N/A</v>
      </c>
    </row>
    <row r="207" spans="2:9" x14ac:dyDescent="0.3">
      <c r="B207">
        <f>_xlfn.XLOOKUP(C207, Storage!D:D, Storage!C:C, "Not Found")</f>
        <v>0</v>
      </c>
      <c r="D207" t="e">
        <f>VLOOKUP(C207, Storage!D:J, 2, FALSE)</f>
        <v>#N/A</v>
      </c>
      <c r="E207" t="e">
        <f>VLOOKUP(C207, Storage!D:J, 3, FALSE)</f>
        <v>#N/A</v>
      </c>
      <c r="F207" t="e">
        <f>VLOOKUP(C207, Storage!D:J, 4, FALSE)</f>
        <v>#N/A</v>
      </c>
      <c r="G207" t="e">
        <f>VLOOKUP(C207, Storage!D:J, 5, FALSE)</f>
        <v>#N/A</v>
      </c>
      <c r="H207" t="e">
        <f>VLOOKUP(C207, Storage!D:J, 6, FALSE)</f>
        <v>#N/A</v>
      </c>
      <c r="I207" t="e">
        <f>VLOOKUP(C207, ايداع!D:J, 7, FALSE)-صرف!J210</f>
        <v>#N/A</v>
      </c>
    </row>
    <row r="208" spans="2:9" x14ac:dyDescent="0.3">
      <c r="B208">
        <f>_xlfn.XLOOKUP(C208, Storage!D:D, Storage!C:C, "Not Found")</f>
        <v>0</v>
      </c>
      <c r="D208" t="e">
        <f>VLOOKUP(C208, Storage!D:J, 2, FALSE)</f>
        <v>#N/A</v>
      </c>
      <c r="E208" t="e">
        <f>VLOOKUP(C208, Storage!D:J, 3, FALSE)</f>
        <v>#N/A</v>
      </c>
      <c r="F208" t="e">
        <f>VLOOKUP(C208, Storage!D:J, 4, FALSE)</f>
        <v>#N/A</v>
      </c>
      <c r="G208" t="e">
        <f>VLOOKUP(C208, Storage!D:J, 5, FALSE)</f>
        <v>#N/A</v>
      </c>
      <c r="H208" t="e">
        <f>VLOOKUP(C208, Storage!D:J, 6, FALSE)</f>
        <v>#N/A</v>
      </c>
      <c r="I208" t="e">
        <f>VLOOKUP(C208, ايداع!D:J, 7, FALSE)-صرف!J211</f>
        <v>#N/A</v>
      </c>
    </row>
    <row r="209" spans="2:9" x14ac:dyDescent="0.3">
      <c r="B209">
        <f>_xlfn.XLOOKUP(C209, Storage!D:D, Storage!C:C, "Not Found")</f>
        <v>0</v>
      </c>
      <c r="D209" t="e">
        <f>VLOOKUP(C209, Storage!D:J, 2, FALSE)</f>
        <v>#N/A</v>
      </c>
      <c r="E209" t="e">
        <f>VLOOKUP(C209, Storage!D:J, 3, FALSE)</f>
        <v>#N/A</v>
      </c>
      <c r="F209" t="e">
        <f>VLOOKUP(C209, Storage!D:J, 4, FALSE)</f>
        <v>#N/A</v>
      </c>
      <c r="G209" t="e">
        <f>VLOOKUP(C209, Storage!D:J, 5, FALSE)</f>
        <v>#N/A</v>
      </c>
      <c r="H209" t="e">
        <f>VLOOKUP(C209, Storage!D:J, 6, FALSE)</f>
        <v>#N/A</v>
      </c>
      <c r="I209" t="e">
        <f>VLOOKUP(C209, ايداع!D:J, 7, FALSE)-صرف!J212</f>
        <v>#N/A</v>
      </c>
    </row>
    <row r="210" spans="2:9" x14ac:dyDescent="0.3">
      <c r="B210">
        <f>_xlfn.XLOOKUP(C210, Storage!D:D, Storage!C:C, "Not Found")</f>
        <v>0</v>
      </c>
      <c r="D210" t="e">
        <f>VLOOKUP(C210, Storage!D:J, 2, FALSE)</f>
        <v>#N/A</v>
      </c>
      <c r="E210" t="e">
        <f>VLOOKUP(C210, Storage!D:J, 3, FALSE)</f>
        <v>#N/A</v>
      </c>
      <c r="F210" t="e">
        <f>VLOOKUP(C210, Storage!D:J, 4, FALSE)</f>
        <v>#N/A</v>
      </c>
      <c r="G210" t="e">
        <f>VLOOKUP(C210, Storage!D:J, 5, FALSE)</f>
        <v>#N/A</v>
      </c>
      <c r="H210" t="e">
        <f>VLOOKUP(C210, Storage!D:J, 6, FALSE)</f>
        <v>#N/A</v>
      </c>
      <c r="I210" t="e">
        <f>VLOOKUP(C210, ايداع!D:J, 7, FALSE)-صرف!J213</f>
        <v>#N/A</v>
      </c>
    </row>
    <row r="211" spans="2:9" x14ac:dyDescent="0.3">
      <c r="B211">
        <f>_xlfn.XLOOKUP(C211, Storage!D:D, Storage!C:C, "Not Found")</f>
        <v>0</v>
      </c>
      <c r="D211" t="e">
        <f>VLOOKUP(C211, Storage!D:J, 2, FALSE)</f>
        <v>#N/A</v>
      </c>
      <c r="E211" t="e">
        <f>VLOOKUP(C211, Storage!D:J, 3, FALSE)</f>
        <v>#N/A</v>
      </c>
      <c r="F211" t="e">
        <f>VLOOKUP(C211, Storage!D:J, 4, FALSE)</f>
        <v>#N/A</v>
      </c>
      <c r="G211" t="e">
        <f>VLOOKUP(C211, Storage!D:J, 5, FALSE)</f>
        <v>#N/A</v>
      </c>
      <c r="H211" t="e">
        <f>VLOOKUP(C211, Storage!D:J, 6, FALSE)</f>
        <v>#N/A</v>
      </c>
      <c r="I211" t="e">
        <f>VLOOKUP(C211, ايداع!D:J, 7, FALSE)-صرف!J214</f>
        <v>#N/A</v>
      </c>
    </row>
    <row r="212" spans="2:9" x14ac:dyDescent="0.3">
      <c r="B212">
        <f>_xlfn.XLOOKUP(C212, Storage!D:D, Storage!C:C, "Not Found")</f>
        <v>0</v>
      </c>
      <c r="D212" t="e">
        <f>VLOOKUP(C212, Storage!D:J, 2, FALSE)</f>
        <v>#N/A</v>
      </c>
      <c r="E212" t="e">
        <f>VLOOKUP(C212, Storage!D:J, 3, FALSE)</f>
        <v>#N/A</v>
      </c>
      <c r="F212" t="e">
        <f>VLOOKUP(C212, Storage!D:J, 4, FALSE)</f>
        <v>#N/A</v>
      </c>
      <c r="G212" t="e">
        <f>VLOOKUP(C212, Storage!D:J, 5, FALSE)</f>
        <v>#N/A</v>
      </c>
      <c r="H212" t="e">
        <f>VLOOKUP(C212, Storage!D:J, 6, FALSE)</f>
        <v>#N/A</v>
      </c>
      <c r="I212" t="e">
        <f>VLOOKUP(C212, ايداع!D:J, 7, FALSE)-صرف!J215</f>
        <v>#N/A</v>
      </c>
    </row>
    <row r="213" spans="2:9" x14ac:dyDescent="0.3">
      <c r="B213">
        <f>_xlfn.XLOOKUP(C213, Storage!D:D, Storage!C:C, "Not Found")</f>
        <v>0</v>
      </c>
      <c r="D213" t="e">
        <f>VLOOKUP(C213, Storage!D:J, 2, FALSE)</f>
        <v>#N/A</v>
      </c>
      <c r="E213" t="e">
        <f>VLOOKUP(C213, Storage!D:J, 3, FALSE)</f>
        <v>#N/A</v>
      </c>
      <c r="F213" t="e">
        <f>VLOOKUP(C213, Storage!D:J, 4, FALSE)</f>
        <v>#N/A</v>
      </c>
      <c r="G213" t="e">
        <f>VLOOKUP(C213, Storage!D:J, 5, FALSE)</f>
        <v>#N/A</v>
      </c>
      <c r="H213" t="e">
        <f>VLOOKUP(C213, Storage!D:J, 6, FALSE)</f>
        <v>#N/A</v>
      </c>
      <c r="I213" t="e">
        <f>VLOOKUP(C213, ايداع!D:J, 7, FALSE)-صرف!J216</f>
        <v>#N/A</v>
      </c>
    </row>
    <row r="214" spans="2:9" x14ac:dyDescent="0.3">
      <c r="B214">
        <f>_xlfn.XLOOKUP(C214, Storage!D:D, Storage!C:C, "Not Found")</f>
        <v>0</v>
      </c>
      <c r="D214" t="e">
        <f>VLOOKUP(C214, Storage!D:J, 2, FALSE)</f>
        <v>#N/A</v>
      </c>
      <c r="E214" t="e">
        <f>VLOOKUP(C214, Storage!D:J, 3, FALSE)</f>
        <v>#N/A</v>
      </c>
      <c r="F214" t="e">
        <f>VLOOKUP(C214, Storage!D:J, 4, FALSE)</f>
        <v>#N/A</v>
      </c>
      <c r="G214" t="e">
        <f>VLOOKUP(C214, Storage!D:J, 5, FALSE)</f>
        <v>#N/A</v>
      </c>
      <c r="H214" t="e">
        <f>VLOOKUP(C214, Storage!D:J, 6, FALSE)</f>
        <v>#N/A</v>
      </c>
      <c r="I214" t="e">
        <f>VLOOKUP(C214, ايداع!D:J, 7, FALSE)-صرف!J217</f>
        <v>#N/A</v>
      </c>
    </row>
    <row r="215" spans="2:9" x14ac:dyDescent="0.3">
      <c r="B215">
        <f>_xlfn.XLOOKUP(C215, Storage!D:D, Storage!C:C, "Not Found")</f>
        <v>0</v>
      </c>
      <c r="D215" t="e">
        <f>VLOOKUP(C215, Storage!D:J, 2, FALSE)</f>
        <v>#N/A</v>
      </c>
      <c r="E215" t="e">
        <f>VLOOKUP(C215, Storage!D:J, 3, FALSE)</f>
        <v>#N/A</v>
      </c>
      <c r="F215" t="e">
        <f>VLOOKUP(C215, Storage!D:J, 4, FALSE)</f>
        <v>#N/A</v>
      </c>
      <c r="G215" t="e">
        <f>VLOOKUP(C215, Storage!D:J, 5, FALSE)</f>
        <v>#N/A</v>
      </c>
      <c r="H215" t="e">
        <f>VLOOKUP(C215, Storage!D:J, 6, FALSE)</f>
        <v>#N/A</v>
      </c>
      <c r="I215" t="e">
        <f>VLOOKUP(C215, ايداع!D:J, 7, FALSE)-صرف!J218</f>
        <v>#N/A</v>
      </c>
    </row>
    <row r="216" spans="2:9" x14ac:dyDescent="0.3">
      <c r="B216">
        <f>_xlfn.XLOOKUP(C216, Storage!D:D, Storage!C:C, "Not Found")</f>
        <v>0</v>
      </c>
      <c r="D216" t="e">
        <f>VLOOKUP(C216, Storage!D:J, 2, FALSE)</f>
        <v>#N/A</v>
      </c>
      <c r="E216" t="e">
        <f>VLOOKUP(C216, Storage!D:J, 3, FALSE)</f>
        <v>#N/A</v>
      </c>
      <c r="F216" t="e">
        <f>VLOOKUP(C216, Storage!D:J, 4, FALSE)</f>
        <v>#N/A</v>
      </c>
      <c r="G216" t="e">
        <f>VLOOKUP(C216, Storage!D:J, 5, FALSE)</f>
        <v>#N/A</v>
      </c>
      <c r="H216" t="e">
        <f>VLOOKUP(C216, Storage!D:J, 6, FALSE)</f>
        <v>#N/A</v>
      </c>
      <c r="I216" t="e">
        <f>VLOOKUP(C216, ايداع!D:J, 7, FALSE)-صرف!J219</f>
        <v>#N/A</v>
      </c>
    </row>
    <row r="217" spans="2:9" x14ac:dyDescent="0.3">
      <c r="B217">
        <f>_xlfn.XLOOKUP(C217, Storage!D:D, Storage!C:C, "Not Found")</f>
        <v>0</v>
      </c>
      <c r="D217" t="e">
        <f>VLOOKUP(C217, Storage!D:J, 2, FALSE)</f>
        <v>#N/A</v>
      </c>
      <c r="E217" t="e">
        <f>VLOOKUP(C217, Storage!D:J, 3, FALSE)</f>
        <v>#N/A</v>
      </c>
      <c r="F217" t="e">
        <f>VLOOKUP(C217, Storage!D:J, 4, FALSE)</f>
        <v>#N/A</v>
      </c>
      <c r="G217" t="e">
        <f>VLOOKUP(C217, Storage!D:J, 5, FALSE)</f>
        <v>#N/A</v>
      </c>
      <c r="H217" t="e">
        <f>VLOOKUP(C217, Storage!D:J, 6, FALSE)</f>
        <v>#N/A</v>
      </c>
      <c r="I217" t="e">
        <f>VLOOKUP(C217, ايداع!D:J, 7, FALSE)-صرف!J220</f>
        <v>#N/A</v>
      </c>
    </row>
    <row r="218" spans="2:9" x14ac:dyDescent="0.3">
      <c r="B218">
        <f>_xlfn.XLOOKUP(C218, Storage!D:D, Storage!C:C, "Not Found")</f>
        <v>0</v>
      </c>
      <c r="D218" t="e">
        <f>VLOOKUP(C218, Storage!D:J, 2, FALSE)</f>
        <v>#N/A</v>
      </c>
      <c r="E218" t="e">
        <f>VLOOKUP(C218, Storage!D:J, 3, FALSE)</f>
        <v>#N/A</v>
      </c>
      <c r="F218" t="e">
        <f>VLOOKUP(C218, Storage!D:J, 4, FALSE)</f>
        <v>#N/A</v>
      </c>
      <c r="G218" t="e">
        <f>VLOOKUP(C218, Storage!D:J, 5, FALSE)</f>
        <v>#N/A</v>
      </c>
      <c r="H218" t="e">
        <f>VLOOKUP(C218, Storage!D:J, 6, FALSE)</f>
        <v>#N/A</v>
      </c>
      <c r="I218" t="e">
        <f>VLOOKUP(C218, ايداع!D:J, 7, FALSE)-صرف!J221</f>
        <v>#N/A</v>
      </c>
    </row>
    <row r="219" spans="2:9" x14ac:dyDescent="0.3">
      <c r="B219">
        <f>_xlfn.XLOOKUP(C219, Storage!D:D, Storage!C:C, "Not Found")</f>
        <v>0</v>
      </c>
      <c r="D219" t="e">
        <f>VLOOKUP(C219, Storage!D:J, 2, FALSE)</f>
        <v>#N/A</v>
      </c>
      <c r="E219" t="e">
        <f>VLOOKUP(C219, Storage!D:J, 3, FALSE)</f>
        <v>#N/A</v>
      </c>
      <c r="F219" t="e">
        <f>VLOOKUP(C219, Storage!D:J, 4, FALSE)</f>
        <v>#N/A</v>
      </c>
      <c r="G219" t="e">
        <f>VLOOKUP(C219, Storage!D:J, 5, FALSE)</f>
        <v>#N/A</v>
      </c>
      <c r="H219" t="e">
        <f>VLOOKUP(C219, Storage!D:J, 6, FALSE)</f>
        <v>#N/A</v>
      </c>
      <c r="I219" t="e">
        <f>VLOOKUP(C219, ايداع!D:J, 7, FALSE)-صرف!J222</f>
        <v>#N/A</v>
      </c>
    </row>
    <row r="220" spans="2:9" x14ac:dyDescent="0.3">
      <c r="B220">
        <f>_xlfn.XLOOKUP(C220, Storage!D:D, Storage!C:C, "Not Found")</f>
        <v>0</v>
      </c>
      <c r="D220" t="e">
        <f>VLOOKUP(C220, Storage!D:J, 2, FALSE)</f>
        <v>#N/A</v>
      </c>
      <c r="E220" t="e">
        <f>VLOOKUP(C220, Storage!D:J, 3, FALSE)</f>
        <v>#N/A</v>
      </c>
      <c r="F220" t="e">
        <f>VLOOKUP(C220, Storage!D:J, 4, FALSE)</f>
        <v>#N/A</v>
      </c>
      <c r="G220" t="e">
        <f>VLOOKUP(C220, Storage!D:J, 5, FALSE)</f>
        <v>#N/A</v>
      </c>
      <c r="H220" t="e">
        <f>VLOOKUP(C220, Storage!D:J, 6, FALSE)</f>
        <v>#N/A</v>
      </c>
      <c r="I220" t="e">
        <f>VLOOKUP(C220, ايداع!D:J, 7, FALSE)-صرف!J223</f>
        <v>#N/A</v>
      </c>
    </row>
    <row r="221" spans="2:9" x14ac:dyDescent="0.3">
      <c r="B221">
        <f>_xlfn.XLOOKUP(C221, Storage!D:D, Storage!C:C, "Not Found")</f>
        <v>0</v>
      </c>
      <c r="D221" t="e">
        <f>VLOOKUP(C221, Storage!D:J, 2, FALSE)</f>
        <v>#N/A</v>
      </c>
      <c r="E221" t="e">
        <f>VLOOKUP(C221, Storage!D:J, 3, FALSE)</f>
        <v>#N/A</v>
      </c>
      <c r="F221" t="e">
        <f>VLOOKUP(C221, Storage!D:J, 4, FALSE)</f>
        <v>#N/A</v>
      </c>
      <c r="G221" t="e">
        <f>VLOOKUP(C221, Storage!D:J, 5, FALSE)</f>
        <v>#N/A</v>
      </c>
      <c r="H221" t="e">
        <f>VLOOKUP(C221, Storage!D:J, 6, FALSE)</f>
        <v>#N/A</v>
      </c>
      <c r="I221" t="e">
        <f>VLOOKUP(C221, ايداع!D:J, 7, FALSE)-صرف!J224</f>
        <v>#N/A</v>
      </c>
    </row>
    <row r="222" spans="2:9" x14ac:dyDescent="0.3">
      <c r="B222">
        <f>_xlfn.XLOOKUP(C222, Storage!D:D, Storage!C:C, "Not Found")</f>
        <v>0</v>
      </c>
      <c r="D222" t="e">
        <f>VLOOKUP(C222, Storage!D:J, 2, FALSE)</f>
        <v>#N/A</v>
      </c>
      <c r="E222" t="e">
        <f>VLOOKUP(C222, Storage!D:J, 3, FALSE)</f>
        <v>#N/A</v>
      </c>
      <c r="F222" t="e">
        <f>VLOOKUP(C222, Storage!D:J, 4, FALSE)</f>
        <v>#N/A</v>
      </c>
      <c r="G222" t="e">
        <f>VLOOKUP(C222, Storage!D:J, 5, FALSE)</f>
        <v>#N/A</v>
      </c>
      <c r="H222" t="e">
        <f>VLOOKUP(C222, Storage!D:J, 6, FALSE)</f>
        <v>#N/A</v>
      </c>
      <c r="I222" t="e">
        <f>VLOOKUP(C222, ايداع!D:J, 7, FALSE)-صرف!J225</f>
        <v>#N/A</v>
      </c>
    </row>
    <row r="223" spans="2:9" x14ac:dyDescent="0.3">
      <c r="B223">
        <f>_xlfn.XLOOKUP(C223, Storage!D:D, Storage!C:C, "Not Found")</f>
        <v>0</v>
      </c>
      <c r="D223" t="e">
        <f>VLOOKUP(C223, Storage!D:J, 2, FALSE)</f>
        <v>#N/A</v>
      </c>
      <c r="E223" t="e">
        <f>VLOOKUP(C223, Storage!D:J, 3, FALSE)</f>
        <v>#N/A</v>
      </c>
      <c r="F223" t="e">
        <f>VLOOKUP(C223, Storage!D:J, 4, FALSE)</f>
        <v>#N/A</v>
      </c>
      <c r="G223" t="e">
        <f>VLOOKUP(C223, Storage!D:J, 5, FALSE)</f>
        <v>#N/A</v>
      </c>
      <c r="H223" t="e">
        <f>VLOOKUP(C223, Storage!D:J, 6, FALSE)</f>
        <v>#N/A</v>
      </c>
      <c r="I223" t="e">
        <f>VLOOKUP(C223, ايداع!D:J, 7, FALSE)-صرف!J226</f>
        <v>#N/A</v>
      </c>
    </row>
    <row r="224" spans="2:9" x14ac:dyDescent="0.3">
      <c r="B224">
        <f>_xlfn.XLOOKUP(C224, Storage!D:D, Storage!C:C, "Not Found")</f>
        <v>0</v>
      </c>
      <c r="D224" t="e">
        <f>VLOOKUP(C224, Storage!D:J, 2, FALSE)</f>
        <v>#N/A</v>
      </c>
      <c r="E224" t="e">
        <f>VLOOKUP(C224, Storage!D:J, 3, FALSE)</f>
        <v>#N/A</v>
      </c>
      <c r="F224" t="e">
        <f>VLOOKUP(C224, Storage!D:J, 4, FALSE)</f>
        <v>#N/A</v>
      </c>
      <c r="G224" t="e">
        <f>VLOOKUP(C224, Storage!D:J, 5, FALSE)</f>
        <v>#N/A</v>
      </c>
      <c r="H224" t="e">
        <f>VLOOKUP(C224, Storage!D:J, 6, FALSE)</f>
        <v>#N/A</v>
      </c>
      <c r="I224" t="e">
        <f>VLOOKUP(C224, ايداع!D:J, 7, FALSE)-صرف!J227</f>
        <v>#N/A</v>
      </c>
    </row>
    <row r="225" spans="2:9" x14ac:dyDescent="0.3">
      <c r="B225">
        <f>_xlfn.XLOOKUP(C225, Storage!D:D, Storage!C:C, "Not Found")</f>
        <v>0</v>
      </c>
      <c r="D225" t="e">
        <f>VLOOKUP(C225, Storage!D:J, 2, FALSE)</f>
        <v>#N/A</v>
      </c>
      <c r="E225" t="e">
        <f>VLOOKUP(C225, Storage!D:J, 3, FALSE)</f>
        <v>#N/A</v>
      </c>
      <c r="F225" t="e">
        <f>VLOOKUP(C225, Storage!D:J, 4, FALSE)</f>
        <v>#N/A</v>
      </c>
      <c r="G225" t="e">
        <f>VLOOKUP(C225, Storage!D:J, 5, FALSE)</f>
        <v>#N/A</v>
      </c>
      <c r="H225" t="e">
        <f>VLOOKUP(C225, Storage!D:J, 6, FALSE)</f>
        <v>#N/A</v>
      </c>
      <c r="I225" t="e">
        <f>VLOOKUP(C225, ايداع!D:J, 7, FALSE)-صرف!J228</f>
        <v>#N/A</v>
      </c>
    </row>
    <row r="226" spans="2:9" x14ac:dyDescent="0.3">
      <c r="B226">
        <f>_xlfn.XLOOKUP(C226, Storage!D:D, Storage!C:C, "Not Found")</f>
        <v>0</v>
      </c>
      <c r="D226" t="e">
        <f>VLOOKUP(C226, Storage!D:J, 2, FALSE)</f>
        <v>#N/A</v>
      </c>
      <c r="E226" t="e">
        <f>VLOOKUP(C226, Storage!D:J, 3, FALSE)</f>
        <v>#N/A</v>
      </c>
      <c r="F226" t="e">
        <f>VLOOKUP(C226, Storage!D:J, 4, FALSE)</f>
        <v>#N/A</v>
      </c>
      <c r="G226" t="e">
        <f>VLOOKUP(C226, Storage!D:J, 5, FALSE)</f>
        <v>#N/A</v>
      </c>
      <c r="H226" t="e">
        <f>VLOOKUP(C226, Storage!D:J, 6, FALSE)</f>
        <v>#N/A</v>
      </c>
      <c r="I226" t="e">
        <f>VLOOKUP(C226, ايداع!D:J, 7, FALSE)-صرف!J229</f>
        <v>#N/A</v>
      </c>
    </row>
    <row r="227" spans="2:9" x14ac:dyDescent="0.3">
      <c r="B227">
        <f>_xlfn.XLOOKUP(C227, Storage!D:D, Storage!C:C, "Not Found")</f>
        <v>0</v>
      </c>
      <c r="D227" t="e">
        <f>VLOOKUP(C227, Storage!D:J, 2, FALSE)</f>
        <v>#N/A</v>
      </c>
      <c r="E227" t="e">
        <f>VLOOKUP(C227, Storage!D:J, 3, FALSE)</f>
        <v>#N/A</v>
      </c>
      <c r="F227" t="e">
        <f>VLOOKUP(C227, Storage!D:J, 4, FALSE)</f>
        <v>#N/A</v>
      </c>
      <c r="G227" t="e">
        <f>VLOOKUP(C227, Storage!D:J, 5, FALSE)</f>
        <v>#N/A</v>
      </c>
      <c r="H227" t="e">
        <f>VLOOKUP(C227, Storage!D:J, 6, FALSE)</f>
        <v>#N/A</v>
      </c>
      <c r="I227" t="e">
        <f>VLOOKUP(C227, ايداع!D:J, 7, FALSE)-صرف!J230</f>
        <v>#N/A</v>
      </c>
    </row>
    <row r="228" spans="2:9" x14ac:dyDescent="0.3">
      <c r="B228">
        <f>_xlfn.XLOOKUP(C228, Storage!D:D, Storage!C:C, "Not Found")</f>
        <v>0</v>
      </c>
      <c r="D228" t="e">
        <f>VLOOKUP(C228, Storage!D:J, 2, FALSE)</f>
        <v>#N/A</v>
      </c>
      <c r="E228" t="e">
        <f>VLOOKUP(C228, Storage!D:J, 3, FALSE)</f>
        <v>#N/A</v>
      </c>
      <c r="F228" t="e">
        <f>VLOOKUP(C228, Storage!D:J, 4, FALSE)</f>
        <v>#N/A</v>
      </c>
      <c r="G228" t="e">
        <f>VLOOKUP(C228, Storage!D:J, 5, FALSE)</f>
        <v>#N/A</v>
      </c>
      <c r="H228" t="e">
        <f>VLOOKUP(C228, Storage!D:J, 6, FALSE)</f>
        <v>#N/A</v>
      </c>
      <c r="I228" t="e">
        <f>VLOOKUP(C228, ايداع!D:J, 7, FALSE)-صرف!J231</f>
        <v>#N/A</v>
      </c>
    </row>
    <row r="229" spans="2:9" x14ac:dyDescent="0.3">
      <c r="B229">
        <f>_xlfn.XLOOKUP(C229, Storage!D:D, Storage!C:C, "Not Found")</f>
        <v>0</v>
      </c>
      <c r="D229" t="e">
        <f>VLOOKUP(C229, Storage!D:J, 2, FALSE)</f>
        <v>#N/A</v>
      </c>
      <c r="E229" t="e">
        <f>VLOOKUP(C229, Storage!D:J, 3, FALSE)</f>
        <v>#N/A</v>
      </c>
      <c r="F229" t="e">
        <f>VLOOKUP(C229, Storage!D:J, 4, FALSE)</f>
        <v>#N/A</v>
      </c>
      <c r="G229" t="e">
        <f>VLOOKUP(C229, Storage!D:J, 5, FALSE)</f>
        <v>#N/A</v>
      </c>
      <c r="H229" t="e">
        <f>VLOOKUP(C229, Storage!D:J, 6, FALSE)</f>
        <v>#N/A</v>
      </c>
      <c r="I229" t="e">
        <f>VLOOKUP(C229, ايداع!D:J, 7, FALSE)-صرف!J232</f>
        <v>#N/A</v>
      </c>
    </row>
    <row r="230" spans="2:9" x14ac:dyDescent="0.3">
      <c r="B230">
        <f>_xlfn.XLOOKUP(C230, Storage!D:D, Storage!C:C, "Not Found")</f>
        <v>0</v>
      </c>
      <c r="D230" t="e">
        <f>VLOOKUP(C230, Storage!D:J, 2, FALSE)</f>
        <v>#N/A</v>
      </c>
      <c r="E230" t="e">
        <f>VLOOKUP(C230, Storage!D:J, 3, FALSE)</f>
        <v>#N/A</v>
      </c>
      <c r="F230" t="e">
        <f>VLOOKUP(C230, Storage!D:J, 4, FALSE)</f>
        <v>#N/A</v>
      </c>
      <c r="G230" t="e">
        <f>VLOOKUP(C230, Storage!D:J, 5, FALSE)</f>
        <v>#N/A</v>
      </c>
      <c r="H230" t="e">
        <f>VLOOKUP(C230, Storage!D:J, 6, FALSE)</f>
        <v>#N/A</v>
      </c>
      <c r="I230" t="e">
        <f>VLOOKUP(C230, ايداع!D:J, 7, FALSE)-صرف!J233</f>
        <v>#N/A</v>
      </c>
    </row>
    <row r="231" spans="2:9" x14ac:dyDescent="0.3">
      <c r="B231">
        <f>_xlfn.XLOOKUP(C231, Storage!D:D, Storage!C:C, "Not Found")</f>
        <v>0</v>
      </c>
      <c r="D231" t="e">
        <f>VLOOKUP(C231, Storage!D:J, 2, FALSE)</f>
        <v>#N/A</v>
      </c>
      <c r="E231" t="e">
        <f>VLOOKUP(C231, Storage!D:J, 3, FALSE)</f>
        <v>#N/A</v>
      </c>
      <c r="F231" t="e">
        <f>VLOOKUP(C231, Storage!D:J, 4, FALSE)</f>
        <v>#N/A</v>
      </c>
      <c r="G231" t="e">
        <f>VLOOKUP(C231, Storage!D:J, 5, FALSE)</f>
        <v>#N/A</v>
      </c>
      <c r="H231" t="e">
        <f>VLOOKUP(C231, Storage!D:J, 6, FALSE)</f>
        <v>#N/A</v>
      </c>
      <c r="I231" t="e">
        <f>VLOOKUP(C231, ايداع!D:J, 7, FALSE)-صرف!J234</f>
        <v>#N/A</v>
      </c>
    </row>
    <row r="232" spans="2:9" x14ac:dyDescent="0.3">
      <c r="B232">
        <f>_xlfn.XLOOKUP(C232, Storage!D:D, Storage!C:C, "Not Found")</f>
        <v>0</v>
      </c>
      <c r="D232" t="e">
        <f>VLOOKUP(C232, Storage!D:J, 2, FALSE)</f>
        <v>#N/A</v>
      </c>
      <c r="E232" t="e">
        <f>VLOOKUP(C232, Storage!D:J, 3, FALSE)</f>
        <v>#N/A</v>
      </c>
      <c r="F232" t="e">
        <f>VLOOKUP(C232, Storage!D:J, 4, FALSE)</f>
        <v>#N/A</v>
      </c>
      <c r="G232" t="e">
        <f>VLOOKUP(C232, Storage!D:J, 5, FALSE)</f>
        <v>#N/A</v>
      </c>
      <c r="H232" t="e">
        <f>VLOOKUP(C232, Storage!D:J, 6, FALSE)</f>
        <v>#N/A</v>
      </c>
      <c r="I232" t="e">
        <f>VLOOKUP(C232, ايداع!D:J, 7, FALSE)-صرف!J235</f>
        <v>#N/A</v>
      </c>
    </row>
    <row r="233" spans="2:9" x14ac:dyDescent="0.3">
      <c r="B233">
        <f>_xlfn.XLOOKUP(C233, Storage!D:D, Storage!C:C, "Not Found")</f>
        <v>0</v>
      </c>
      <c r="D233" t="e">
        <f>VLOOKUP(C233, Storage!D:J, 2, FALSE)</f>
        <v>#N/A</v>
      </c>
      <c r="E233" t="e">
        <f>VLOOKUP(C233, Storage!D:J, 3, FALSE)</f>
        <v>#N/A</v>
      </c>
      <c r="F233" t="e">
        <f>VLOOKUP(C233, Storage!D:J, 4, FALSE)</f>
        <v>#N/A</v>
      </c>
      <c r="G233" t="e">
        <f>VLOOKUP(C233, Storage!D:J, 5, FALSE)</f>
        <v>#N/A</v>
      </c>
      <c r="H233" t="e">
        <f>VLOOKUP(C233, Storage!D:J, 6, FALSE)</f>
        <v>#N/A</v>
      </c>
      <c r="I233" t="e">
        <f>VLOOKUP(C233, ايداع!D:J, 7, FALSE)-صرف!J236</f>
        <v>#N/A</v>
      </c>
    </row>
    <row r="234" spans="2:9" x14ac:dyDescent="0.3">
      <c r="B234">
        <f>_xlfn.XLOOKUP(C234, Storage!D:D, Storage!C:C, "Not Found")</f>
        <v>0</v>
      </c>
      <c r="D234" t="e">
        <f>VLOOKUP(C234, Storage!D:J, 2, FALSE)</f>
        <v>#N/A</v>
      </c>
      <c r="E234" t="e">
        <f>VLOOKUP(C234, Storage!D:J, 3, FALSE)</f>
        <v>#N/A</v>
      </c>
      <c r="F234" t="e">
        <f>VLOOKUP(C234, Storage!D:J, 4, FALSE)</f>
        <v>#N/A</v>
      </c>
      <c r="G234" t="e">
        <f>VLOOKUP(C234, Storage!D:J, 5, FALSE)</f>
        <v>#N/A</v>
      </c>
      <c r="H234" t="e">
        <f>VLOOKUP(C234, Storage!D:J, 6, FALSE)</f>
        <v>#N/A</v>
      </c>
      <c r="I234" t="e">
        <f>VLOOKUP(C234, ايداع!D:J, 7, FALSE)-صرف!J237</f>
        <v>#N/A</v>
      </c>
    </row>
    <row r="235" spans="2:9" x14ac:dyDescent="0.3">
      <c r="B235">
        <f>_xlfn.XLOOKUP(C235, Storage!D:D, Storage!C:C, "Not Found")</f>
        <v>0</v>
      </c>
      <c r="D235" t="e">
        <f>VLOOKUP(C235, Storage!D:J, 2, FALSE)</f>
        <v>#N/A</v>
      </c>
      <c r="E235" t="e">
        <f>VLOOKUP(C235, Storage!D:J, 3, FALSE)</f>
        <v>#N/A</v>
      </c>
      <c r="F235" t="e">
        <f>VLOOKUP(C235, Storage!D:J, 4, FALSE)</f>
        <v>#N/A</v>
      </c>
      <c r="G235" t="e">
        <f>VLOOKUP(C235, Storage!D:J, 5, FALSE)</f>
        <v>#N/A</v>
      </c>
      <c r="H235" t="e">
        <f>VLOOKUP(C235, Storage!D:J, 6, FALSE)</f>
        <v>#N/A</v>
      </c>
      <c r="I235" t="e">
        <f>VLOOKUP(C235, ايداع!D:J, 7, FALSE)-صرف!J238</f>
        <v>#N/A</v>
      </c>
    </row>
    <row r="236" spans="2:9" x14ac:dyDescent="0.3">
      <c r="B236">
        <f>_xlfn.XLOOKUP(C236, Storage!D:D, Storage!C:C, "Not Found")</f>
        <v>0</v>
      </c>
      <c r="D236" t="e">
        <f>VLOOKUP(C236, Storage!D:J, 2, FALSE)</f>
        <v>#N/A</v>
      </c>
      <c r="E236" t="e">
        <f>VLOOKUP(C236, Storage!D:J, 3, FALSE)</f>
        <v>#N/A</v>
      </c>
      <c r="F236" t="e">
        <f>VLOOKUP(C236, Storage!D:J, 4, FALSE)</f>
        <v>#N/A</v>
      </c>
      <c r="G236" t="e">
        <f>VLOOKUP(C236, Storage!D:J, 5, FALSE)</f>
        <v>#N/A</v>
      </c>
      <c r="H236" t="e">
        <f>VLOOKUP(C236, Storage!D:J, 6, FALSE)</f>
        <v>#N/A</v>
      </c>
      <c r="I236" t="e">
        <f>VLOOKUP(C236, ايداع!D:J, 7, FALSE)-صرف!J239</f>
        <v>#N/A</v>
      </c>
    </row>
    <row r="237" spans="2:9" x14ac:dyDescent="0.3">
      <c r="B237">
        <f>_xlfn.XLOOKUP(C237, Storage!D:D, Storage!C:C, "Not Found")</f>
        <v>0</v>
      </c>
      <c r="D237" t="e">
        <f>VLOOKUP(C237, Storage!D:J, 2, FALSE)</f>
        <v>#N/A</v>
      </c>
      <c r="E237" t="e">
        <f>VLOOKUP(C237, Storage!D:J, 3, FALSE)</f>
        <v>#N/A</v>
      </c>
      <c r="F237" t="e">
        <f>VLOOKUP(C237, Storage!D:J, 4, FALSE)</f>
        <v>#N/A</v>
      </c>
      <c r="G237" t="e">
        <f>VLOOKUP(C237, Storage!D:J, 5, FALSE)</f>
        <v>#N/A</v>
      </c>
      <c r="H237" t="e">
        <f>VLOOKUP(C237, Storage!D:J, 6, FALSE)</f>
        <v>#N/A</v>
      </c>
      <c r="I237" t="e">
        <f>VLOOKUP(C237, ايداع!D:J, 7, FALSE)-صرف!J240</f>
        <v>#N/A</v>
      </c>
    </row>
    <row r="238" spans="2:9" x14ac:dyDescent="0.3">
      <c r="B238">
        <f>_xlfn.XLOOKUP(C238, Storage!D:D, Storage!C:C, "Not Found")</f>
        <v>0</v>
      </c>
      <c r="D238" t="e">
        <f>VLOOKUP(C238, Storage!D:J, 2, FALSE)</f>
        <v>#N/A</v>
      </c>
      <c r="E238" t="e">
        <f>VLOOKUP(C238, Storage!D:J, 3, FALSE)</f>
        <v>#N/A</v>
      </c>
      <c r="F238" t="e">
        <f>VLOOKUP(C238, Storage!D:J, 4, FALSE)</f>
        <v>#N/A</v>
      </c>
      <c r="G238" t="e">
        <f>VLOOKUP(C238, Storage!D:J, 5, FALSE)</f>
        <v>#N/A</v>
      </c>
      <c r="H238" t="e">
        <f>VLOOKUP(C238, Storage!D:J, 6, FALSE)</f>
        <v>#N/A</v>
      </c>
      <c r="I238" t="e">
        <f>VLOOKUP(C238, ايداع!D:J, 7, FALSE)-صرف!J241</f>
        <v>#N/A</v>
      </c>
    </row>
    <row r="239" spans="2:9" x14ac:dyDescent="0.3">
      <c r="B239">
        <f>_xlfn.XLOOKUP(C239, Storage!D:D, Storage!C:C, "Not Found")</f>
        <v>0</v>
      </c>
      <c r="D239" t="e">
        <f>VLOOKUP(C239, Storage!D:J, 2, FALSE)</f>
        <v>#N/A</v>
      </c>
      <c r="E239" t="e">
        <f>VLOOKUP(C239, Storage!D:J, 3, FALSE)</f>
        <v>#N/A</v>
      </c>
      <c r="F239" t="e">
        <f>VLOOKUP(C239, Storage!D:J, 4, FALSE)</f>
        <v>#N/A</v>
      </c>
      <c r="G239" t="e">
        <f>VLOOKUP(C239, Storage!D:J, 5, FALSE)</f>
        <v>#N/A</v>
      </c>
      <c r="H239" t="e">
        <f>VLOOKUP(C239, Storage!D:J, 6, FALSE)</f>
        <v>#N/A</v>
      </c>
      <c r="I239" t="e">
        <f>VLOOKUP(C239, ايداع!D:J, 7, FALSE)-صرف!J242</f>
        <v>#N/A</v>
      </c>
    </row>
    <row r="240" spans="2:9" x14ac:dyDescent="0.3">
      <c r="B240">
        <f>_xlfn.XLOOKUP(C240, Storage!D:D, Storage!C:C, "Not Found")</f>
        <v>0</v>
      </c>
      <c r="D240" t="e">
        <f>VLOOKUP(C240, Storage!D:J, 2, FALSE)</f>
        <v>#N/A</v>
      </c>
      <c r="E240" t="e">
        <f>VLOOKUP(C240, Storage!D:J, 3, FALSE)</f>
        <v>#N/A</v>
      </c>
      <c r="F240" t="e">
        <f>VLOOKUP(C240, Storage!D:J, 4, FALSE)</f>
        <v>#N/A</v>
      </c>
      <c r="G240" t="e">
        <f>VLOOKUP(C240, Storage!D:J, 5, FALSE)</f>
        <v>#N/A</v>
      </c>
      <c r="H240" t="e">
        <f>VLOOKUP(C240, Storage!D:J, 6, FALSE)</f>
        <v>#N/A</v>
      </c>
      <c r="I240" t="e">
        <f>VLOOKUP(C240, ايداع!D:J, 7, FALSE)-صرف!J243</f>
        <v>#N/A</v>
      </c>
    </row>
    <row r="241" spans="2:9" x14ac:dyDescent="0.3">
      <c r="B241">
        <f>_xlfn.XLOOKUP(C241, Storage!D:D, Storage!C:C, "Not Found")</f>
        <v>0</v>
      </c>
      <c r="D241" t="e">
        <f>VLOOKUP(C241, Storage!D:J, 2, FALSE)</f>
        <v>#N/A</v>
      </c>
      <c r="E241" t="e">
        <f>VLOOKUP(C241, Storage!D:J, 3, FALSE)</f>
        <v>#N/A</v>
      </c>
      <c r="F241" t="e">
        <f>VLOOKUP(C241, Storage!D:J, 4, FALSE)</f>
        <v>#N/A</v>
      </c>
      <c r="G241" t="e">
        <f>VLOOKUP(C241, Storage!D:J, 5, FALSE)</f>
        <v>#N/A</v>
      </c>
      <c r="H241" t="e">
        <f>VLOOKUP(C241, Storage!D:J, 6, FALSE)</f>
        <v>#N/A</v>
      </c>
      <c r="I241" t="e">
        <f>VLOOKUP(C241, ايداع!D:J, 7, FALSE)-صرف!J244</f>
        <v>#N/A</v>
      </c>
    </row>
    <row r="242" spans="2:9" x14ac:dyDescent="0.3">
      <c r="B242">
        <f>_xlfn.XLOOKUP(C242, Storage!D:D, Storage!C:C, "Not Found")</f>
        <v>0</v>
      </c>
      <c r="D242" t="e">
        <f>VLOOKUP(C242, Storage!D:J, 2, FALSE)</f>
        <v>#N/A</v>
      </c>
      <c r="E242" t="e">
        <f>VLOOKUP(C242, Storage!D:J, 3, FALSE)</f>
        <v>#N/A</v>
      </c>
      <c r="F242" t="e">
        <f>VLOOKUP(C242, Storage!D:J, 4, FALSE)</f>
        <v>#N/A</v>
      </c>
      <c r="G242" t="e">
        <f>VLOOKUP(C242, Storage!D:J, 5, FALSE)</f>
        <v>#N/A</v>
      </c>
      <c r="H242" t="e">
        <f>VLOOKUP(C242, Storage!D:J, 6, FALSE)</f>
        <v>#N/A</v>
      </c>
      <c r="I242" t="e">
        <f>VLOOKUP(C242, ايداع!D:J, 7, FALSE)-صرف!J245</f>
        <v>#N/A</v>
      </c>
    </row>
    <row r="243" spans="2:9" x14ac:dyDescent="0.3">
      <c r="B243">
        <f>_xlfn.XLOOKUP(C243, Storage!D:D, Storage!C:C, "Not Found")</f>
        <v>0</v>
      </c>
      <c r="D243" t="e">
        <f>VLOOKUP(C243, Storage!D:J, 2, FALSE)</f>
        <v>#N/A</v>
      </c>
      <c r="E243" t="e">
        <f>VLOOKUP(C243, Storage!D:J, 3, FALSE)</f>
        <v>#N/A</v>
      </c>
      <c r="F243" t="e">
        <f>VLOOKUP(C243, Storage!D:J, 4, FALSE)</f>
        <v>#N/A</v>
      </c>
      <c r="G243" t="e">
        <f>VLOOKUP(C243, Storage!D:J, 5, FALSE)</f>
        <v>#N/A</v>
      </c>
      <c r="H243" t="e">
        <f>VLOOKUP(C243, Storage!D:J, 6, FALSE)</f>
        <v>#N/A</v>
      </c>
      <c r="I243" t="e">
        <f>VLOOKUP(C243, ايداع!D:J, 7, FALSE)-صرف!J246</f>
        <v>#N/A</v>
      </c>
    </row>
    <row r="244" spans="2:9" x14ac:dyDescent="0.3">
      <c r="B244">
        <f>_xlfn.XLOOKUP(C244, Storage!D:D, Storage!C:C, "Not Found")</f>
        <v>0</v>
      </c>
      <c r="D244" t="e">
        <f>VLOOKUP(C244, Storage!D:J, 2, FALSE)</f>
        <v>#N/A</v>
      </c>
      <c r="E244" t="e">
        <f>VLOOKUP(C244, Storage!D:J, 3, FALSE)</f>
        <v>#N/A</v>
      </c>
      <c r="F244" t="e">
        <f>VLOOKUP(C244, Storage!D:J, 4, FALSE)</f>
        <v>#N/A</v>
      </c>
      <c r="G244" t="e">
        <f>VLOOKUP(C244, Storage!D:J, 5, FALSE)</f>
        <v>#N/A</v>
      </c>
      <c r="H244" t="e">
        <f>VLOOKUP(C244, Storage!D:J, 6, FALSE)</f>
        <v>#N/A</v>
      </c>
      <c r="I244" t="e">
        <f>VLOOKUP(C244, ايداع!D:J, 7, FALSE)-صرف!J247</f>
        <v>#N/A</v>
      </c>
    </row>
    <row r="245" spans="2:9" x14ac:dyDescent="0.3">
      <c r="B245">
        <f>_xlfn.XLOOKUP(C245, Storage!D:D, Storage!C:C, "Not Found")</f>
        <v>0</v>
      </c>
      <c r="D245" t="e">
        <f>VLOOKUP(C245, Storage!D:J, 2, FALSE)</f>
        <v>#N/A</v>
      </c>
      <c r="E245" t="e">
        <f>VLOOKUP(C245, Storage!D:J, 3, FALSE)</f>
        <v>#N/A</v>
      </c>
      <c r="F245" t="e">
        <f>VLOOKUP(C245, Storage!D:J, 4, FALSE)</f>
        <v>#N/A</v>
      </c>
      <c r="G245" t="e">
        <f>VLOOKUP(C245, Storage!D:J, 5, FALSE)</f>
        <v>#N/A</v>
      </c>
      <c r="H245" t="e">
        <f>VLOOKUP(C245, Storage!D:J, 6, FALSE)</f>
        <v>#N/A</v>
      </c>
      <c r="I245" t="e">
        <f>VLOOKUP(C245, ايداع!D:J, 7, FALSE)-صرف!J248</f>
        <v>#N/A</v>
      </c>
    </row>
    <row r="246" spans="2:9" x14ac:dyDescent="0.3">
      <c r="B246">
        <f>_xlfn.XLOOKUP(C246, Storage!D:D, Storage!C:C, "Not Found")</f>
        <v>0</v>
      </c>
      <c r="D246" t="e">
        <f>VLOOKUP(C246, Storage!D:J, 2, FALSE)</f>
        <v>#N/A</v>
      </c>
      <c r="E246" t="e">
        <f>VLOOKUP(C246, Storage!D:J, 3, FALSE)</f>
        <v>#N/A</v>
      </c>
      <c r="F246" t="e">
        <f>VLOOKUP(C246, Storage!D:J, 4, FALSE)</f>
        <v>#N/A</v>
      </c>
      <c r="G246" t="e">
        <f>VLOOKUP(C246, Storage!D:J, 5, FALSE)</f>
        <v>#N/A</v>
      </c>
      <c r="H246" t="e">
        <f>VLOOKUP(C246, Storage!D:J, 6, FALSE)</f>
        <v>#N/A</v>
      </c>
      <c r="I246" t="e">
        <f>VLOOKUP(C246, ايداع!D:J, 7, FALSE)-صرف!J249</f>
        <v>#N/A</v>
      </c>
    </row>
    <row r="247" spans="2:9" x14ac:dyDescent="0.3">
      <c r="B247">
        <f>_xlfn.XLOOKUP(C247, Storage!D:D, Storage!C:C, "Not Found")</f>
        <v>0</v>
      </c>
      <c r="D247" t="e">
        <f>VLOOKUP(C247, Storage!D:J, 2, FALSE)</f>
        <v>#N/A</v>
      </c>
      <c r="E247" t="e">
        <f>VLOOKUP(C247, Storage!D:J, 3, FALSE)</f>
        <v>#N/A</v>
      </c>
      <c r="F247" t="e">
        <f>VLOOKUP(C247, Storage!D:J, 4, FALSE)</f>
        <v>#N/A</v>
      </c>
      <c r="G247" t="e">
        <f>VLOOKUP(C247, Storage!D:J, 5, FALSE)</f>
        <v>#N/A</v>
      </c>
      <c r="H247" t="e">
        <f>VLOOKUP(C247, Storage!D:J, 6, FALSE)</f>
        <v>#N/A</v>
      </c>
      <c r="I247" t="e">
        <f>VLOOKUP(C247, ايداع!D:J, 7, FALSE)-صرف!J250</f>
        <v>#N/A</v>
      </c>
    </row>
    <row r="248" spans="2:9" x14ac:dyDescent="0.3">
      <c r="B248">
        <f>_xlfn.XLOOKUP(C248, Storage!D:D, Storage!C:C, "Not Found")</f>
        <v>0</v>
      </c>
      <c r="D248" t="e">
        <f>VLOOKUP(C248, Storage!D:J, 2, FALSE)</f>
        <v>#N/A</v>
      </c>
      <c r="E248" t="e">
        <f>VLOOKUP(C248, Storage!D:J, 3, FALSE)</f>
        <v>#N/A</v>
      </c>
      <c r="F248" t="e">
        <f>VLOOKUP(C248, Storage!D:J, 4, FALSE)</f>
        <v>#N/A</v>
      </c>
      <c r="G248" t="e">
        <f>VLOOKUP(C248, Storage!D:J, 5, FALSE)</f>
        <v>#N/A</v>
      </c>
      <c r="H248" t="e">
        <f>VLOOKUP(C248, Storage!D:J, 6, FALSE)</f>
        <v>#N/A</v>
      </c>
      <c r="I248" t="e">
        <f>VLOOKUP(C248, ايداع!D:J, 7, FALSE)-صرف!J251</f>
        <v>#N/A</v>
      </c>
    </row>
    <row r="249" spans="2:9" x14ac:dyDescent="0.3">
      <c r="B249">
        <f>_xlfn.XLOOKUP(C249, Storage!D:D, Storage!C:C, "Not Found")</f>
        <v>0</v>
      </c>
      <c r="D249" t="e">
        <f>VLOOKUP(C249, Storage!D:J, 2, FALSE)</f>
        <v>#N/A</v>
      </c>
      <c r="E249" t="e">
        <f>VLOOKUP(C249, Storage!D:J, 3, FALSE)</f>
        <v>#N/A</v>
      </c>
      <c r="F249" t="e">
        <f>VLOOKUP(C249, Storage!D:J, 4, FALSE)</f>
        <v>#N/A</v>
      </c>
      <c r="G249" t="e">
        <f>VLOOKUP(C249, Storage!D:J, 5, FALSE)</f>
        <v>#N/A</v>
      </c>
      <c r="H249" t="e">
        <f>VLOOKUP(C249, Storage!D:J, 6, FALSE)</f>
        <v>#N/A</v>
      </c>
      <c r="I249" t="e">
        <f>VLOOKUP(C249, ايداع!D:J, 7, FALSE)-صرف!J252</f>
        <v>#N/A</v>
      </c>
    </row>
    <row r="250" spans="2:9" x14ac:dyDescent="0.3">
      <c r="B250">
        <f>_xlfn.XLOOKUP(C250, Storage!D:D, Storage!C:C, "Not Found")</f>
        <v>0</v>
      </c>
      <c r="D250" t="e">
        <f>VLOOKUP(C250, Storage!D:J, 2, FALSE)</f>
        <v>#N/A</v>
      </c>
      <c r="E250" t="e">
        <f>VLOOKUP(C250, Storage!D:J, 3, FALSE)</f>
        <v>#N/A</v>
      </c>
      <c r="F250" t="e">
        <f>VLOOKUP(C250, Storage!D:J, 4, FALSE)</f>
        <v>#N/A</v>
      </c>
      <c r="G250" t="e">
        <f>VLOOKUP(C250, Storage!D:J, 5, FALSE)</f>
        <v>#N/A</v>
      </c>
      <c r="H250" t="e">
        <f>VLOOKUP(C250, Storage!D:J, 6, FALSE)</f>
        <v>#N/A</v>
      </c>
      <c r="I250" t="e">
        <f>VLOOKUP(C250, ايداع!D:J, 7, FALSE)-صرف!J253</f>
        <v>#N/A</v>
      </c>
    </row>
    <row r="251" spans="2:9" x14ac:dyDescent="0.3">
      <c r="B251">
        <f>_xlfn.XLOOKUP(C251, Storage!D:D, Storage!C:C, "Not Found")</f>
        <v>0</v>
      </c>
      <c r="D251" t="e">
        <f>VLOOKUP(C251, Storage!D:J, 2, FALSE)</f>
        <v>#N/A</v>
      </c>
      <c r="E251" t="e">
        <f>VLOOKUP(C251, Storage!D:J, 3, FALSE)</f>
        <v>#N/A</v>
      </c>
      <c r="F251" t="e">
        <f>VLOOKUP(C251, Storage!D:J, 4, FALSE)</f>
        <v>#N/A</v>
      </c>
      <c r="G251" t="e">
        <f>VLOOKUP(C251, Storage!D:J, 5, FALSE)</f>
        <v>#N/A</v>
      </c>
      <c r="H251" t="e">
        <f>VLOOKUP(C251, Storage!D:J, 6, FALSE)</f>
        <v>#N/A</v>
      </c>
      <c r="I251" t="e">
        <f>VLOOKUP(C251, ايداع!D:J, 7, FALSE)-صرف!J254</f>
        <v>#N/A</v>
      </c>
    </row>
    <row r="252" spans="2:9" x14ac:dyDescent="0.3">
      <c r="B252">
        <f>_xlfn.XLOOKUP(C252, Storage!D:D, Storage!C:C, "Not Found")</f>
        <v>0</v>
      </c>
      <c r="D252" t="e">
        <f>VLOOKUP(C252, Storage!D:J, 2, FALSE)</f>
        <v>#N/A</v>
      </c>
      <c r="E252" t="e">
        <f>VLOOKUP(C252, Storage!D:J, 3, FALSE)</f>
        <v>#N/A</v>
      </c>
      <c r="F252" t="e">
        <f>VLOOKUP(C252, Storage!D:J, 4, FALSE)</f>
        <v>#N/A</v>
      </c>
      <c r="G252" t="e">
        <f>VLOOKUP(C252, Storage!D:J, 5, FALSE)</f>
        <v>#N/A</v>
      </c>
      <c r="H252" t="e">
        <f>VLOOKUP(C252, Storage!D:J, 6, FALSE)</f>
        <v>#N/A</v>
      </c>
      <c r="I252" t="e">
        <f>VLOOKUP(C252, ايداع!D:J, 7, FALSE)-صرف!J255</f>
        <v>#N/A</v>
      </c>
    </row>
    <row r="253" spans="2:9" x14ac:dyDescent="0.3">
      <c r="B253">
        <f>_xlfn.XLOOKUP(C253, Storage!D:D, Storage!C:C, "Not Found")</f>
        <v>0</v>
      </c>
      <c r="D253" t="e">
        <f>VLOOKUP(C253, Storage!D:J, 2, FALSE)</f>
        <v>#N/A</v>
      </c>
      <c r="E253" t="e">
        <f>VLOOKUP(C253, Storage!D:J, 3, FALSE)</f>
        <v>#N/A</v>
      </c>
      <c r="F253" t="e">
        <f>VLOOKUP(C253, Storage!D:J, 4, FALSE)</f>
        <v>#N/A</v>
      </c>
      <c r="G253" t="e">
        <f>VLOOKUP(C253, Storage!D:J, 5, FALSE)</f>
        <v>#N/A</v>
      </c>
      <c r="H253" t="e">
        <f>VLOOKUP(C253, Storage!D:J, 6, FALSE)</f>
        <v>#N/A</v>
      </c>
      <c r="I253" t="e">
        <f>VLOOKUP(C253, ايداع!D:J, 7, FALSE)-صرف!J256</f>
        <v>#N/A</v>
      </c>
    </row>
    <row r="254" spans="2:9" x14ac:dyDescent="0.3">
      <c r="B254">
        <f>_xlfn.XLOOKUP(C254, Storage!D:D, Storage!C:C, "Not Found")</f>
        <v>0</v>
      </c>
      <c r="D254" t="e">
        <f>VLOOKUP(C254, Storage!D:J, 2, FALSE)</f>
        <v>#N/A</v>
      </c>
      <c r="E254" t="e">
        <f>VLOOKUP(C254, Storage!D:J, 3, FALSE)</f>
        <v>#N/A</v>
      </c>
      <c r="F254" t="e">
        <f>VLOOKUP(C254, Storage!D:J, 4, FALSE)</f>
        <v>#N/A</v>
      </c>
      <c r="G254" t="e">
        <f>VLOOKUP(C254, Storage!D:J, 5, FALSE)</f>
        <v>#N/A</v>
      </c>
      <c r="H254" t="e">
        <f>VLOOKUP(C254, Storage!D:J, 6, FALSE)</f>
        <v>#N/A</v>
      </c>
      <c r="I254" t="e">
        <f>VLOOKUP(C254, ايداع!D:J, 7, FALSE)-صرف!J257</f>
        <v>#N/A</v>
      </c>
    </row>
    <row r="255" spans="2:9" x14ac:dyDescent="0.3">
      <c r="B255">
        <f>_xlfn.XLOOKUP(C255, Storage!D:D, Storage!C:C, "Not Found")</f>
        <v>0</v>
      </c>
      <c r="D255" t="e">
        <f>VLOOKUP(C255, Storage!D:J, 2, FALSE)</f>
        <v>#N/A</v>
      </c>
      <c r="E255" t="e">
        <f>VLOOKUP(C255, Storage!D:J, 3, FALSE)</f>
        <v>#N/A</v>
      </c>
      <c r="F255" t="e">
        <f>VLOOKUP(C255, Storage!D:J, 4, FALSE)</f>
        <v>#N/A</v>
      </c>
      <c r="G255" t="e">
        <f>VLOOKUP(C255, Storage!D:J, 5, FALSE)</f>
        <v>#N/A</v>
      </c>
      <c r="H255" t="e">
        <f>VLOOKUP(C255, Storage!D:J, 6, FALSE)</f>
        <v>#N/A</v>
      </c>
      <c r="I255" t="e">
        <f>VLOOKUP(C255, ايداع!D:J, 7, FALSE)-صرف!J258</f>
        <v>#N/A</v>
      </c>
    </row>
    <row r="256" spans="2:9" x14ac:dyDescent="0.3">
      <c r="B256">
        <f>_xlfn.XLOOKUP(C256, Storage!D:D, Storage!C:C, "Not Found")</f>
        <v>0</v>
      </c>
      <c r="D256" t="e">
        <f>VLOOKUP(C256, Storage!D:J, 2, FALSE)</f>
        <v>#N/A</v>
      </c>
      <c r="E256" t="e">
        <f>VLOOKUP(C256, Storage!D:J, 3, FALSE)</f>
        <v>#N/A</v>
      </c>
      <c r="F256" t="e">
        <f>VLOOKUP(C256, Storage!D:J, 4, FALSE)</f>
        <v>#N/A</v>
      </c>
      <c r="G256" t="e">
        <f>VLOOKUP(C256, Storage!D:J, 5, FALSE)</f>
        <v>#N/A</v>
      </c>
      <c r="H256" t="e">
        <f>VLOOKUP(C256, Storage!D:J, 6, FALSE)</f>
        <v>#N/A</v>
      </c>
      <c r="I256" t="e">
        <f>VLOOKUP(C256, ايداع!D:J, 7, FALSE)-صرف!J259</f>
        <v>#N/A</v>
      </c>
    </row>
    <row r="257" spans="2:9" x14ac:dyDescent="0.3">
      <c r="B257">
        <f>_xlfn.XLOOKUP(C257, Storage!D:D, Storage!C:C, "Not Found")</f>
        <v>0</v>
      </c>
      <c r="D257" t="e">
        <f>VLOOKUP(C257, Storage!D:J, 2, FALSE)</f>
        <v>#N/A</v>
      </c>
      <c r="E257" t="e">
        <f>VLOOKUP(C257, Storage!D:J, 3, FALSE)</f>
        <v>#N/A</v>
      </c>
      <c r="F257" t="e">
        <f>VLOOKUP(C257, Storage!D:J, 4, FALSE)</f>
        <v>#N/A</v>
      </c>
      <c r="G257" t="e">
        <f>VLOOKUP(C257, Storage!D:J, 5, FALSE)</f>
        <v>#N/A</v>
      </c>
      <c r="H257" t="e">
        <f>VLOOKUP(C257, Storage!D:J, 6, FALSE)</f>
        <v>#N/A</v>
      </c>
      <c r="I257" t="e">
        <f>VLOOKUP(C257, ايداع!D:J, 7, FALSE)-صرف!J260</f>
        <v>#N/A</v>
      </c>
    </row>
    <row r="258" spans="2:9" x14ac:dyDescent="0.3">
      <c r="B258">
        <f>_xlfn.XLOOKUP(C258, Storage!D:D, Storage!C:C, "Not Found")</f>
        <v>0</v>
      </c>
      <c r="D258" t="e">
        <f>VLOOKUP(C258, Storage!D:J, 2, FALSE)</f>
        <v>#N/A</v>
      </c>
      <c r="E258" t="e">
        <f>VLOOKUP(C258, Storage!D:J, 3, FALSE)</f>
        <v>#N/A</v>
      </c>
      <c r="F258" t="e">
        <f>VLOOKUP(C258, Storage!D:J, 4, FALSE)</f>
        <v>#N/A</v>
      </c>
      <c r="G258" t="e">
        <f>VLOOKUP(C258, Storage!D:J, 5, FALSE)</f>
        <v>#N/A</v>
      </c>
      <c r="H258" t="e">
        <f>VLOOKUP(C258, Storage!D:J, 6, FALSE)</f>
        <v>#N/A</v>
      </c>
      <c r="I258" t="e">
        <f>VLOOKUP(C258, ايداع!D:J, 7, FALSE)-صرف!J261</f>
        <v>#N/A</v>
      </c>
    </row>
    <row r="259" spans="2:9" x14ac:dyDescent="0.3">
      <c r="B259">
        <f>_xlfn.XLOOKUP(C259, Storage!D:D, Storage!C:C, "Not Found")</f>
        <v>0</v>
      </c>
      <c r="D259" t="e">
        <f>VLOOKUP(C259, Storage!D:J, 2, FALSE)</f>
        <v>#N/A</v>
      </c>
      <c r="E259" t="e">
        <f>VLOOKUP(C259, Storage!D:J, 3, FALSE)</f>
        <v>#N/A</v>
      </c>
      <c r="F259" t="e">
        <f>VLOOKUP(C259, Storage!D:J, 4, FALSE)</f>
        <v>#N/A</v>
      </c>
      <c r="G259" t="e">
        <f>VLOOKUP(C259, Storage!D:J, 5, FALSE)</f>
        <v>#N/A</v>
      </c>
      <c r="H259" t="e">
        <f>VLOOKUP(C259, Storage!D:J, 6, FALSE)</f>
        <v>#N/A</v>
      </c>
      <c r="I259" t="e">
        <f>VLOOKUP(C259, ايداع!D:J, 7, FALSE)-صرف!J262</f>
        <v>#N/A</v>
      </c>
    </row>
    <row r="260" spans="2:9" x14ac:dyDescent="0.3">
      <c r="B260">
        <f>_xlfn.XLOOKUP(C260, Storage!D:D, Storage!C:C, "Not Found")</f>
        <v>0</v>
      </c>
      <c r="D260" t="e">
        <f>VLOOKUP(C260, Storage!D:J, 2, FALSE)</f>
        <v>#N/A</v>
      </c>
      <c r="E260" t="e">
        <f>VLOOKUP(C260, Storage!D:J, 3, FALSE)</f>
        <v>#N/A</v>
      </c>
      <c r="F260" t="e">
        <f>VLOOKUP(C260, Storage!D:J, 4, FALSE)</f>
        <v>#N/A</v>
      </c>
      <c r="G260" t="e">
        <f>VLOOKUP(C260, Storage!D:J, 5, FALSE)</f>
        <v>#N/A</v>
      </c>
      <c r="H260" t="e">
        <f>VLOOKUP(C260, Storage!D:J, 6, FALSE)</f>
        <v>#N/A</v>
      </c>
      <c r="I260" t="e">
        <f>VLOOKUP(C260, ايداع!D:J, 7, FALSE)-صرف!J263</f>
        <v>#N/A</v>
      </c>
    </row>
    <row r="261" spans="2:9" x14ac:dyDescent="0.3">
      <c r="B261">
        <f>_xlfn.XLOOKUP(C261, Storage!D:D, Storage!C:C, "Not Found")</f>
        <v>0</v>
      </c>
      <c r="D261" t="e">
        <f>VLOOKUP(C261, Storage!D:J, 2, FALSE)</f>
        <v>#N/A</v>
      </c>
      <c r="E261" t="e">
        <f>VLOOKUP(C261, Storage!D:J, 3, FALSE)</f>
        <v>#N/A</v>
      </c>
      <c r="F261" t="e">
        <f>VLOOKUP(C261, Storage!D:J, 4, FALSE)</f>
        <v>#N/A</v>
      </c>
      <c r="G261" t="e">
        <f>VLOOKUP(C261, Storage!D:J, 5, FALSE)</f>
        <v>#N/A</v>
      </c>
      <c r="H261" t="e">
        <f>VLOOKUP(C261, Storage!D:J, 6, FALSE)</f>
        <v>#N/A</v>
      </c>
      <c r="I261" t="e">
        <f>VLOOKUP(C261, ايداع!D:J, 7, FALSE)-صرف!J264</f>
        <v>#N/A</v>
      </c>
    </row>
    <row r="262" spans="2:9" x14ac:dyDescent="0.3">
      <c r="B262">
        <f>_xlfn.XLOOKUP(C262, Storage!D:D, Storage!C:C, "Not Found")</f>
        <v>0</v>
      </c>
      <c r="D262" t="e">
        <f>VLOOKUP(C262, Storage!D:J, 2, FALSE)</f>
        <v>#N/A</v>
      </c>
      <c r="E262" t="e">
        <f>VLOOKUP(C262, Storage!D:J, 3, FALSE)</f>
        <v>#N/A</v>
      </c>
      <c r="F262" t="e">
        <f>VLOOKUP(C262, Storage!D:J, 4, FALSE)</f>
        <v>#N/A</v>
      </c>
      <c r="G262" t="e">
        <f>VLOOKUP(C262, Storage!D:J, 5, FALSE)</f>
        <v>#N/A</v>
      </c>
      <c r="H262" t="e">
        <f>VLOOKUP(C262, Storage!D:J, 6, FALSE)</f>
        <v>#N/A</v>
      </c>
      <c r="I262" t="e">
        <f>VLOOKUP(C262, ايداع!D:J, 7, FALSE)-صرف!J265</f>
        <v>#N/A</v>
      </c>
    </row>
    <row r="263" spans="2:9" x14ac:dyDescent="0.3">
      <c r="B263">
        <f>_xlfn.XLOOKUP(C263, Storage!D:D, Storage!C:C, "Not Found")</f>
        <v>0</v>
      </c>
      <c r="D263" t="e">
        <f>VLOOKUP(C263, Storage!D:J, 2, FALSE)</f>
        <v>#N/A</v>
      </c>
      <c r="E263" t="e">
        <f>VLOOKUP(C263, Storage!D:J, 3, FALSE)</f>
        <v>#N/A</v>
      </c>
      <c r="F263" t="e">
        <f>VLOOKUP(C263, Storage!D:J, 4, FALSE)</f>
        <v>#N/A</v>
      </c>
      <c r="G263" t="e">
        <f>VLOOKUP(C263, Storage!D:J, 5, FALSE)</f>
        <v>#N/A</v>
      </c>
      <c r="H263" t="e">
        <f>VLOOKUP(C263, Storage!D:J, 6, FALSE)</f>
        <v>#N/A</v>
      </c>
      <c r="I263" t="e">
        <f>VLOOKUP(C263, ايداع!D:J, 7, FALSE)-صرف!J266</f>
        <v>#N/A</v>
      </c>
    </row>
    <row r="264" spans="2:9" x14ac:dyDescent="0.3">
      <c r="B264">
        <f>_xlfn.XLOOKUP(C264, Storage!D:D, Storage!C:C, "Not Found")</f>
        <v>0</v>
      </c>
      <c r="D264" t="e">
        <f>VLOOKUP(C264, Storage!D:J, 2, FALSE)</f>
        <v>#N/A</v>
      </c>
      <c r="E264" t="e">
        <f>VLOOKUP(C264, Storage!D:J, 3, FALSE)</f>
        <v>#N/A</v>
      </c>
      <c r="F264" t="e">
        <f>VLOOKUP(C264, Storage!D:J, 4, FALSE)</f>
        <v>#N/A</v>
      </c>
      <c r="G264" t="e">
        <f>VLOOKUP(C264, Storage!D:J, 5, FALSE)</f>
        <v>#N/A</v>
      </c>
      <c r="H264" t="e">
        <f>VLOOKUP(C264, Storage!D:J, 6, FALSE)</f>
        <v>#N/A</v>
      </c>
      <c r="I264" t="e">
        <f>VLOOKUP(C264, ايداع!D:J, 7, FALSE)-صرف!J267</f>
        <v>#N/A</v>
      </c>
    </row>
    <row r="265" spans="2:9" x14ac:dyDescent="0.3">
      <c r="B265">
        <f>_xlfn.XLOOKUP(C265, Storage!D:D, Storage!C:C, "Not Found")</f>
        <v>0</v>
      </c>
      <c r="D265" t="e">
        <f>VLOOKUP(C265, Storage!D:J, 2, FALSE)</f>
        <v>#N/A</v>
      </c>
      <c r="E265" t="e">
        <f>VLOOKUP(C265, Storage!D:J, 3, FALSE)</f>
        <v>#N/A</v>
      </c>
      <c r="F265" t="e">
        <f>VLOOKUP(C265, Storage!D:J, 4, FALSE)</f>
        <v>#N/A</v>
      </c>
      <c r="G265" t="e">
        <f>VLOOKUP(C265, Storage!D:J, 5, FALSE)</f>
        <v>#N/A</v>
      </c>
      <c r="H265" t="e">
        <f>VLOOKUP(C265, Storage!D:J, 6, FALSE)</f>
        <v>#N/A</v>
      </c>
      <c r="I265" t="e">
        <f>VLOOKUP(C265, ايداع!D:J, 7, FALSE)-صرف!J268</f>
        <v>#N/A</v>
      </c>
    </row>
    <row r="266" spans="2:9" x14ac:dyDescent="0.3">
      <c r="B266">
        <f>_xlfn.XLOOKUP(C266, Storage!D:D, Storage!C:C, "Not Found")</f>
        <v>0</v>
      </c>
      <c r="D266" t="e">
        <f>VLOOKUP(C266, Storage!D:J, 2, FALSE)</f>
        <v>#N/A</v>
      </c>
      <c r="E266" t="e">
        <f>VLOOKUP(C266, Storage!D:J, 3, FALSE)</f>
        <v>#N/A</v>
      </c>
      <c r="F266" t="e">
        <f>VLOOKUP(C266, Storage!D:J, 4, FALSE)</f>
        <v>#N/A</v>
      </c>
      <c r="G266" t="e">
        <f>VLOOKUP(C266, Storage!D:J, 5, FALSE)</f>
        <v>#N/A</v>
      </c>
      <c r="H266" t="e">
        <f>VLOOKUP(C266, Storage!D:J, 6, FALSE)</f>
        <v>#N/A</v>
      </c>
      <c r="I266" t="e">
        <f>VLOOKUP(C266, ايداع!D:J, 7, FALSE)-صرف!J269</f>
        <v>#N/A</v>
      </c>
    </row>
    <row r="267" spans="2:9" x14ac:dyDescent="0.3">
      <c r="B267">
        <f>_xlfn.XLOOKUP(C267, Storage!D:D, Storage!C:C, "Not Found")</f>
        <v>0</v>
      </c>
      <c r="D267" t="e">
        <f>VLOOKUP(C267, Storage!D:J, 2, FALSE)</f>
        <v>#N/A</v>
      </c>
      <c r="E267" t="e">
        <f>VLOOKUP(C267, Storage!D:J, 3, FALSE)</f>
        <v>#N/A</v>
      </c>
      <c r="F267" t="e">
        <f>VLOOKUP(C267, Storage!D:J, 4, FALSE)</f>
        <v>#N/A</v>
      </c>
      <c r="G267" t="e">
        <f>VLOOKUP(C267, Storage!D:J, 5, FALSE)</f>
        <v>#N/A</v>
      </c>
      <c r="H267" t="e">
        <f>VLOOKUP(C267, Storage!D:J, 6, FALSE)</f>
        <v>#N/A</v>
      </c>
      <c r="I267" t="e">
        <f>VLOOKUP(C267, ايداع!D:J, 7, FALSE)-صرف!J270</f>
        <v>#N/A</v>
      </c>
    </row>
    <row r="268" spans="2:9" x14ac:dyDescent="0.3">
      <c r="B268">
        <f>_xlfn.XLOOKUP(C268, Storage!D:D, Storage!C:C, "Not Found")</f>
        <v>0</v>
      </c>
      <c r="D268" t="e">
        <f>VLOOKUP(C268, Storage!D:J, 2, FALSE)</f>
        <v>#N/A</v>
      </c>
      <c r="E268" t="e">
        <f>VLOOKUP(C268, Storage!D:J, 3, FALSE)</f>
        <v>#N/A</v>
      </c>
      <c r="F268" t="e">
        <f>VLOOKUP(C268, Storage!D:J, 4, FALSE)</f>
        <v>#N/A</v>
      </c>
      <c r="G268" t="e">
        <f>VLOOKUP(C268, Storage!D:J, 5, FALSE)</f>
        <v>#N/A</v>
      </c>
      <c r="H268" t="e">
        <f>VLOOKUP(C268, Storage!D:J, 6, FALSE)</f>
        <v>#N/A</v>
      </c>
      <c r="I268" t="e">
        <f>VLOOKUP(C268, ايداع!D:J, 7, FALSE)-صرف!J271</f>
        <v>#N/A</v>
      </c>
    </row>
    <row r="269" spans="2:9" x14ac:dyDescent="0.3">
      <c r="B269">
        <f>_xlfn.XLOOKUP(C269, Storage!D:D, Storage!C:C, "Not Found")</f>
        <v>0</v>
      </c>
      <c r="D269" t="e">
        <f>VLOOKUP(C269, Storage!D:J, 2, FALSE)</f>
        <v>#N/A</v>
      </c>
      <c r="E269" t="e">
        <f>VLOOKUP(C269, Storage!D:J, 3, FALSE)</f>
        <v>#N/A</v>
      </c>
      <c r="F269" t="e">
        <f>VLOOKUP(C269, Storage!D:J, 4, FALSE)</f>
        <v>#N/A</v>
      </c>
      <c r="G269" t="e">
        <f>VLOOKUP(C269, Storage!D:J, 5, FALSE)</f>
        <v>#N/A</v>
      </c>
      <c r="H269" t="e">
        <f>VLOOKUP(C269, Storage!D:J, 6, FALSE)</f>
        <v>#N/A</v>
      </c>
      <c r="I269" t="e">
        <f>VLOOKUP(C269, ايداع!D:J, 7, FALSE)-صرف!J272</f>
        <v>#N/A</v>
      </c>
    </row>
    <row r="270" spans="2:9" x14ac:dyDescent="0.3">
      <c r="B270">
        <f>_xlfn.XLOOKUP(C270, Storage!D:D, Storage!C:C, "Not Found")</f>
        <v>0</v>
      </c>
      <c r="D270" t="e">
        <f>VLOOKUP(C270, Storage!D:J, 2, FALSE)</f>
        <v>#N/A</v>
      </c>
      <c r="E270" t="e">
        <f>VLOOKUP(C270, Storage!D:J, 3, FALSE)</f>
        <v>#N/A</v>
      </c>
      <c r="F270" t="e">
        <f>VLOOKUP(C270, Storage!D:J, 4, FALSE)</f>
        <v>#N/A</v>
      </c>
      <c r="G270" t="e">
        <f>VLOOKUP(C270, Storage!D:J, 5, FALSE)</f>
        <v>#N/A</v>
      </c>
      <c r="H270" t="e">
        <f>VLOOKUP(C270, Storage!D:J, 6, FALSE)</f>
        <v>#N/A</v>
      </c>
      <c r="I270" t="e">
        <f>VLOOKUP(C270, ايداع!D:J, 7, FALSE)-صرف!J273</f>
        <v>#N/A</v>
      </c>
    </row>
    <row r="271" spans="2:9" x14ac:dyDescent="0.3">
      <c r="B271">
        <f>_xlfn.XLOOKUP(C271, Storage!D:D, Storage!C:C, "Not Found")</f>
        <v>0</v>
      </c>
      <c r="D271" t="e">
        <f>VLOOKUP(C271, Storage!D:J, 2, FALSE)</f>
        <v>#N/A</v>
      </c>
      <c r="E271" t="e">
        <f>VLOOKUP(C271, Storage!D:J, 3, FALSE)</f>
        <v>#N/A</v>
      </c>
      <c r="F271" t="e">
        <f>VLOOKUP(C271, Storage!D:J, 4, FALSE)</f>
        <v>#N/A</v>
      </c>
      <c r="G271" t="e">
        <f>VLOOKUP(C271, Storage!D:J, 5, FALSE)</f>
        <v>#N/A</v>
      </c>
      <c r="H271" t="e">
        <f>VLOOKUP(C271, Storage!D:J, 6, FALSE)</f>
        <v>#N/A</v>
      </c>
      <c r="I271" t="e">
        <f>VLOOKUP(C271, ايداع!D:J, 7, FALSE)-صرف!J274</f>
        <v>#N/A</v>
      </c>
    </row>
    <row r="272" spans="2:9" x14ac:dyDescent="0.3">
      <c r="B272">
        <f>_xlfn.XLOOKUP(C272, Storage!D:D, Storage!C:C, "Not Found")</f>
        <v>0</v>
      </c>
      <c r="D272" t="e">
        <f>VLOOKUP(C272, Storage!D:J, 2, FALSE)</f>
        <v>#N/A</v>
      </c>
      <c r="E272" t="e">
        <f>VLOOKUP(C272, Storage!D:J, 3, FALSE)</f>
        <v>#N/A</v>
      </c>
      <c r="F272" t="e">
        <f>VLOOKUP(C272, Storage!D:J, 4, FALSE)</f>
        <v>#N/A</v>
      </c>
      <c r="G272" t="e">
        <f>VLOOKUP(C272, Storage!D:J, 5, FALSE)</f>
        <v>#N/A</v>
      </c>
      <c r="H272" t="e">
        <f>VLOOKUP(C272, Storage!D:J, 6, FALSE)</f>
        <v>#N/A</v>
      </c>
      <c r="I272" t="e">
        <f>VLOOKUP(C272, ايداع!D:J, 7, FALSE)-صرف!J275</f>
        <v>#N/A</v>
      </c>
    </row>
    <row r="273" spans="2:9" x14ac:dyDescent="0.3">
      <c r="B273">
        <f>_xlfn.XLOOKUP(C273, Storage!D:D, Storage!C:C, "Not Found")</f>
        <v>0</v>
      </c>
      <c r="D273" t="e">
        <f>VLOOKUP(C273, Storage!D:J, 2, FALSE)</f>
        <v>#N/A</v>
      </c>
      <c r="E273" t="e">
        <f>VLOOKUP(C273, Storage!D:J, 3, FALSE)</f>
        <v>#N/A</v>
      </c>
      <c r="F273" t="e">
        <f>VLOOKUP(C273, Storage!D:J, 4, FALSE)</f>
        <v>#N/A</v>
      </c>
      <c r="G273" t="e">
        <f>VLOOKUP(C273, Storage!D:J, 5, FALSE)</f>
        <v>#N/A</v>
      </c>
      <c r="H273" t="e">
        <f>VLOOKUP(C273, Storage!D:J, 6, FALSE)</f>
        <v>#N/A</v>
      </c>
      <c r="I273" t="e">
        <f>VLOOKUP(C273, ايداع!D:J, 7, FALSE)-صرف!J276</f>
        <v>#N/A</v>
      </c>
    </row>
    <row r="274" spans="2:9" x14ac:dyDescent="0.3">
      <c r="B274">
        <f>_xlfn.XLOOKUP(C274, Storage!D:D, Storage!C:C, "Not Found")</f>
        <v>0</v>
      </c>
      <c r="D274" t="e">
        <f>VLOOKUP(C274, Storage!D:J, 2, FALSE)</f>
        <v>#N/A</v>
      </c>
      <c r="E274" t="e">
        <f>VLOOKUP(C274, Storage!D:J, 3, FALSE)</f>
        <v>#N/A</v>
      </c>
      <c r="F274" t="e">
        <f>VLOOKUP(C274, Storage!D:J, 4, FALSE)</f>
        <v>#N/A</v>
      </c>
      <c r="G274" t="e">
        <f>VLOOKUP(C274, Storage!D:J, 5, FALSE)</f>
        <v>#N/A</v>
      </c>
      <c r="H274" t="e">
        <f>VLOOKUP(C274, Storage!D:J, 6, FALSE)</f>
        <v>#N/A</v>
      </c>
      <c r="I274" t="e">
        <f>VLOOKUP(C274, ايداع!D:J, 7, FALSE)-صرف!J277</f>
        <v>#N/A</v>
      </c>
    </row>
    <row r="275" spans="2:9" x14ac:dyDescent="0.3">
      <c r="B275">
        <f>_xlfn.XLOOKUP(C275, Storage!D:D, Storage!C:C, "Not Found")</f>
        <v>0</v>
      </c>
      <c r="D275" t="e">
        <f>VLOOKUP(C275, Storage!D:J, 2, FALSE)</f>
        <v>#N/A</v>
      </c>
      <c r="E275" t="e">
        <f>VLOOKUP(C275, Storage!D:J, 3, FALSE)</f>
        <v>#N/A</v>
      </c>
      <c r="F275" t="e">
        <f>VLOOKUP(C275, Storage!D:J, 4, FALSE)</f>
        <v>#N/A</v>
      </c>
      <c r="G275" t="e">
        <f>VLOOKUP(C275, Storage!D:J, 5, FALSE)</f>
        <v>#N/A</v>
      </c>
      <c r="H275" t="e">
        <f>VLOOKUP(C275, Storage!D:J, 6, FALSE)</f>
        <v>#N/A</v>
      </c>
      <c r="I275" t="e">
        <f>VLOOKUP(C275, ايداع!D:J, 7, FALSE)-صرف!J278</f>
        <v>#N/A</v>
      </c>
    </row>
    <row r="276" spans="2:9" x14ac:dyDescent="0.3">
      <c r="B276">
        <f>_xlfn.XLOOKUP(C276, Storage!D:D, Storage!C:C, "Not Found")</f>
        <v>0</v>
      </c>
      <c r="D276" t="e">
        <f>VLOOKUP(C276, Storage!D:J, 2, FALSE)</f>
        <v>#N/A</v>
      </c>
      <c r="E276" t="e">
        <f>VLOOKUP(C276, Storage!D:J, 3, FALSE)</f>
        <v>#N/A</v>
      </c>
      <c r="F276" t="e">
        <f>VLOOKUP(C276, Storage!D:J, 4, FALSE)</f>
        <v>#N/A</v>
      </c>
      <c r="G276" t="e">
        <f>VLOOKUP(C276, Storage!D:J, 5, FALSE)</f>
        <v>#N/A</v>
      </c>
      <c r="H276" t="e">
        <f>VLOOKUP(C276, Storage!D:J, 6, FALSE)</f>
        <v>#N/A</v>
      </c>
      <c r="I276" t="e">
        <f>VLOOKUP(C276, ايداع!D:J, 7, FALSE)-صرف!J279</f>
        <v>#N/A</v>
      </c>
    </row>
    <row r="277" spans="2:9" x14ac:dyDescent="0.3">
      <c r="B277">
        <f>_xlfn.XLOOKUP(C277, Storage!D:D, Storage!C:C, "Not Found")</f>
        <v>0</v>
      </c>
      <c r="D277" t="e">
        <f>VLOOKUP(C277, Storage!D:J, 2, FALSE)</f>
        <v>#N/A</v>
      </c>
      <c r="E277" t="e">
        <f>VLOOKUP(C277, Storage!D:J, 3, FALSE)</f>
        <v>#N/A</v>
      </c>
      <c r="F277" t="e">
        <f>VLOOKUP(C277, Storage!D:J, 4, FALSE)</f>
        <v>#N/A</v>
      </c>
      <c r="G277" t="e">
        <f>VLOOKUP(C277, Storage!D:J, 5, FALSE)</f>
        <v>#N/A</v>
      </c>
      <c r="H277" t="e">
        <f>VLOOKUP(C277, Storage!D:J, 6, FALSE)</f>
        <v>#N/A</v>
      </c>
      <c r="I277" t="e">
        <f>VLOOKUP(C277, ايداع!D:J, 7, FALSE)-صرف!J280</f>
        <v>#N/A</v>
      </c>
    </row>
    <row r="278" spans="2:9" x14ac:dyDescent="0.3">
      <c r="B278">
        <f>_xlfn.XLOOKUP(C278, Storage!D:D, Storage!C:C, "Not Found")</f>
        <v>0</v>
      </c>
      <c r="D278" t="e">
        <f>VLOOKUP(C278, Storage!D:J, 2, FALSE)</f>
        <v>#N/A</v>
      </c>
      <c r="E278" t="e">
        <f>VLOOKUP(C278, Storage!D:J, 3, FALSE)</f>
        <v>#N/A</v>
      </c>
      <c r="F278" t="e">
        <f>VLOOKUP(C278, Storage!D:J, 4, FALSE)</f>
        <v>#N/A</v>
      </c>
      <c r="G278" t="e">
        <f>VLOOKUP(C278, Storage!D:J, 5, FALSE)</f>
        <v>#N/A</v>
      </c>
      <c r="H278" t="e">
        <f>VLOOKUP(C278, Storage!D:J, 6, FALSE)</f>
        <v>#N/A</v>
      </c>
      <c r="I278" t="e">
        <f>VLOOKUP(C278, ايداع!D:J, 7, FALSE)-صرف!J281</f>
        <v>#N/A</v>
      </c>
    </row>
    <row r="279" spans="2:9" x14ac:dyDescent="0.3">
      <c r="B279">
        <f>_xlfn.XLOOKUP(C279, Storage!D:D, Storage!C:C, "Not Found")</f>
        <v>0</v>
      </c>
      <c r="D279" t="e">
        <f>VLOOKUP(C279, Storage!D:J, 2, FALSE)</f>
        <v>#N/A</v>
      </c>
      <c r="E279" t="e">
        <f>VLOOKUP(C279, Storage!D:J, 3, FALSE)</f>
        <v>#N/A</v>
      </c>
      <c r="F279" t="e">
        <f>VLOOKUP(C279, Storage!D:J, 4, FALSE)</f>
        <v>#N/A</v>
      </c>
      <c r="G279" t="e">
        <f>VLOOKUP(C279, Storage!D:J, 5, FALSE)</f>
        <v>#N/A</v>
      </c>
      <c r="H279" t="e">
        <f>VLOOKUP(C279, Storage!D:J, 6, FALSE)</f>
        <v>#N/A</v>
      </c>
      <c r="I279" t="e">
        <f>VLOOKUP(C279, ايداع!D:J, 7, FALSE)-صرف!J282</f>
        <v>#N/A</v>
      </c>
    </row>
    <row r="280" spans="2:9" x14ac:dyDescent="0.3">
      <c r="B280">
        <f>_xlfn.XLOOKUP(C280, Storage!D:D, Storage!C:C, "Not Found")</f>
        <v>0</v>
      </c>
      <c r="D280" t="e">
        <f>VLOOKUP(C280, Storage!D:J, 2, FALSE)</f>
        <v>#N/A</v>
      </c>
      <c r="E280" t="e">
        <f>VLOOKUP(C280, Storage!D:J, 3, FALSE)</f>
        <v>#N/A</v>
      </c>
      <c r="F280" t="e">
        <f>VLOOKUP(C280, Storage!D:J, 4, FALSE)</f>
        <v>#N/A</v>
      </c>
      <c r="G280" t="e">
        <f>VLOOKUP(C280, Storage!D:J, 5, FALSE)</f>
        <v>#N/A</v>
      </c>
      <c r="H280" t="e">
        <f>VLOOKUP(C280, Storage!D:J, 6, FALSE)</f>
        <v>#N/A</v>
      </c>
      <c r="I280" t="e">
        <f>VLOOKUP(C280, ايداع!D:J, 7, FALSE)-صرف!J283</f>
        <v>#N/A</v>
      </c>
    </row>
    <row r="281" spans="2:9" x14ac:dyDescent="0.3">
      <c r="B281">
        <f>_xlfn.XLOOKUP(C281, Storage!D:D, Storage!C:C, "Not Found")</f>
        <v>0</v>
      </c>
      <c r="D281" t="e">
        <f>VLOOKUP(C281, Storage!D:J, 2, FALSE)</f>
        <v>#N/A</v>
      </c>
      <c r="E281" t="e">
        <f>VLOOKUP(C281, Storage!D:J, 3, FALSE)</f>
        <v>#N/A</v>
      </c>
      <c r="F281" t="e">
        <f>VLOOKUP(C281, Storage!D:J, 4, FALSE)</f>
        <v>#N/A</v>
      </c>
      <c r="G281" t="e">
        <f>VLOOKUP(C281, Storage!D:J, 5, FALSE)</f>
        <v>#N/A</v>
      </c>
      <c r="H281" t="e">
        <f>VLOOKUP(C281, Storage!D:J, 6, FALSE)</f>
        <v>#N/A</v>
      </c>
      <c r="I281" t="e">
        <f>VLOOKUP(C281, ايداع!D:J, 7, FALSE)-صرف!J284</f>
        <v>#N/A</v>
      </c>
    </row>
    <row r="282" spans="2:9" x14ac:dyDescent="0.3">
      <c r="B282">
        <f>_xlfn.XLOOKUP(C282, Storage!D:D, Storage!C:C, "Not Found")</f>
        <v>0</v>
      </c>
      <c r="D282" t="e">
        <f>VLOOKUP(C282, Storage!D:J, 2, FALSE)</f>
        <v>#N/A</v>
      </c>
      <c r="E282" t="e">
        <f>VLOOKUP(C282, Storage!D:J, 3, FALSE)</f>
        <v>#N/A</v>
      </c>
      <c r="F282" t="e">
        <f>VLOOKUP(C282, Storage!D:J, 4, FALSE)</f>
        <v>#N/A</v>
      </c>
      <c r="G282" t="e">
        <f>VLOOKUP(C282, Storage!D:J, 5, FALSE)</f>
        <v>#N/A</v>
      </c>
      <c r="H282" t="e">
        <f>VLOOKUP(C282, Storage!D:J, 6, FALSE)</f>
        <v>#N/A</v>
      </c>
      <c r="I282" t="e">
        <f>VLOOKUP(C282, ايداع!D:J, 7, FALSE)-صرف!J285</f>
        <v>#N/A</v>
      </c>
    </row>
    <row r="283" spans="2:9" x14ac:dyDescent="0.3">
      <c r="B283">
        <f>_xlfn.XLOOKUP(C283, Storage!D:D, Storage!C:C, "Not Found")</f>
        <v>0</v>
      </c>
      <c r="D283" t="e">
        <f>VLOOKUP(C283, Storage!D:J, 2, FALSE)</f>
        <v>#N/A</v>
      </c>
      <c r="E283" t="e">
        <f>VLOOKUP(C283, Storage!D:J, 3, FALSE)</f>
        <v>#N/A</v>
      </c>
      <c r="F283" t="e">
        <f>VLOOKUP(C283, Storage!D:J, 4, FALSE)</f>
        <v>#N/A</v>
      </c>
      <c r="G283" t="e">
        <f>VLOOKUP(C283, Storage!D:J, 5, FALSE)</f>
        <v>#N/A</v>
      </c>
      <c r="H283" t="e">
        <f>VLOOKUP(C283, Storage!D:J, 6, FALSE)</f>
        <v>#N/A</v>
      </c>
      <c r="I283" t="e">
        <f>VLOOKUP(C283, ايداع!D:J, 7, FALSE)-صرف!J286</f>
        <v>#N/A</v>
      </c>
    </row>
    <row r="284" spans="2:9" x14ac:dyDescent="0.3">
      <c r="B284">
        <f>_xlfn.XLOOKUP(C284, Storage!D:D, Storage!C:C, "Not Found")</f>
        <v>0</v>
      </c>
      <c r="D284" t="e">
        <f>VLOOKUP(C284, Storage!D:J, 2, FALSE)</f>
        <v>#N/A</v>
      </c>
      <c r="E284" t="e">
        <f>VLOOKUP(C284, Storage!D:J, 3, FALSE)</f>
        <v>#N/A</v>
      </c>
      <c r="F284" t="e">
        <f>VLOOKUP(C284, Storage!D:J, 4, FALSE)</f>
        <v>#N/A</v>
      </c>
      <c r="G284" t="e">
        <f>VLOOKUP(C284, Storage!D:J, 5, FALSE)</f>
        <v>#N/A</v>
      </c>
      <c r="H284" t="e">
        <f>VLOOKUP(C284, Storage!D:J, 6, FALSE)</f>
        <v>#N/A</v>
      </c>
      <c r="I284" t="e">
        <f>VLOOKUP(C284, ايداع!D:J, 7, FALSE)-صرف!J287</f>
        <v>#N/A</v>
      </c>
    </row>
    <row r="285" spans="2:9" x14ac:dyDescent="0.3">
      <c r="B285">
        <f>_xlfn.XLOOKUP(C285, Storage!D:D, Storage!C:C, "Not Found")</f>
        <v>0</v>
      </c>
      <c r="D285" t="e">
        <f>VLOOKUP(C285, Storage!D:J, 2, FALSE)</f>
        <v>#N/A</v>
      </c>
      <c r="E285" t="e">
        <f>VLOOKUP(C285, Storage!D:J, 3, FALSE)</f>
        <v>#N/A</v>
      </c>
      <c r="F285" t="e">
        <f>VLOOKUP(C285, Storage!D:J, 4, FALSE)</f>
        <v>#N/A</v>
      </c>
      <c r="G285" t="e">
        <f>VLOOKUP(C285, Storage!D:J, 5, FALSE)</f>
        <v>#N/A</v>
      </c>
      <c r="H285" t="e">
        <f>VLOOKUP(C285, Storage!D:J, 6, FALSE)</f>
        <v>#N/A</v>
      </c>
      <c r="I285" t="e">
        <f>VLOOKUP(C285, ايداع!D:J, 7, FALSE)-صرف!J288</f>
        <v>#N/A</v>
      </c>
    </row>
    <row r="286" spans="2:9" x14ac:dyDescent="0.3">
      <c r="B286">
        <f>_xlfn.XLOOKUP(C286, Storage!D:D, Storage!C:C, "Not Found")</f>
        <v>0</v>
      </c>
      <c r="D286" t="e">
        <f>VLOOKUP(C286, Storage!D:J, 2, FALSE)</f>
        <v>#N/A</v>
      </c>
      <c r="E286" t="e">
        <f>VLOOKUP(C286, Storage!D:J, 3, FALSE)</f>
        <v>#N/A</v>
      </c>
      <c r="F286" t="e">
        <f>VLOOKUP(C286, Storage!D:J, 4, FALSE)</f>
        <v>#N/A</v>
      </c>
      <c r="G286" t="e">
        <f>VLOOKUP(C286, Storage!D:J, 5, FALSE)</f>
        <v>#N/A</v>
      </c>
      <c r="H286" t="e">
        <f>VLOOKUP(C286, Storage!D:J, 6, FALSE)</f>
        <v>#N/A</v>
      </c>
      <c r="I286" t="e">
        <f>VLOOKUP(C286, ايداع!D:J, 7, FALSE)-صرف!J289</f>
        <v>#N/A</v>
      </c>
    </row>
    <row r="287" spans="2:9" x14ac:dyDescent="0.3">
      <c r="B287">
        <f>_xlfn.XLOOKUP(C287, Storage!D:D, Storage!C:C, "Not Found")</f>
        <v>0</v>
      </c>
      <c r="D287" t="e">
        <f>VLOOKUP(C287, Storage!D:J, 2, FALSE)</f>
        <v>#N/A</v>
      </c>
      <c r="E287" t="e">
        <f>VLOOKUP(C287, Storage!D:J, 3, FALSE)</f>
        <v>#N/A</v>
      </c>
      <c r="F287" t="e">
        <f>VLOOKUP(C287, Storage!D:J, 4, FALSE)</f>
        <v>#N/A</v>
      </c>
      <c r="G287" t="e">
        <f>VLOOKUP(C287, Storage!D:J, 5, FALSE)</f>
        <v>#N/A</v>
      </c>
      <c r="H287" t="e">
        <f>VLOOKUP(C287, Storage!D:J, 6, FALSE)</f>
        <v>#N/A</v>
      </c>
      <c r="I287" t="e">
        <f>VLOOKUP(C287, ايداع!D:J, 7, FALSE)-صرف!J290</f>
        <v>#N/A</v>
      </c>
    </row>
    <row r="288" spans="2:9" x14ac:dyDescent="0.3">
      <c r="B288">
        <f>_xlfn.XLOOKUP(C288, Storage!D:D, Storage!C:C, "Not Found")</f>
        <v>0</v>
      </c>
      <c r="D288" t="e">
        <f>VLOOKUP(C288, Storage!D:J, 2, FALSE)</f>
        <v>#N/A</v>
      </c>
      <c r="E288" t="e">
        <f>VLOOKUP(C288, Storage!D:J, 3, FALSE)</f>
        <v>#N/A</v>
      </c>
      <c r="F288" t="e">
        <f>VLOOKUP(C288, Storage!D:J, 4, FALSE)</f>
        <v>#N/A</v>
      </c>
      <c r="G288" t="e">
        <f>VLOOKUP(C288, Storage!D:J, 5, FALSE)</f>
        <v>#N/A</v>
      </c>
      <c r="H288" t="e">
        <f>VLOOKUP(C288, Storage!D:J, 6, FALSE)</f>
        <v>#N/A</v>
      </c>
      <c r="I288" t="e">
        <f>VLOOKUP(C288, ايداع!D:J, 7, FALSE)-صرف!J291</f>
        <v>#N/A</v>
      </c>
    </row>
    <row r="289" spans="2:9" x14ac:dyDescent="0.3">
      <c r="B289">
        <f>_xlfn.XLOOKUP(C289, Storage!D:D, Storage!C:C, "Not Found")</f>
        <v>0</v>
      </c>
      <c r="D289" t="e">
        <f>VLOOKUP(C289, Storage!D:J, 2, FALSE)</f>
        <v>#N/A</v>
      </c>
      <c r="E289" t="e">
        <f>VLOOKUP(C289, Storage!D:J, 3, FALSE)</f>
        <v>#N/A</v>
      </c>
      <c r="F289" t="e">
        <f>VLOOKUP(C289, Storage!D:J, 4, FALSE)</f>
        <v>#N/A</v>
      </c>
      <c r="G289" t="e">
        <f>VLOOKUP(C289, Storage!D:J, 5, FALSE)</f>
        <v>#N/A</v>
      </c>
      <c r="H289" t="e">
        <f>VLOOKUP(C289, Storage!D:J, 6, FALSE)</f>
        <v>#N/A</v>
      </c>
      <c r="I289" t="e">
        <f>VLOOKUP(C289, ايداع!D:J, 7, FALSE)-صرف!J292</f>
        <v>#N/A</v>
      </c>
    </row>
    <row r="290" spans="2:9" x14ac:dyDescent="0.3">
      <c r="B290">
        <f>_xlfn.XLOOKUP(C290, Storage!D:D, Storage!C:C, "Not Found")</f>
        <v>0</v>
      </c>
      <c r="D290" t="e">
        <f>VLOOKUP(C290, Storage!D:J, 2, FALSE)</f>
        <v>#N/A</v>
      </c>
      <c r="E290" t="e">
        <f>VLOOKUP(C290, Storage!D:J, 3, FALSE)</f>
        <v>#N/A</v>
      </c>
      <c r="F290" t="e">
        <f>VLOOKUP(C290, Storage!D:J, 4, FALSE)</f>
        <v>#N/A</v>
      </c>
      <c r="G290" t="e">
        <f>VLOOKUP(C290, Storage!D:J, 5, FALSE)</f>
        <v>#N/A</v>
      </c>
      <c r="H290" t="e">
        <f>VLOOKUP(C290, Storage!D:J, 6, FALSE)</f>
        <v>#N/A</v>
      </c>
      <c r="I290" t="e">
        <f>VLOOKUP(C290, ايداع!D:J, 7, FALSE)-صرف!J293</f>
        <v>#N/A</v>
      </c>
    </row>
    <row r="291" spans="2:9" x14ac:dyDescent="0.3">
      <c r="B291">
        <f>_xlfn.XLOOKUP(C291, Storage!D:D, Storage!C:C, "Not Found")</f>
        <v>0</v>
      </c>
      <c r="D291" t="e">
        <f>VLOOKUP(C291, Storage!D:J, 2, FALSE)</f>
        <v>#N/A</v>
      </c>
      <c r="E291" t="e">
        <f>VLOOKUP(C291, Storage!D:J, 3, FALSE)</f>
        <v>#N/A</v>
      </c>
      <c r="F291" t="e">
        <f>VLOOKUP(C291, Storage!D:J, 4, FALSE)</f>
        <v>#N/A</v>
      </c>
      <c r="G291" t="e">
        <f>VLOOKUP(C291, Storage!D:J, 5, FALSE)</f>
        <v>#N/A</v>
      </c>
      <c r="H291" t="e">
        <f>VLOOKUP(C291, Storage!D:J, 6, FALSE)</f>
        <v>#N/A</v>
      </c>
      <c r="I291" t="e">
        <f>VLOOKUP(C291, ايداع!D:J, 7, FALSE)-صرف!J294</f>
        <v>#N/A</v>
      </c>
    </row>
    <row r="292" spans="2:9" x14ac:dyDescent="0.3">
      <c r="B292">
        <f>_xlfn.XLOOKUP(C292, Storage!D:D, Storage!C:C, "Not Found")</f>
        <v>0</v>
      </c>
      <c r="D292" t="e">
        <f>VLOOKUP(C292, Storage!D:J, 2, FALSE)</f>
        <v>#N/A</v>
      </c>
      <c r="E292" t="e">
        <f>VLOOKUP(C292, Storage!D:J, 3, FALSE)</f>
        <v>#N/A</v>
      </c>
      <c r="F292" t="e">
        <f>VLOOKUP(C292, Storage!D:J, 4, FALSE)</f>
        <v>#N/A</v>
      </c>
      <c r="G292" t="e">
        <f>VLOOKUP(C292, Storage!D:J, 5, FALSE)</f>
        <v>#N/A</v>
      </c>
      <c r="H292" t="e">
        <f>VLOOKUP(C292, Storage!D:J, 6, FALSE)</f>
        <v>#N/A</v>
      </c>
      <c r="I292" t="e">
        <f>VLOOKUP(C292, ايداع!D:J, 7, FALSE)-صرف!J295</f>
        <v>#N/A</v>
      </c>
    </row>
    <row r="293" spans="2:9" x14ac:dyDescent="0.3">
      <c r="B293">
        <f>_xlfn.XLOOKUP(C293, Storage!D:D, Storage!C:C, "Not Found")</f>
        <v>0</v>
      </c>
      <c r="D293" t="e">
        <f>VLOOKUP(C293, Storage!D:J, 2, FALSE)</f>
        <v>#N/A</v>
      </c>
      <c r="E293" t="e">
        <f>VLOOKUP(C293, Storage!D:J, 3, FALSE)</f>
        <v>#N/A</v>
      </c>
      <c r="F293" t="e">
        <f>VLOOKUP(C293, Storage!D:J, 4, FALSE)</f>
        <v>#N/A</v>
      </c>
      <c r="G293" t="e">
        <f>VLOOKUP(C293, Storage!D:J, 5, FALSE)</f>
        <v>#N/A</v>
      </c>
      <c r="H293" t="e">
        <f>VLOOKUP(C293, Storage!D:J, 6, FALSE)</f>
        <v>#N/A</v>
      </c>
      <c r="I293" t="e">
        <f>VLOOKUP(C293, ايداع!D:J, 7, FALSE)-صرف!J296</f>
        <v>#N/A</v>
      </c>
    </row>
    <row r="294" spans="2:9" x14ac:dyDescent="0.3">
      <c r="B294">
        <f>_xlfn.XLOOKUP(C294, Storage!D:D, Storage!C:C, "Not Found")</f>
        <v>0</v>
      </c>
      <c r="D294" t="e">
        <f>VLOOKUP(C294, Storage!D:J, 2, FALSE)</f>
        <v>#N/A</v>
      </c>
      <c r="E294" t="e">
        <f>VLOOKUP(C294, Storage!D:J, 3, FALSE)</f>
        <v>#N/A</v>
      </c>
      <c r="F294" t="e">
        <f>VLOOKUP(C294, Storage!D:J, 4, FALSE)</f>
        <v>#N/A</v>
      </c>
      <c r="G294" t="e">
        <f>VLOOKUP(C294, Storage!D:J, 5, FALSE)</f>
        <v>#N/A</v>
      </c>
      <c r="H294" t="e">
        <f>VLOOKUP(C294, Storage!D:J, 6, FALSE)</f>
        <v>#N/A</v>
      </c>
      <c r="I294" t="e">
        <f>VLOOKUP(C294, ايداع!D:J, 7, FALSE)-صرف!J297</f>
        <v>#N/A</v>
      </c>
    </row>
    <row r="295" spans="2:9" x14ac:dyDescent="0.3">
      <c r="B295">
        <f>_xlfn.XLOOKUP(C295, Storage!D:D, Storage!C:C, "Not Found")</f>
        <v>0</v>
      </c>
      <c r="D295" t="e">
        <f>VLOOKUP(C295, Storage!D:J, 2, FALSE)</f>
        <v>#N/A</v>
      </c>
      <c r="E295" t="e">
        <f>VLOOKUP(C295, Storage!D:J, 3, FALSE)</f>
        <v>#N/A</v>
      </c>
      <c r="F295" t="e">
        <f>VLOOKUP(C295, Storage!D:J, 4, FALSE)</f>
        <v>#N/A</v>
      </c>
      <c r="G295" t="e">
        <f>VLOOKUP(C295, Storage!D:J, 5, FALSE)</f>
        <v>#N/A</v>
      </c>
      <c r="H295" t="e">
        <f>VLOOKUP(C295, Storage!D:J, 6, FALSE)</f>
        <v>#N/A</v>
      </c>
      <c r="I295" t="e">
        <f>VLOOKUP(C295, ايداع!D:J, 7, FALSE)-صرف!J298</f>
        <v>#N/A</v>
      </c>
    </row>
    <row r="296" spans="2:9" x14ac:dyDescent="0.3">
      <c r="B296">
        <f>_xlfn.XLOOKUP(C296, Storage!D:D, Storage!C:C, "Not Found")</f>
        <v>0</v>
      </c>
      <c r="D296" t="e">
        <f>VLOOKUP(C296, Storage!D:J, 2, FALSE)</f>
        <v>#N/A</v>
      </c>
      <c r="E296" t="e">
        <f>VLOOKUP(C296, Storage!D:J, 3, FALSE)</f>
        <v>#N/A</v>
      </c>
      <c r="F296" t="e">
        <f>VLOOKUP(C296, Storage!D:J, 4, FALSE)</f>
        <v>#N/A</v>
      </c>
      <c r="G296" t="e">
        <f>VLOOKUP(C296, Storage!D:J, 5, FALSE)</f>
        <v>#N/A</v>
      </c>
      <c r="H296" t="e">
        <f>VLOOKUP(C296, Storage!D:J, 6, FALSE)</f>
        <v>#N/A</v>
      </c>
      <c r="I296" t="e">
        <f>VLOOKUP(C296, ايداع!D:J, 7, FALSE)-صرف!J299</f>
        <v>#N/A</v>
      </c>
    </row>
    <row r="297" spans="2:9" x14ac:dyDescent="0.3">
      <c r="B297">
        <f>_xlfn.XLOOKUP(C297, Storage!D:D, Storage!C:C, "Not Found")</f>
        <v>0</v>
      </c>
      <c r="D297" t="e">
        <f>VLOOKUP(C297, Storage!D:J, 2, FALSE)</f>
        <v>#N/A</v>
      </c>
      <c r="E297" t="e">
        <f>VLOOKUP(C297, Storage!D:J, 3, FALSE)</f>
        <v>#N/A</v>
      </c>
      <c r="F297" t="e">
        <f>VLOOKUP(C297, Storage!D:J, 4, FALSE)</f>
        <v>#N/A</v>
      </c>
      <c r="G297" t="e">
        <f>VLOOKUP(C297, Storage!D:J, 5, FALSE)</f>
        <v>#N/A</v>
      </c>
      <c r="H297" t="e">
        <f>VLOOKUP(C297, Storage!D:J, 6, FALSE)</f>
        <v>#N/A</v>
      </c>
      <c r="I297" t="e">
        <f>VLOOKUP(C297, ايداع!D:J, 7, FALSE)-صرف!J300</f>
        <v>#N/A</v>
      </c>
    </row>
    <row r="298" spans="2:9" x14ac:dyDescent="0.3">
      <c r="B298">
        <f>_xlfn.XLOOKUP(C298, Storage!D:D, Storage!C:C, "Not Found")</f>
        <v>0</v>
      </c>
      <c r="D298" t="e">
        <f>VLOOKUP(C298, Storage!D:J, 2, FALSE)</f>
        <v>#N/A</v>
      </c>
      <c r="E298" t="e">
        <f>VLOOKUP(C298, Storage!D:J, 3, FALSE)</f>
        <v>#N/A</v>
      </c>
      <c r="F298" t="e">
        <f>VLOOKUP(C298, Storage!D:J, 4, FALSE)</f>
        <v>#N/A</v>
      </c>
      <c r="G298" t="e">
        <f>VLOOKUP(C298, Storage!D:J, 5, FALSE)</f>
        <v>#N/A</v>
      </c>
      <c r="H298" t="e">
        <f>VLOOKUP(C298, Storage!D:J, 6, FALSE)</f>
        <v>#N/A</v>
      </c>
      <c r="I298" t="e">
        <f>VLOOKUP(C298, ايداع!D:J, 7, FALSE)-صرف!J301</f>
        <v>#N/A</v>
      </c>
    </row>
    <row r="299" spans="2:9" x14ac:dyDescent="0.3">
      <c r="B299">
        <f>_xlfn.XLOOKUP(C299, Storage!D:D, Storage!C:C, "Not Found")</f>
        <v>0</v>
      </c>
      <c r="D299" t="e">
        <f>VLOOKUP(C299, Storage!D:J, 2, FALSE)</f>
        <v>#N/A</v>
      </c>
      <c r="E299" t="e">
        <f>VLOOKUP(C299, Storage!D:J, 3, FALSE)</f>
        <v>#N/A</v>
      </c>
      <c r="F299" t="e">
        <f>VLOOKUP(C299, Storage!D:J, 4, FALSE)</f>
        <v>#N/A</v>
      </c>
      <c r="G299" t="e">
        <f>VLOOKUP(C299, Storage!D:J, 5, FALSE)</f>
        <v>#N/A</v>
      </c>
      <c r="H299" t="e">
        <f>VLOOKUP(C299, Storage!D:J, 6, FALSE)</f>
        <v>#N/A</v>
      </c>
      <c r="I299" t="e">
        <f>VLOOKUP(C299, ايداع!D:J, 7, FALSE)-صرف!J302</f>
        <v>#N/A</v>
      </c>
    </row>
    <row r="300" spans="2:9" x14ac:dyDescent="0.3">
      <c r="B300">
        <f>_xlfn.XLOOKUP(C300, Storage!D:D, Storage!C:C, "Not Found")</f>
        <v>0</v>
      </c>
      <c r="D300" t="e">
        <f>VLOOKUP(C300, Storage!D:J, 2, FALSE)</f>
        <v>#N/A</v>
      </c>
      <c r="E300" t="e">
        <f>VLOOKUP(C300, Storage!D:J, 3, FALSE)</f>
        <v>#N/A</v>
      </c>
      <c r="F300" t="e">
        <f>VLOOKUP(C300, Storage!D:J, 4, FALSE)</f>
        <v>#N/A</v>
      </c>
      <c r="G300" t="e">
        <f>VLOOKUP(C300, Storage!D:J, 5, FALSE)</f>
        <v>#N/A</v>
      </c>
      <c r="H300" t="e">
        <f>VLOOKUP(C300, Storage!D:J, 6, FALSE)</f>
        <v>#N/A</v>
      </c>
      <c r="I300" t="e">
        <f>VLOOKUP(C300, ايداع!D:J, 7, FALSE)-صرف!J303</f>
        <v>#N/A</v>
      </c>
    </row>
    <row r="301" spans="2:9" x14ac:dyDescent="0.3">
      <c r="B301">
        <f>_xlfn.XLOOKUP(C301, Storage!D:D, Storage!C:C, "Not Found")</f>
        <v>0</v>
      </c>
      <c r="D301" t="e">
        <f>VLOOKUP(C301, Storage!D:J, 2, FALSE)</f>
        <v>#N/A</v>
      </c>
      <c r="E301" t="e">
        <f>VLOOKUP(C301, Storage!D:J, 3, FALSE)</f>
        <v>#N/A</v>
      </c>
      <c r="F301" t="e">
        <f>VLOOKUP(C301, Storage!D:J, 4, FALSE)</f>
        <v>#N/A</v>
      </c>
      <c r="G301" t="e">
        <f>VLOOKUP(C301, Storage!D:J, 5, FALSE)</f>
        <v>#N/A</v>
      </c>
      <c r="H301" t="e">
        <f>VLOOKUP(C301, Storage!D:J, 6, FALSE)</f>
        <v>#N/A</v>
      </c>
      <c r="I301" t="e">
        <f>VLOOKUP(C301, ايداع!D:J, 7, FALSE)-صرف!J304</f>
        <v>#N/A</v>
      </c>
    </row>
    <row r="302" spans="2:9" x14ac:dyDescent="0.3">
      <c r="B302">
        <f>_xlfn.XLOOKUP(C302, Storage!D:D, Storage!C:C, "Not Found")</f>
        <v>0</v>
      </c>
      <c r="D302" t="e">
        <f>VLOOKUP(C302, Storage!D:J, 2, FALSE)</f>
        <v>#N/A</v>
      </c>
      <c r="E302" t="e">
        <f>VLOOKUP(C302, Storage!D:J, 3, FALSE)</f>
        <v>#N/A</v>
      </c>
      <c r="F302" t="e">
        <f>VLOOKUP(C302, Storage!D:J, 4, FALSE)</f>
        <v>#N/A</v>
      </c>
      <c r="G302" t="e">
        <f>VLOOKUP(C302, Storage!D:J, 5, FALSE)</f>
        <v>#N/A</v>
      </c>
      <c r="H302" t="e">
        <f>VLOOKUP(C302, Storage!D:J, 6, FALSE)</f>
        <v>#N/A</v>
      </c>
      <c r="I302" t="e">
        <f>VLOOKUP(C302, ايداع!D:J, 7, FALSE)-صرف!J305</f>
        <v>#N/A</v>
      </c>
    </row>
    <row r="303" spans="2:9" x14ac:dyDescent="0.3">
      <c r="B303">
        <f>_xlfn.XLOOKUP(C303, Storage!D:D, Storage!C:C, "Not Found")</f>
        <v>0</v>
      </c>
      <c r="D303" t="e">
        <f>VLOOKUP(C303, Storage!D:J, 2, FALSE)</f>
        <v>#N/A</v>
      </c>
      <c r="E303" t="e">
        <f>VLOOKUP(C303, Storage!D:J, 3, FALSE)</f>
        <v>#N/A</v>
      </c>
      <c r="F303" t="e">
        <f>VLOOKUP(C303, Storage!D:J, 4, FALSE)</f>
        <v>#N/A</v>
      </c>
      <c r="G303" t="e">
        <f>VLOOKUP(C303, Storage!D:J, 5, FALSE)</f>
        <v>#N/A</v>
      </c>
      <c r="H303" t="e">
        <f>VLOOKUP(C303, Storage!D:J, 6, FALSE)</f>
        <v>#N/A</v>
      </c>
      <c r="I303" t="e">
        <f>VLOOKUP(C303, ايداع!D:J, 7, FALSE)-صرف!J306</f>
        <v>#N/A</v>
      </c>
    </row>
    <row r="304" spans="2:9" x14ac:dyDescent="0.3">
      <c r="B304">
        <f>_xlfn.XLOOKUP(C304, Storage!D:D, Storage!C:C, "Not Found")</f>
        <v>0</v>
      </c>
      <c r="D304" t="e">
        <f>VLOOKUP(C304, Storage!D:J, 2, FALSE)</f>
        <v>#N/A</v>
      </c>
      <c r="E304" t="e">
        <f>VLOOKUP(C304, Storage!D:J, 3, FALSE)</f>
        <v>#N/A</v>
      </c>
      <c r="F304" t="e">
        <f>VLOOKUP(C304, Storage!D:J, 4, FALSE)</f>
        <v>#N/A</v>
      </c>
      <c r="G304" t="e">
        <f>VLOOKUP(C304, Storage!D:J, 5, FALSE)</f>
        <v>#N/A</v>
      </c>
      <c r="H304" t="e">
        <f>VLOOKUP(C304, Storage!D:J, 6, FALSE)</f>
        <v>#N/A</v>
      </c>
      <c r="I304" t="e">
        <f>VLOOKUP(C304, ايداع!D:J, 7, FALSE)-صرف!J307</f>
        <v>#N/A</v>
      </c>
    </row>
    <row r="305" spans="2:9" x14ac:dyDescent="0.3">
      <c r="B305">
        <f>_xlfn.XLOOKUP(C305, Storage!D:D, Storage!C:C, "Not Found")</f>
        <v>0</v>
      </c>
      <c r="D305" t="e">
        <f>VLOOKUP(C305, Storage!D:J, 2, FALSE)</f>
        <v>#N/A</v>
      </c>
      <c r="E305" t="e">
        <f>VLOOKUP(C305, Storage!D:J, 3, FALSE)</f>
        <v>#N/A</v>
      </c>
      <c r="F305" t="e">
        <f>VLOOKUP(C305, Storage!D:J, 4, FALSE)</f>
        <v>#N/A</v>
      </c>
      <c r="G305" t="e">
        <f>VLOOKUP(C305, Storage!D:J, 5, FALSE)</f>
        <v>#N/A</v>
      </c>
      <c r="H305" t="e">
        <f>VLOOKUP(C305, Storage!D:J, 6, FALSE)</f>
        <v>#N/A</v>
      </c>
      <c r="I305" t="e">
        <f>VLOOKUP(C305, ايداع!D:J, 7, FALSE)-صرف!J308</f>
        <v>#N/A</v>
      </c>
    </row>
    <row r="306" spans="2:9" x14ac:dyDescent="0.3">
      <c r="B306">
        <f>_xlfn.XLOOKUP(C306, Storage!D:D, Storage!C:C, "Not Found")</f>
        <v>0</v>
      </c>
      <c r="D306" t="e">
        <f>VLOOKUP(C306, Storage!D:J, 2, FALSE)</f>
        <v>#N/A</v>
      </c>
      <c r="E306" t="e">
        <f>VLOOKUP(C306, Storage!D:J, 3, FALSE)</f>
        <v>#N/A</v>
      </c>
      <c r="F306" t="e">
        <f>VLOOKUP(C306, Storage!D:J, 4, FALSE)</f>
        <v>#N/A</v>
      </c>
      <c r="G306" t="e">
        <f>VLOOKUP(C306, Storage!D:J, 5, FALSE)</f>
        <v>#N/A</v>
      </c>
      <c r="H306" t="e">
        <f>VLOOKUP(C306, Storage!D:J, 6, FALSE)</f>
        <v>#N/A</v>
      </c>
      <c r="I306" t="e">
        <f>VLOOKUP(C306, ايداع!D:J, 7, FALSE)-صرف!J309</f>
        <v>#N/A</v>
      </c>
    </row>
    <row r="307" spans="2:9" x14ac:dyDescent="0.3">
      <c r="B307">
        <f>_xlfn.XLOOKUP(C307, Storage!D:D, Storage!C:C, "Not Found")</f>
        <v>0</v>
      </c>
      <c r="D307" t="e">
        <f>VLOOKUP(C307, Storage!D:J, 2, FALSE)</f>
        <v>#N/A</v>
      </c>
      <c r="E307" t="e">
        <f>VLOOKUP(C307, Storage!D:J, 3, FALSE)</f>
        <v>#N/A</v>
      </c>
      <c r="F307" t="e">
        <f>VLOOKUP(C307, Storage!D:J, 4, FALSE)</f>
        <v>#N/A</v>
      </c>
      <c r="G307" t="e">
        <f>VLOOKUP(C307, Storage!D:J, 5, FALSE)</f>
        <v>#N/A</v>
      </c>
      <c r="H307" t="e">
        <f>VLOOKUP(C307, Storage!D:J, 6, FALSE)</f>
        <v>#N/A</v>
      </c>
      <c r="I307" t="e">
        <f>VLOOKUP(C307, ايداع!D:J, 7, FALSE)-صرف!J310</f>
        <v>#N/A</v>
      </c>
    </row>
    <row r="308" spans="2:9" x14ac:dyDescent="0.3">
      <c r="B308">
        <f>_xlfn.XLOOKUP(C308, Storage!D:D, Storage!C:C, "Not Found")</f>
        <v>0</v>
      </c>
      <c r="D308" t="e">
        <f>VLOOKUP(C308, Storage!D:J, 2, FALSE)</f>
        <v>#N/A</v>
      </c>
      <c r="E308" t="e">
        <f>VLOOKUP(C308, Storage!D:J, 3, FALSE)</f>
        <v>#N/A</v>
      </c>
      <c r="F308" t="e">
        <f>VLOOKUP(C308, Storage!D:J, 4, FALSE)</f>
        <v>#N/A</v>
      </c>
      <c r="G308" t="e">
        <f>VLOOKUP(C308, Storage!D:J, 5, FALSE)</f>
        <v>#N/A</v>
      </c>
      <c r="H308" t="e">
        <f>VLOOKUP(C308, Storage!D:J, 6, FALSE)</f>
        <v>#N/A</v>
      </c>
      <c r="I308" t="e">
        <f>VLOOKUP(C308, ايداع!D:J, 7, FALSE)-صرف!J311</f>
        <v>#N/A</v>
      </c>
    </row>
    <row r="309" spans="2:9" x14ac:dyDescent="0.3">
      <c r="B309">
        <f>_xlfn.XLOOKUP(C309, Storage!D:D, Storage!C:C, "Not Found")</f>
        <v>0</v>
      </c>
      <c r="D309" t="e">
        <f>VLOOKUP(C309, Storage!D:J, 2, FALSE)</f>
        <v>#N/A</v>
      </c>
      <c r="E309" t="e">
        <f>VLOOKUP(C309, Storage!D:J, 3, FALSE)</f>
        <v>#N/A</v>
      </c>
      <c r="F309" t="e">
        <f>VLOOKUP(C309, Storage!D:J, 4, FALSE)</f>
        <v>#N/A</v>
      </c>
      <c r="G309" t="e">
        <f>VLOOKUP(C309, Storage!D:J, 5, FALSE)</f>
        <v>#N/A</v>
      </c>
      <c r="H309" t="e">
        <f>VLOOKUP(C309, Storage!D:J, 6, FALSE)</f>
        <v>#N/A</v>
      </c>
      <c r="I309" t="e">
        <f>VLOOKUP(C309, ايداع!D:J, 7, FALSE)-صرف!J312</f>
        <v>#N/A</v>
      </c>
    </row>
    <row r="310" spans="2:9" x14ac:dyDescent="0.3">
      <c r="B310">
        <f>_xlfn.XLOOKUP(C310, Storage!D:D, Storage!C:C, "Not Found")</f>
        <v>0</v>
      </c>
      <c r="D310" t="e">
        <f>VLOOKUP(C310, Storage!D:J, 2, FALSE)</f>
        <v>#N/A</v>
      </c>
      <c r="E310" t="e">
        <f>VLOOKUP(C310, Storage!D:J, 3, FALSE)</f>
        <v>#N/A</v>
      </c>
      <c r="F310" t="e">
        <f>VLOOKUP(C310, Storage!D:J, 4, FALSE)</f>
        <v>#N/A</v>
      </c>
      <c r="G310" t="e">
        <f>VLOOKUP(C310, Storage!D:J, 5, FALSE)</f>
        <v>#N/A</v>
      </c>
      <c r="H310" t="e">
        <f>VLOOKUP(C310, Storage!D:J, 6, FALSE)</f>
        <v>#N/A</v>
      </c>
      <c r="I310" t="e">
        <f>VLOOKUP(C310, ايداع!D:J, 7, FALSE)-صرف!J313</f>
        <v>#N/A</v>
      </c>
    </row>
    <row r="311" spans="2:9" x14ac:dyDescent="0.3">
      <c r="B311">
        <f>_xlfn.XLOOKUP(C311, Storage!D:D, Storage!C:C, "Not Found")</f>
        <v>0</v>
      </c>
      <c r="D311" t="e">
        <f>VLOOKUP(C311, Storage!D:J, 2, FALSE)</f>
        <v>#N/A</v>
      </c>
      <c r="E311" t="e">
        <f>VLOOKUP(C311, Storage!D:J, 3, FALSE)</f>
        <v>#N/A</v>
      </c>
      <c r="F311" t="e">
        <f>VLOOKUP(C311, Storage!D:J, 4, FALSE)</f>
        <v>#N/A</v>
      </c>
      <c r="G311" t="e">
        <f>VLOOKUP(C311, Storage!D:J, 5, FALSE)</f>
        <v>#N/A</v>
      </c>
      <c r="H311" t="e">
        <f>VLOOKUP(C311, Storage!D:J, 6, FALSE)</f>
        <v>#N/A</v>
      </c>
      <c r="I311" t="e">
        <f>VLOOKUP(C311, ايداع!D:J, 7, FALSE)-صرف!J314</f>
        <v>#N/A</v>
      </c>
    </row>
    <row r="312" spans="2:9" x14ac:dyDescent="0.3">
      <c r="B312">
        <f>_xlfn.XLOOKUP(C312, Storage!D:D, Storage!C:C, "Not Found")</f>
        <v>0</v>
      </c>
      <c r="D312" t="e">
        <f>VLOOKUP(C312, Storage!D:J, 2, FALSE)</f>
        <v>#N/A</v>
      </c>
      <c r="E312" t="e">
        <f>VLOOKUP(C312, Storage!D:J, 3, FALSE)</f>
        <v>#N/A</v>
      </c>
      <c r="F312" t="e">
        <f>VLOOKUP(C312, Storage!D:J, 4, FALSE)</f>
        <v>#N/A</v>
      </c>
      <c r="G312" t="e">
        <f>VLOOKUP(C312, Storage!D:J, 5, FALSE)</f>
        <v>#N/A</v>
      </c>
      <c r="H312" t="e">
        <f>VLOOKUP(C312, Storage!D:J, 6, FALSE)</f>
        <v>#N/A</v>
      </c>
      <c r="I312" t="e">
        <f>VLOOKUP(C312, ايداع!D:J, 7, FALSE)-صرف!J315</f>
        <v>#N/A</v>
      </c>
    </row>
    <row r="313" spans="2:9" x14ac:dyDescent="0.3">
      <c r="B313">
        <f>_xlfn.XLOOKUP(C313, Storage!D:D, Storage!C:C, "Not Found")</f>
        <v>0</v>
      </c>
      <c r="D313" t="e">
        <f>VLOOKUP(C313, Storage!D:J, 2, FALSE)</f>
        <v>#N/A</v>
      </c>
      <c r="E313" t="e">
        <f>VLOOKUP(C313, Storage!D:J, 3, FALSE)</f>
        <v>#N/A</v>
      </c>
      <c r="F313" t="e">
        <f>VLOOKUP(C313, Storage!D:J, 4, FALSE)</f>
        <v>#N/A</v>
      </c>
      <c r="G313" t="e">
        <f>VLOOKUP(C313, Storage!D:J, 5, FALSE)</f>
        <v>#N/A</v>
      </c>
      <c r="H313" t="e">
        <f>VLOOKUP(C313, Storage!D:J, 6, FALSE)</f>
        <v>#N/A</v>
      </c>
      <c r="I313" t="e">
        <f>VLOOKUP(C313, ايداع!D:J, 7, FALSE)-صرف!J316</f>
        <v>#N/A</v>
      </c>
    </row>
    <row r="314" spans="2:9" x14ac:dyDescent="0.3">
      <c r="B314">
        <f>_xlfn.XLOOKUP(C314, Storage!D:D, Storage!C:C, "Not Found")</f>
        <v>0</v>
      </c>
      <c r="D314" t="e">
        <f>VLOOKUP(C314, Storage!D:J, 2, FALSE)</f>
        <v>#N/A</v>
      </c>
      <c r="E314" t="e">
        <f>VLOOKUP(C314, Storage!D:J, 3, FALSE)</f>
        <v>#N/A</v>
      </c>
      <c r="F314" t="e">
        <f>VLOOKUP(C314, Storage!D:J, 4, FALSE)</f>
        <v>#N/A</v>
      </c>
      <c r="G314" t="e">
        <f>VLOOKUP(C314, Storage!D:J, 5, FALSE)</f>
        <v>#N/A</v>
      </c>
      <c r="H314" t="e">
        <f>VLOOKUP(C314, Storage!D:J, 6, FALSE)</f>
        <v>#N/A</v>
      </c>
      <c r="I314" t="e">
        <f>VLOOKUP(C314, ايداع!D:J, 7, FALSE)-صرف!J317</f>
        <v>#N/A</v>
      </c>
    </row>
    <row r="315" spans="2:9" x14ac:dyDescent="0.3">
      <c r="B315">
        <f>_xlfn.XLOOKUP(C315, Storage!D:D, Storage!C:C, "Not Found")</f>
        <v>0</v>
      </c>
      <c r="D315" t="e">
        <f>VLOOKUP(C315, Storage!D:J, 2, FALSE)</f>
        <v>#N/A</v>
      </c>
      <c r="E315" t="e">
        <f>VLOOKUP(C315, Storage!D:J, 3, FALSE)</f>
        <v>#N/A</v>
      </c>
      <c r="F315" t="e">
        <f>VLOOKUP(C315, Storage!D:J, 4, FALSE)</f>
        <v>#N/A</v>
      </c>
      <c r="G315" t="e">
        <f>VLOOKUP(C315, Storage!D:J, 5, FALSE)</f>
        <v>#N/A</v>
      </c>
      <c r="H315" t="e">
        <f>VLOOKUP(C315, Storage!D:J, 6, FALSE)</f>
        <v>#N/A</v>
      </c>
      <c r="I315" t="e">
        <f>VLOOKUP(C315, ايداع!D:J, 7, FALSE)-صرف!J318</f>
        <v>#N/A</v>
      </c>
    </row>
    <row r="316" spans="2:9" x14ac:dyDescent="0.3">
      <c r="B316">
        <f>_xlfn.XLOOKUP(C316, Storage!D:D, Storage!C:C, "Not Found")</f>
        <v>0</v>
      </c>
      <c r="D316" t="e">
        <f>VLOOKUP(C316, Storage!D:J, 2, FALSE)</f>
        <v>#N/A</v>
      </c>
      <c r="E316" t="e">
        <f>VLOOKUP(C316, Storage!D:J, 3, FALSE)</f>
        <v>#N/A</v>
      </c>
      <c r="F316" t="e">
        <f>VLOOKUP(C316, Storage!D:J, 4, FALSE)</f>
        <v>#N/A</v>
      </c>
      <c r="G316" t="e">
        <f>VLOOKUP(C316, Storage!D:J, 5, FALSE)</f>
        <v>#N/A</v>
      </c>
      <c r="H316" t="e">
        <f>VLOOKUP(C316, Storage!D:J, 6, FALSE)</f>
        <v>#N/A</v>
      </c>
      <c r="I316" t="e">
        <f>VLOOKUP(C316, ايداع!D:J, 7, FALSE)-صرف!J319</f>
        <v>#N/A</v>
      </c>
    </row>
    <row r="317" spans="2:9" x14ac:dyDescent="0.3">
      <c r="B317">
        <f>_xlfn.XLOOKUP(C317, Storage!D:D, Storage!C:C, "Not Found")</f>
        <v>0</v>
      </c>
      <c r="D317" t="e">
        <f>VLOOKUP(C317, Storage!D:J, 2, FALSE)</f>
        <v>#N/A</v>
      </c>
      <c r="E317" t="e">
        <f>VLOOKUP(C317, Storage!D:J, 3, FALSE)</f>
        <v>#N/A</v>
      </c>
      <c r="F317" t="e">
        <f>VLOOKUP(C317, Storage!D:J, 4, FALSE)</f>
        <v>#N/A</v>
      </c>
      <c r="G317" t="e">
        <f>VLOOKUP(C317, Storage!D:J, 5, FALSE)</f>
        <v>#N/A</v>
      </c>
      <c r="H317" t="e">
        <f>VLOOKUP(C317, Storage!D:J, 6, FALSE)</f>
        <v>#N/A</v>
      </c>
      <c r="I317" t="e">
        <f>VLOOKUP(C317, ايداع!D:J, 7, FALSE)-صرف!J320</f>
        <v>#N/A</v>
      </c>
    </row>
    <row r="318" spans="2:9" x14ac:dyDescent="0.3">
      <c r="B318">
        <f>_xlfn.XLOOKUP(C318, Storage!D:D, Storage!C:C, "Not Found")</f>
        <v>0</v>
      </c>
      <c r="D318" t="e">
        <f>VLOOKUP(C318, Storage!D:J, 2, FALSE)</f>
        <v>#N/A</v>
      </c>
      <c r="E318" t="e">
        <f>VLOOKUP(C318, Storage!D:J, 3, FALSE)</f>
        <v>#N/A</v>
      </c>
      <c r="F318" t="e">
        <f>VLOOKUP(C318, Storage!D:J, 4, FALSE)</f>
        <v>#N/A</v>
      </c>
      <c r="G318" t="e">
        <f>VLOOKUP(C318, Storage!D:J, 5, FALSE)</f>
        <v>#N/A</v>
      </c>
      <c r="H318" t="e">
        <f>VLOOKUP(C318, Storage!D:J, 6, FALSE)</f>
        <v>#N/A</v>
      </c>
      <c r="I318" t="e">
        <f>VLOOKUP(C318, ايداع!D:J, 7, FALSE)-صرف!J321</f>
        <v>#N/A</v>
      </c>
    </row>
    <row r="319" spans="2:9" x14ac:dyDescent="0.3">
      <c r="B319">
        <f>_xlfn.XLOOKUP(C319, Storage!D:D, Storage!C:C, "Not Found")</f>
        <v>0</v>
      </c>
      <c r="D319" t="e">
        <f>VLOOKUP(C319, Storage!D:J, 2, FALSE)</f>
        <v>#N/A</v>
      </c>
      <c r="E319" t="e">
        <f>VLOOKUP(C319, Storage!D:J, 3, FALSE)</f>
        <v>#N/A</v>
      </c>
      <c r="F319" t="e">
        <f>VLOOKUP(C319, Storage!D:J, 4, FALSE)</f>
        <v>#N/A</v>
      </c>
      <c r="G319" t="e">
        <f>VLOOKUP(C319, Storage!D:J, 5, FALSE)</f>
        <v>#N/A</v>
      </c>
      <c r="H319" t="e">
        <f>VLOOKUP(C319, Storage!D:J, 6, FALSE)</f>
        <v>#N/A</v>
      </c>
      <c r="I319" t="e">
        <f>VLOOKUP(C319, ايداع!D:J, 7, FALSE)-صرف!J322</f>
        <v>#N/A</v>
      </c>
    </row>
    <row r="320" spans="2:9" x14ac:dyDescent="0.3">
      <c r="B320">
        <f>_xlfn.XLOOKUP(C320, Storage!D:D, Storage!C:C, "Not Found")</f>
        <v>0</v>
      </c>
      <c r="D320" t="e">
        <f>VLOOKUP(C320, Storage!D:J, 2, FALSE)</f>
        <v>#N/A</v>
      </c>
      <c r="E320" t="e">
        <f>VLOOKUP(C320, Storage!D:J, 3, FALSE)</f>
        <v>#N/A</v>
      </c>
      <c r="F320" t="e">
        <f>VLOOKUP(C320, Storage!D:J, 4, FALSE)</f>
        <v>#N/A</v>
      </c>
      <c r="G320" t="e">
        <f>VLOOKUP(C320, Storage!D:J, 5, FALSE)</f>
        <v>#N/A</v>
      </c>
      <c r="H320" t="e">
        <f>VLOOKUP(C320, Storage!D:J, 6, FALSE)</f>
        <v>#N/A</v>
      </c>
      <c r="I320" t="e">
        <f>VLOOKUP(C320, ايداع!D:J, 7, FALSE)-صرف!J323</f>
        <v>#N/A</v>
      </c>
    </row>
    <row r="321" spans="2:9" x14ac:dyDescent="0.3">
      <c r="B321">
        <f>_xlfn.XLOOKUP(C321, Storage!D:D, Storage!C:C, "Not Found")</f>
        <v>0</v>
      </c>
      <c r="D321" t="e">
        <f>VLOOKUP(C321, Storage!D:J, 2, FALSE)</f>
        <v>#N/A</v>
      </c>
      <c r="E321" t="e">
        <f>VLOOKUP(C321, Storage!D:J, 3, FALSE)</f>
        <v>#N/A</v>
      </c>
      <c r="F321" t="e">
        <f>VLOOKUP(C321, Storage!D:J, 4, FALSE)</f>
        <v>#N/A</v>
      </c>
      <c r="G321" t="e">
        <f>VLOOKUP(C321, Storage!D:J, 5, FALSE)</f>
        <v>#N/A</v>
      </c>
      <c r="H321" t="e">
        <f>VLOOKUP(C321, Storage!D:J, 6, FALSE)</f>
        <v>#N/A</v>
      </c>
      <c r="I321" t="e">
        <f>VLOOKUP(C321, ايداع!D:J, 7, FALSE)-صرف!J324</f>
        <v>#N/A</v>
      </c>
    </row>
    <row r="322" spans="2:9" x14ac:dyDescent="0.3">
      <c r="B322">
        <f>_xlfn.XLOOKUP(C322, Storage!D:D, Storage!C:C, "Not Found")</f>
        <v>0</v>
      </c>
      <c r="D322" t="e">
        <f>VLOOKUP(C322, Storage!D:J, 2, FALSE)</f>
        <v>#N/A</v>
      </c>
      <c r="E322" t="e">
        <f>VLOOKUP(C322, Storage!D:J, 3, FALSE)</f>
        <v>#N/A</v>
      </c>
      <c r="F322" t="e">
        <f>VLOOKUP(C322, Storage!D:J, 4, FALSE)</f>
        <v>#N/A</v>
      </c>
      <c r="G322" t="e">
        <f>VLOOKUP(C322, Storage!D:J, 5, FALSE)</f>
        <v>#N/A</v>
      </c>
      <c r="H322" t="e">
        <f>VLOOKUP(C322, Storage!D:J, 6, FALSE)</f>
        <v>#N/A</v>
      </c>
      <c r="I322" t="e">
        <f>VLOOKUP(C322, ايداع!D:J, 7, FALSE)-صرف!J325</f>
        <v>#N/A</v>
      </c>
    </row>
    <row r="323" spans="2:9" x14ac:dyDescent="0.3">
      <c r="B323">
        <f>_xlfn.XLOOKUP(C323, Storage!D:D, Storage!C:C, "Not Found")</f>
        <v>0</v>
      </c>
      <c r="D323" t="e">
        <f>VLOOKUP(C323, Storage!D:J, 2, FALSE)</f>
        <v>#N/A</v>
      </c>
      <c r="E323" t="e">
        <f>VLOOKUP(C323, Storage!D:J, 3, FALSE)</f>
        <v>#N/A</v>
      </c>
      <c r="F323" t="e">
        <f>VLOOKUP(C323, Storage!D:J, 4, FALSE)</f>
        <v>#N/A</v>
      </c>
      <c r="G323" t="e">
        <f>VLOOKUP(C323, Storage!D:J, 5, FALSE)</f>
        <v>#N/A</v>
      </c>
      <c r="H323" t="e">
        <f>VLOOKUP(C323, Storage!D:J, 6, FALSE)</f>
        <v>#N/A</v>
      </c>
      <c r="I323" t="e">
        <f>VLOOKUP(C323, ايداع!D:J, 7, FALSE)-صرف!J326</f>
        <v>#N/A</v>
      </c>
    </row>
    <row r="324" spans="2:9" x14ac:dyDescent="0.3">
      <c r="B324">
        <f>_xlfn.XLOOKUP(C324, Storage!D:D, Storage!C:C, "Not Found")</f>
        <v>0</v>
      </c>
      <c r="D324" t="e">
        <f>VLOOKUP(C324, Storage!D:J, 2, FALSE)</f>
        <v>#N/A</v>
      </c>
      <c r="E324" t="e">
        <f>VLOOKUP(C324, Storage!D:J, 3, FALSE)</f>
        <v>#N/A</v>
      </c>
      <c r="F324" t="e">
        <f>VLOOKUP(C324, Storage!D:J, 4, FALSE)</f>
        <v>#N/A</v>
      </c>
      <c r="G324" t="e">
        <f>VLOOKUP(C324, Storage!D:J, 5, FALSE)</f>
        <v>#N/A</v>
      </c>
      <c r="H324" t="e">
        <f>VLOOKUP(C324, Storage!D:J, 6, FALSE)</f>
        <v>#N/A</v>
      </c>
      <c r="I324" t="e">
        <f>VLOOKUP(C324, ايداع!D:J, 7, FALSE)-صرف!J327</f>
        <v>#N/A</v>
      </c>
    </row>
    <row r="325" spans="2:9" x14ac:dyDescent="0.3">
      <c r="B325">
        <f>_xlfn.XLOOKUP(C325, Storage!D:D, Storage!C:C, "Not Found")</f>
        <v>0</v>
      </c>
      <c r="D325" t="e">
        <f>VLOOKUP(C325, Storage!D:J, 2, FALSE)</f>
        <v>#N/A</v>
      </c>
      <c r="E325" t="e">
        <f>VLOOKUP(C325, Storage!D:J, 3, FALSE)</f>
        <v>#N/A</v>
      </c>
      <c r="F325" t="e">
        <f>VLOOKUP(C325, Storage!D:J, 4, FALSE)</f>
        <v>#N/A</v>
      </c>
      <c r="G325" t="e">
        <f>VLOOKUP(C325, Storage!D:J, 5, FALSE)</f>
        <v>#N/A</v>
      </c>
      <c r="H325" t="e">
        <f>VLOOKUP(C325, Storage!D:J, 6, FALSE)</f>
        <v>#N/A</v>
      </c>
      <c r="I325" t="e">
        <f>VLOOKUP(C325, ايداع!D:J, 7, FALSE)-صرف!J328</f>
        <v>#N/A</v>
      </c>
    </row>
    <row r="326" spans="2:9" x14ac:dyDescent="0.3">
      <c r="B326">
        <f>_xlfn.XLOOKUP(C326, Storage!D:D, Storage!C:C, "Not Found")</f>
        <v>0</v>
      </c>
      <c r="D326" t="e">
        <f>VLOOKUP(C326, Storage!D:J, 2, FALSE)</f>
        <v>#N/A</v>
      </c>
      <c r="E326" t="e">
        <f>VLOOKUP(C326, Storage!D:J, 3, FALSE)</f>
        <v>#N/A</v>
      </c>
      <c r="F326" t="e">
        <f>VLOOKUP(C326, Storage!D:J, 4, FALSE)</f>
        <v>#N/A</v>
      </c>
      <c r="G326" t="e">
        <f>VLOOKUP(C326, Storage!D:J, 5, FALSE)</f>
        <v>#N/A</v>
      </c>
      <c r="H326" t="e">
        <f>VLOOKUP(C326, Storage!D:J, 6, FALSE)</f>
        <v>#N/A</v>
      </c>
      <c r="I326" t="e">
        <f>VLOOKUP(C326, ايداع!D:J, 7, FALSE)-صرف!J329</f>
        <v>#N/A</v>
      </c>
    </row>
    <row r="327" spans="2:9" x14ac:dyDescent="0.3">
      <c r="B327">
        <f>_xlfn.XLOOKUP(C327, Storage!D:D, Storage!C:C, "Not Found")</f>
        <v>0</v>
      </c>
      <c r="D327" t="e">
        <f>VLOOKUP(C327, Storage!D:J, 2, FALSE)</f>
        <v>#N/A</v>
      </c>
      <c r="E327" t="e">
        <f>VLOOKUP(C327, Storage!D:J, 3, FALSE)</f>
        <v>#N/A</v>
      </c>
      <c r="F327" t="e">
        <f>VLOOKUP(C327, Storage!D:J, 4, FALSE)</f>
        <v>#N/A</v>
      </c>
      <c r="G327" t="e">
        <f>VLOOKUP(C327, Storage!D:J, 5, FALSE)</f>
        <v>#N/A</v>
      </c>
      <c r="H327" t="e">
        <f>VLOOKUP(C327, Storage!D:J, 6, FALSE)</f>
        <v>#N/A</v>
      </c>
      <c r="I327" t="e">
        <f>VLOOKUP(C327, ايداع!D:J, 7, FALSE)-صرف!J330</f>
        <v>#N/A</v>
      </c>
    </row>
  </sheetData>
  <conditionalFormatting sqref="B2:B997">
    <cfRule type="cellIs" dxfId="4" priority="1" operator="equal">
      <formula>"Galv. Steel Profile"</formula>
    </cfRule>
    <cfRule type="cellIs" dxfId="3" priority="2" operator="equal">
      <formula>"Window Profile"</formula>
    </cfRule>
    <cfRule type="cellIs" dxfId="2" priority="3" operator="equal">
      <formula>"Window Accessories"</formula>
    </cfRule>
    <cfRule type="cellIs" dxfId="1" priority="4" operator="equal">
      <formula>"Window Hardware"</formula>
    </cfRule>
    <cfRule type="cellIs" dxfId="0" priority="5" operator="equal">
      <formula>"Door Hardware"</formula>
    </cfRule>
  </conditionalFormatting>
  <dataValidations count="1">
    <dataValidation type="custom" allowBlank="1" showInputMessage="1" showErrorMessage="1" errorTitle="Duplicate Value " error="Each value in this column must be unique._x000a_Ask ENG.Marwan Shams if there is any confussion." sqref="C3:C41 C48:C81" xr:uid="{DE175C4B-3403-47EC-8C7E-71259CA92063}">
      <formula1>COUNTIF($C$2:$C$98,C3)=1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C8409-8DF8-41D2-AC75-2CE5E10F7D86}">
  <sheetPr codeName="Sheet5"/>
  <dimension ref="C3:K4"/>
  <sheetViews>
    <sheetView workbookViewId="0">
      <selection activeCell="M13" sqref="M13"/>
    </sheetView>
  </sheetViews>
  <sheetFormatPr defaultRowHeight="14.4" x14ac:dyDescent="0.3"/>
  <cols>
    <col min="6" max="6" width="20.5546875" customWidth="1"/>
    <col min="7" max="7" width="17.6640625" customWidth="1"/>
    <col min="10" max="10" width="11.109375" customWidth="1"/>
    <col min="11" max="11" width="9.33203125" customWidth="1"/>
    <col min="12" max="12" width="10.33203125" customWidth="1"/>
  </cols>
  <sheetData>
    <row r="3" spans="3:11" x14ac:dyDescent="0.3">
      <c r="C3" s="17" t="s">
        <v>13</v>
      </c>
      <c r="D3" s="17" t="s">
        <v>14</v>
      </c>
      <c r="E3" s="17" t="s">
        <v>15</v>
      </c>
      <c r="F3" s="17" t="s">
        <v>16</v>
      </c>
      <c r="G3" s="17" t="s">
        <v>21</v>
      </c>
      <c r="H3" s="17" t="s">
        <v>6</v>
      </c>
      <c r="I3" s="17"/>
      <c r="J3" s="17"/>
      <c r="K3" s="17"/>
    </row>
    <row r="4" spans="3:11" x14ac:dyDescent="0.3">
      <c r="C4" s="17"/>
      <c r="D4" s="17"/>
      <c r="E4" s="17"/>
      <c r="F4" s="17"/>
      <c r="G4" s="17"/>
      <c r="H4" t="s">
        <v>17</v>
      </c>
      <c r="I4" t="s">
        <v>18</v>
      </c>
      <c r="J4" t="s">
        <v>19</v>
      </c>
      <c r="K4" t="s">
        <v>20</v>
      </c>
    </row>
  </sheetData>
  <mergeCells count="6">
    <mergeCell ref="H3:K3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8FA3374730CB4BAEC153F5B9E2F79F" ma:contentTypeVersion="7" ma:contentTypeDescription="Create a new document." ma:contentTypeScope="" ma:versionID="4e96e0775f1a11ef8d95551de820453f">
  <xsd:schema xmlns:xsd="http://www.w3.org/2001/XMLSchema" xmlns:xs="http://www.w3.org/2001/XMLSchema" xmlns:p="http://schemas.microsoft.com/office/2006/metadata/properties" xmlns:ns3="b87e57ea-c375-4aeb-a7d7-86168ff34845" targetNamespace="http://schemas.microsoft.com/office/2006/metadata/properties" ma:root="true" ma:fieldsID="143049d142596d8a5a261f2f6a8a5937" ns3:_="">
    <xsd:import namespace="b87e57ea-c375-4aeb-a7d7-86168ff3484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7e57ea-c375-4aeb-a7d7-86168ff348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2754B9-44AC-4ED6-BE0B-F4C62E391A4D}">
  <ds:schemaRefs>
    <ds:schemaRef ds:uri="http://purl.org/dc/dcmitype/"/>
    <ds:schemaRef ds:uri="http://purl.org/dc/terms/"/>
    <ds:schemaRef ds:uri="http://schemas.openxmlformats.org/package/2006/metadata/core-properties"/>
    <ds:schemaRef ds:uri="b87e57ea-c375-4aeb-a7d7-86168ff34845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E556A1A-6F68-48A5-BD4B-5E17B6DD0D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7e57ea-c375-4aeb-a7d7-86168ff348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CA37A6E-3A59-47E5-A4F4-1D794F072B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Storage</vt:lpstr>
      <vt:lpstr>ايداع</vt:lpstr>
      <vt:lpstr>صرف</vt:lpstr>
      <vt:lpstr>Remaining</vt:lpstr>
      <vt:lpstr>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مروان عبد السلام شمس الدين احمد ( 124190198 )</dc:creator>
  <cp:lastModifiedBy>مروان عبد السلام شمس الدين احمد ( 124190198 )</cp:lastModifiedBy>
  <dcterms:created xsi:type="dcterms:W3CDTF">2025-06-05T11:54:33Z</dcterms:created>
  <dcterms:modified xsi:type="dcterms:W3CDTF">2025-07-23T14:37:12Z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0x0101006F8FA3374730CB4BAEC153F5B9E2F79F</vt:lpwstr>
  </property>
</Properties>
</file>