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900\Datasets\"/>
    </mc:Choice>
  </mc:AlternateContent>
  <xr:revisionPtr revIDLastSave="0" documentId="13_ncr:1_{F4DCE018-8713-4C51-B96D-F523FEDF57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ed_room_reg_univariate" sheetId="1" r:id="rId1"/>
    <sheet name="Regression_Anlysi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/>
  <c r="I20" i="2"/>
  <c r="I19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I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I5" i="2"/>
  <c r="O6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I4" i="2"/>
  <c r="J5" i="2"/>
  <c r="B103" i="2"/>
  <c r="B103" i="1"/>
</calcChain>
</file>

<file path=xl/sharedStrings.xml><?xml version="1.0" encoding="utf-8"?>
<sst xmlns="http://schemas.openxmlformats.org/spreadsheetml/2006/main" count="14" uniqueCount="12">
  <si>
    <t>Area m2</t>
  </si>
  <si>
    <t>Price LE</t>
  </si>
  <si>
    <t>Price LE (y)</t>
  </si>
  <si>
    <t>SSE</t>
  </si>
  <si>
    <t>SST</t>
  </si>
  <si>
    <t>SSR</t>
  </si>
  <si>
    <t>check</t>
  </si>
  <si>
    <t>Regression Statistics</t>
  </si>
  <si>
    <t>R Square</t>
  </si>
  <si>
    <t>Intercept</t>
  </si>
  <si>
    <t>Coefficients</t>
  </si>
  <si>
    <t>RMSE=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</si>
</sst>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0" fillId="0" borderId="0" xfId="0" applyBorder="1"/>
    <xf numFmtId="0" fontId="19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bed_room_reg_univariate!$B$1</c:f>
              <c:strCache>
                <c:ptCount val="1"/>
                <c:pt idx="0">
                  <c:v>Price 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bed_room_reg_univariate!$A$2:$A$100</c:f>
              <c:numCache>
                <c:formatCode>General</c:formatCode>
                <c:ptCount val="99"/>
                <c:pt idx="0">
                  <c:v>66.69</c:v>
                </c:pt>
                <c:pt idx="1">
                  <c:v>66.69</c:v>
                </c:pt>
                <c:pt idx="2">
                  <c:v>71.099999999999994</c:v>
                </c:pt>
                <c:pt idx="3">
                  <c:v>250.47</c:v>
                </c:pt>
                <c:pt idx="4">
                  <c:v>104.85</c:v>
                </c:pt>
                <c:pt idx="5">
                  <c:v>209.79</c:v>
                </c:pt>
                <c:pt idx="6">
                  <c:v>110.52</c:v>
                </c:pt>
                <c:pt idx="7">
                  <c:v>110.52</c:v>
                </c:pt>
                <c:pt idx="8">
                  <c:v>110.52</c:v>
                </c:pt>
                <c:pt idx="9">
                  <c:v>110.52</c:v>
                </c:pt>
                <c:pt idx="10">
                  <c:v>110.52</c:v>
                </c:pt>
                <c:pt idx="11">
                  <c:v>136.80000000000001</c:v>
                </c:pt>
                <c:pt idx="12">
                  <c:v>129.6</c:v>
                </c:pt>
                <c:pt idx="13">
                  <c:v>90.09</c:v>
                </c:pt>
                <c:pt idx="14">
                  <c:v>129.41999999999999</c:v>
                </c:pt>
                <c:pt idx="15">
                  <c:v>86.04</c:v>
                </c:pt>
                <c:pt idx="16">
                  <c:v>97.2</c:v>
                </c:pt>
                <c:pt idx="17">
                  <c:v>157.05000000000001</c:v>
                </c:pt>
                <c:pt idx="18">
                  <c:v>87.39</c:v>
                </c:pt>
                <c:pt idx="19">
                  <c:v>117.27</c:v>
                </c:pt>
                <c:pt idx="20">
                  <c:v>143.1</c:v>
                </c:pt>
                <c:pt idx="21">
                  <c:v>83.97</c:v>
                </c:pt>
                <c:pt idx="22">
                  <c:v>76.5</c:v>
                </c:pt>
                <c:pt idx="23">
                  <c:v>209.88</c:v>
                </c:pt>
                <c:pt idx="24">
                  <c:v>140.58000000000001</c:v>
                </c:pt>
                <c:pt idx="25">
                  <c:v>130.68</c:v>
                </c:pt>
                <c:pt idx="26">
                  <c:v>260.10000000000002</c:v>
                </c:pt>
                <c:pt idx="27">
                  <c:v>217.71</c:v>
                </c:pt>
                <c:pt idx="28">
                  <c:v>162.72</c:v>
                </c:pt>
                <c:pt idx="29">
                  <c:v>125.64</c:v>
                </c:pt>
                <c:pt idx="30">
                  <c:v>199.44</c:v>
                </c:pt>
                <c:pt idx="31">
                  <c:v>128.25</c:v>
                </c:pt>
                <c:pt idx="32">
                  <c:v>206.19</c:v>
                </c:pt>
                <c:pt idx="33">
                  <c:v>182.16</c:v>
                </c:pt>
                <c:pt idx="34">
                  <c:v>230.4</c:v>
                </c:pt>
                <c:pt idx="35">
                  <c:v>202.14</c:v>
                </c:pt>
                <c:pt idx="36">
                  <c:v>523.26</c:v>
                </c:pt>
                <c:pt idx="37">
                  <c:v>345.15</c:v>
                </c:pt>
                <c:pt idx="38">
                  <c:v>258.3</c:v>
                </c:pt>
                <c:pt idx="39">
                  <c:v>281.52</c:v>
                </c:pt>
                <c:pt idx="40">
                  <c:v>275.39999999999998</c:v>
                </c:pt>
                <c:pt idx="41">
                  <c:v>262.62</c:v>
                </c:pt>
                <c:pt idx="42">
                  <c:v>174.24</c:v>
                </c:pt>
                <c:pt idx="43">
                  <c:v>234.9</c:v>
                </c:pt>
                <c:pt idx="44">
                  <c:v>220.14</c:v>
                </c:pt>
                <c:pt idx="45">
                  <c:v>233.1</c:v>
                </c:pt>
                <c:pt idx="46">
                  <c:v>261.89999999999998</c:v>
                </c:pt>
                <c:pt idx="47">
                  <c:v>117.36</c:v>
                </c:pt>
                <c:pt idx="48">
                  <c:v>120.78</c:v>
                </c:pt>
                <c:pt idx="49">
                  <c:v>98.1</c:v>
                </c:pt>
                <c:pt idx="50">
                  <c:v>269.01</c:v>
                </c:pt>
                <c:pt idx="51">
                  <c:v>197.19</c:v>
                </c:pt>
                <c:pt idx="52">
                  <c:v>125.37</c:v>
                </c:pt>
                <c:pt idx="53">
                  <c:v>172.08</c:v>
                </c:pt>
                <c:pt idx="54">
                  <c:v>191.34</c:v>
                </c:pt>
                <c:pt idx="55">
                  <c:v>239.94</c:v>
                </c:pt>
                <c:pt idx="56">
                  <c:v>115.74</c:v>
                </c:pt>
                <c:pt idx="57">
                  <c:v>192.15</c:v>
                </c:pt>
                <c:pt idx="58">
                  <c:v>126</c:v>
                </c:pt>
                <c:pt idx="59">
                  <c:v>204.48</c:v>
                </c:pt>
                <c:pt idx="60">
                  <c:v>176.04</c:v>
                </c:pt>
                <c:pt idx="61">
                  <c:v>147.96</c:v>
                </c:pt>
                <c:pt idx="62">
                  <c:v>242.28</c:v>
                </c:pt>
                <c:pt idx="63">
                  <c:v>243.63</c:v>
                </c:pt>
                <c:pt idx="64">
                  <c:v>126.36</c:v>
                </c:pt>
                <c:pt idx="65">
                  <c:v>99.99</c:v>
                </c:pt>
                <c:pt idx="66">
                  <c:v>136.71</c:v>
                </c:pt>
                <c:pt idx="67">
                  <c:v>189</c:v>
                </c:pt>
                <c:pt idx="68">
                  <c:v>123.3</c:v>
                </c:pt>
                <c:pt idx="69">
                  <c:v>163.71</c:v>
                </c:pt>
                <c:pt idx="70">
                  <c:v>229.05</c:v>
                </c:pt>
                <c:pt idx="71">
                  <c:v>135.99</c:v>
                </c:pt>
                <c:pt idx="72">
                  <c:v>216.27</c:v>
                </c:pt>
                <c:pt idx="73">
                  <c:v>222.12</c:v>
                </c:pt>
                <c:pt idx="74">
                  <c:v>213.03</c:v>
                </c:pt>
                <c:pt idx="75">
                  <c:v>221.49</c:v>
                </c:pt>
                <c:pt idx="76">
                  <c:v>224.64</c:v>
                </c:pt>
                <c:pt idx="77">
                  <c:v>207.09</c:v>
                </c:pt>
                <c:pt idx="78">
                  <c:v>198</c:v>
                </c:pt>
                <c:pt idx="79">
                  <c:v>220.77</c:v>
                </c:pt>
                <c:pt idx="80">
                  <c:v>258.83999999999997</c:v>
                </c:pt>
                <c:pt idx="81">
                  <c:v>227.07</c:v>
                </c:pt>
                <c:pt idx="82">
                  <c:v>228.06</c:v>
                </c:pt>
                <c:pt idx="83">
                  <c:v>161.1</c:v>
                </c:pt>
                <c:pt idx="84">
                  <c:v>243.27</c:v>
                </c:pt>
                <c:pt idx="85">
                  <c:v>224.55</c:v>
                </c:pt>
                <c:pt idx="86">
                  <c:v>180.81</c:v>
                </c:pt>
                <c:pt idx="87">
                  <c:v>254.16</c:v>
                </c:pt>
                <c:pt idx="88">
                  <c:v>133.65</c:v>
                </c:pt>
                <c:pt idx="89">
                  <c:v>293.94</c:v>
                </c:pt>
                <c:pt idx="90">
                  <c:v>122.22</c:v>
                </c:pt>
                <c:pt idx="91">
                  <c:v>120.33</c:v>
                </c:pt>
                <c:pt idx="92">
                  <c:v>126.99</c:v>
                </c:pt>
                <c:pt idx="93">
                  <c:v>176.85</c:v>
                </c:pt>
                <c:pt idx="94">
                  <c:v>165.87</c:v>
                </c:pt>
                <c:pt idx="95">
                  <c:v>170.73</c:v>
                </c:pt>
                <c:pt idx="96">
                  <c:v>223.74</c:v>
                </c:pt>
                <c:pt idx="97">
                  <c:v>132.03</c:v>
                </c:pt>
                <c:pt idx="98">
                  <c:v>130.77000000000001</c:v>
                </c:pt>
              </c:numCache>
            </c:numRef>
          </c:xVal>
          <c:yVal>
            <c:numRef>
              <c:f>bed_room_reg_univariate!$B$2:$B$100</c:f>
              <c:numCache>
                <c:formatCode>General</c:formatCode>
                <c:ptCount val="99"/>
                <c:pt idx="0">
                  <c:v>66500</c:v>
                </c:pt>
                <c:pt idx="1">
                  <c:v>66000</c:v>
                </c:pt>
                <c:pt idx="2">
                  <c:v>68500</c:v>
                </c:pt>
                <c:pt idx="3">
                  <c:v>102000</c:v>
                </c:pt>
                <c:pt idx="4">
                  <c:v>54000</c:v>
                </c:pt>
                <c:pt idx="5">
                  <c:v>143000</c:v>
                </c:pt>
                <c:pt idx="6">
                  <c:v>98900</c:v>
                </c:pt>
                <c:pt idx="7">
                  <c:v>98350</c:v>
                </c:pt>
                <c:pt idx="8">
                  <c:v>98847</c:v>
                </c:pt>
                <c:pt idx="9">
                  <c:v>98900</c:v>
                </c:pt>
                <c:pt idx="10">
                  <c:v>101313</c:v>
                </c:pt>
                <c:pt idx="11">
                  <c:v>125000</c:v>
                </c:pt>
                <c:pt idx="12">
                  <c:v>62500</c:v>
                </c:pt>
                <c:pt idx="13">
                  <c:v>92000</c:v>
                </c:pt>
                <c:pt idx="14">
                  <c:v>120000</c:v>
                </c:pt>
                <c:pt idx="15">
                  <c:v>23000</c:v>
                </c:pt>
                <c:pt idx="16">
                  <c:v>22654</c:v>
                </c:pt>
                <c:pt idx="17">
                  <c:v>95000</c:v>
                </c:pt>
                <c:pt idx="18">
                  <c:v>64900</c:v>
                </c:pt>
                <c:pt idx="19">
                  <c:v>75000</c:v>
                </c:pt>
                <c:pt idx="20">
                  <c:v>68000</c:v>
                </c:pt>
                <c:pt idx="21">
                  <c:v>23000</c:v>
                </c:pt>
                <c:pt idx="22">
                  <c:v>40101</c:v>
                </c:pt>
                <c:pt idx="23">
                  <c:v>93000</c:v>
                </c:pt>
                <c:pt idx="24">
                  <c:v>58500</c:v>
                </c:pt>
                <c:pt idx="25">
                  <c:v>103500</c:v>
                </c:pt>
                <c:pt idx="26">
                  <c:v>102565</c:v>
                </c:pt>
                <c:pt idx="27">
                  <c:v>97900</c:v>
                </c:pt>
                <c:pt idx="28">
                  <c:v>99000</c:v>
                </c:pt>
                <c:pt idx="29">
                  <c:v>82000</c:v>
                </c:pt>
                <c:pt idx="30">
                  <c:v>171500</c:v>
                </c:pt>
                <c:pt idx="31">
                  <c:v>135900</c:v>
                </c:pt>
                <c:pt idx="32">
                  <c:v>80001</c:v>
                </c:pt>
                <c:pt idx="33">
                  <c:v>136000</c:v>
                </c:pt>
                <c:pt idx="34">
                  <c:v>167500</c:v>
                </c:pt>
                <c:pt idx="35">
                  <c:v>134000</c:v>
                </c:pt>
                <c:pt idx="36">
                  <c:v>270000</c:v>
                </c:pt>
                <c:pt idx="37">
                  <c:v>315000</c:v>
                </c:pt>
                <c:pt idx="38">
                  <c:v>207000</c:v>
                </c:pt>
                <c:pt idx="39">
                  <c:v>197500</c:v>
                </c:pt>
                <c:pt idx="40">
                  <c:v>335000</c:v>
                </c:pt>
                <c:pt idx="41">
                  <c:v>219000</c:v>
                </c:pt>
                <c:pt idx="42">
                  <c:v>189900</c:v>
                </c:pt>
                <c:pt idx="43">
                  <c:v>79900</c:v>
                </c:pt>
                <c:pt idx="44">
                  <c:v>123400</c:v>
                </c:pt>
                <c:pt idx="45">
                  <c:v>123000</c:v>
                </c:pt>
                <c:pt idx="46">
                  <c:v>130500</c:v>
                </c:pt>
                <c:pt idx="47">
                  <c:v>128000</c:v>
                </c:pt>
                <c:pt idx="48">
                  <c:v>68000</c:v>
                </c:pt>
                <c:pt idx="49">
                  <c:v>62000</c:v>
                </c:pt>
                <c:pt idx="50">
                  <c:v>124000</c:v>
                </c:pt>
                <c:pt idx="51">
                  <c:v>50000</c:v>
                </c:pt>
                <c:pt idx="52">
                  <c:v>89900</c:v>
                </c:pt>
                <c:pt idx="53">
                  <c:v>125000</c:v>
                </c:pt>
                <c:pt idx="54">
                  <c:v>147000</c:v>
                </c:pt>
                <c:pt idx="55">
                  <c:v>246000</c:v>
                </c:pt>
                <c:pt idx="56">
                  <c:v>76000</c:v>
                </c:pt>
                <c:pt idx="57">
                  <c:v>135000</c:v>
                </c:pt>
                <c:pt idx="58">
                  <c:v>85000</c:v>
                </c:pt>
                <c:pt idx="59">
                  <c:v>124900</c:v>
                </c:pt>
                <c:pt idx="60">
                  <c:v>98900</c:v>
                </c:pt>
                <c:pt idx="61">
                  <c:v>120000</c:v>
                </c:pt>
                <c:pt idx="62">
                  <c:v>134000</c:v>
                </c:pt>
                <c:pt idx="63">
                  <c:v>115495</c:v>
                </c:pt>
                <c:pt idx="64">
                  <c:v>81900</c:v>
                </c:pt>
                <c:pt idx="65">
                  <c:v>34000</c:v>
                </c:pt>
                <c:pt idx="66">
                  <c:v>91500</c:v>
                </c:pt>
                <c:pt idx="67">
                  <c:v>109200</c:v>
                </c:pt>
                <c:pt idx="68">
                  <c:v>42000</c:v>
                </c:pt>
                <c:pt idx="69">
                  <c:v>110000</c:v>
                </c:pt>
                <c:pt idx="70">
                  <c:v>142000</c:v>
                </c:pt>
                <c:pt idx="71">
                  <c:v>79900</c:v>
                </c:pt>
                <c:pt idx="72">
                  <c:v>134900</c:v>
                </c:pt>
                <c:pt idx="73">
                  <c:v>130000</c:v>
                </c:pt>
                <c:pt idx="74">
                  <c:v>125000</c:v>
                </c:pt>
                <c:pt idx="75">
                  <c:v>108000</c:v>
                </c:pt>
                <c:pt idx="76">
                  <c:v>133000</c:v>
                </c:pt>
                <c:pt idx="77">
                  <c:v>126000</c:v>
                </c:pt>
                <c:pt idx="78">
                  <c:v>121900</c:v>
                </c:pt>
                <c:pt idx="79">
                  <c:v>116000</c:v>
                </c:pt>
                <c:pt idx="80">
                  <c:v>135000</c:v>
                </c:pt>
                <c:pt idx="81">
                  <c:v>150000</c:v>
                </c:pt>
                <c:pt idx="82">
                  <c:v>136400</c:v>
                </c:pt>
                <c:pt idx="83">
                  <c:v>97500</c:v>
                </c:pt>
                <c:pt idx="84">
                  <c:v>141000</c:v>
                </c:pt>
                <c:pt idx="85">
                  <c:v>185000</c:v>
                </c:pt>
                <c:pt idx="86">
                  <c:v>127000</c:v>
                </c:pt>
                <c:pt idx="87">
                  <c:v>290000</c:v>
                </c:pt>
                <c:pt idx="88">
                  <c:v>95700</c:v>
                </c:pt>
                <c:pt idx="89">
                  <c:v>139900</c:v>
                </c:pt>
                <c:pt idx="90">
                  <c:v>97500</c:v>
                </c:pt>
                <c:pt idx="91">
                  <c:v>90900</c:v>
                </c:pt>
                <c:pt idx="92">
                  <c:v>72500</c:v>
                </c:pt>
                <c:pt idx="93">
                  <c:v>137500</c:v>
                </c:pt>
                <c:pt idx="94">
                  <c:v>116000</c:v>
                </c:pt>
                <c:pt idx="95">
                  <c:v>121500</c:v>
                </c:pt>
                <c:pt idx="96">
                  <c:v>149900</c:v>
                </c:pt>
                <c:pt idx="97">
                  <c:v>99000</c:v>
                </c:pt>
                <c:pt idx="98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9-4B4D-AB95-FDD0C992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66847"/>
        <c:axId val="674460191"/>
      </c:scatterChart>
      <c:valAx>
        <c:axId val="67446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60191"/>
        <c:crosses val="autoZero"/>
        <c:crossBetween val="midCat"/>
      </c:valAx>
      <c:valAx>
        <c:axId val="67446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6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1</xdr:row>
      <xdr:rowOff>83820</xdr:rowOff>
    </xdr:from>
    <xdr:to>
      <xdr:col>15</xdr:col>
      <xdr:colOff>243840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443DF2-0F63-48D8-BD48-FE650CBE3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411480</xdr:colOff>
      <xdr:row>17</xdr:row>
      <xdr:rowOff>15240</xdr:rowOff>
    </xdr:from>
    <xdr:to>
      <xdr:col>14</xdr:col>
      <xdr:colOff>586740</xdr:colOff>
      <xdr:row>17</xdr:row>
      <xdr:rowOff>22860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D92A8A-DB9B-414D-8D29-B7910E53EF71}"/>
            </a:ext>
          </a:extLst>
        </xdr:cNvPr>
        <xdr:cNvCxnSpPr/>
      </xdr:nvCxnSpPr>
      <xdr:spPr>
        <a:xfrm flipV="1">
          <a:off x="2849880" y="3124200"/>
          <a:ext cx="6271260" cy="7620"/>
        </a:xfrm>
        <a:prstGeom prst="straightConnector1">
          <a:avLst/>
        </a:prstGeom>
        <a:ln w="28575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365760</xdr:colOff>
      <xdr:row>0</xdr:row>
      <xdr:rowOff>175260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17E6C4-EE18-49BC-9588-98B43C92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657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160020</xdr:colOff>
      <xdr:row>0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62EB8A-BEA6-4E1D-922B-9D22010D1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6140" y="0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426720</xdr:colOff>
      <xdr:row>0</xdr:row>
      <xdr:rowOff>175260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CD09CB-85B7-46BC-A2BA-EF9BC3D9D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0"/>
          <a:ext cx="4267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419100</xdr:colOff>
      <xdr:row>0</xdr:row>
      <xdr:rowOff>175260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3F6699-DA58-4204-9CED-552C8533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2060" y="0"/>
          <a:ext cx="4191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723900</xdr:colOff>
      <xdr:row>0</xdr:row>
      <xdr:rowOff>175260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EB1873-75CC-44B3-88BE-C64B5A99F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0"/>
          <a:ext cx="7239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1470660</xdr:colOff>
      <xdr:row>3</xdr:row>
      <xdr:rowOff>175260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EB88A0-DC41-47B2-92C1-C98E0574F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632460"/>
          <a:ext cx="14706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15</xdr:col>
      <xdr:colOff>45720</xdr:colOff>
      <xdr:row>3</xdr:row>
      <xdr:rowOff>129540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8FB522B-5F35-4BB0-923B-087E0B828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3180" y="518160"/>
          <a:ext cx="248412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66.69</v>
      </c>
      <c r="B2">
        <v>66500</v>
      </c>
    </row>
    <row r="3" spans="1:2" x14ac:dyDescent="0.3">
      <c r="A3">
        <v>66.69</v>
      </c>
      <c r="B3">
        <v>66000</v>
      </c>
    </row>
    <row r="4" spans="1:2" x14ac:dyDescent="0.3">
      <c r="A4">
        <v>71.099999999999994</v>
      </c>
      <c r="B4">
        <v>68500</v>
      </c>
    </row>
    <row r="5" spans="1:2" x14ac:dyDescent="0.3">
      <c r="A5">
        <v>250.47</v>
      </c>
      <c r="B5">
        <v>102000</v>
      </c>
    </row>
    <row r="6" spans="1:2" x14ac:dyDescent="0.3">
      <c r="A6">
        <v>104.85</v>
      </c>
      <c r="B6">
        <v>54000</v>
      </c>
    </row>
    <row r="7" spans="1:2" x14ac:dyDescent="0.3">
      <c r="A7">
        <v>209.79</v>
      </c>
      <c r="B7">
        <v>143000</v>
      </c>
    </row>
    <row r="8" spans="1:2" x14ac:dyDescent="0.3">
      <c r="A8">
        <v>110.52</v>
      </c>
      <c r="B8">
        <v>98900</v>
      </c>
    </row>
    <row r="9" spans="1:2" x14ac:dyDescent="0.3">
      <c r="A9">
        <v>110.52</v>
      </c>
      <c r="B9">
        <v>98350</v>
      </c>
    </row>
    <row r="10" spans="1:2" x14ac:dyDescent="0.3">
      <c r="A10">
        <v>110.52</v>
      </c>
      <c r="B10">
        <v>98847</v>
      </c>
    </row>
    <row r="11" spans="1:2" x14ac:dyDescent="0.3">
      <c r="A11">
        <v>110.52</v>
      </c>
      <c r="B11">
        <v>98900</v>
      </c>
    </row>
    <row r="12" spans="1:2" x14ac:dyDescent="0.3">
      <c r="A12">
        <v>110.52</v>
      </c>
      <c r="B12">
        <v>101313</v>
      </c>
    </row>
    <row r="13" spans="1:2" x14ac:dyDescent="0.3">
      <c r="A13">
        <v>136.80000000000001</v>
      </c>
      <c r="B13">
        <v>125000</v>
      </c>
    </row>
    <row r="14" spans="1:2" x14ac:dyDescent="0.3">
      <c r="A14">
        <v>129.6</v>
      </c>
      <c r="B14">
        <v>62500</v>
      </c>
    </row>
    <row r="15" spans="1:2" x14ac:dyDescent="0.3">
      <c r="A15">
        <v>90.09</v>
      </c>
      <c r="B15">
        <v>92000</v>
      </c>
    </row>
    <row r="16" spans="1:2" x14ac:dyDescent="0.3">
      <c r="A16">
        <v>129.41999999999999</v>
      </c>
      <c r="B16">
        <v>120000</v>
      </c>
    </row>
    <row r="17" spans="1:2" x14ac:dyDescent="0.3">
      <c r="A17">
        <v>86.04</v>
      </c>
      <c r="B17">
        <v>23000</v>
      </c>
    </row>
    <row r="18" spans="1:2" x14ac:dyDescent="0.3">
      <c r="A18">
        <v>97.2</v>
      </c>
      <c r="B18">
        <v>22654</v>
      </c>
    </row>
    <row r="19" spans="1:2" x14ac:dyDescent="0.3">
      <c r="A19">
        <v>157.05000000000001</v>
      </c>
      <c r="B19">
        <v>95000</v>
      </c>
    </row>
    <row r="20" spans="1:2" x14ac:dyDescent="0.3">
      <c r="A20">
        <v>87.39</v>
      </c>
      <c r="B20">
        <v>64900</v>
      </c>
    </row>
    <row r="21" spans="1:2" x14ac:dyDescent="0.3">
      <c r="A21">
        <v>117.27</v>
      </c>
      <c r="B21">
        <v>75000</v>
      </c>
    </row>
    <row r="22" spans="1:2" x14ac:dyDescent="0.3">
      <c r="A22">
        <v>143.1</v>
      </c>
      <c r="B22">
        <v>68000</v>
      </c>
    </row>
    <row r="23" spans="1:2" x14ac:dyDescent="0.3">
      <c r="A23">
        <v>83.97</v>
      </c>
      <c r="B23">
        <v>23000</v>
      </c>
    </row>
    <row r="24" spans="1:2" x14ac:dyDescent="0.3">
      <c r="A24">
        <v>76.5</v>
      </c>
      <c r="B24">
        <v>40101</v>
      </c>
    </row>
    <row r="25" spans="1:2" x14ac:dyDescent="0.3">
      <c r="A25">
        <v>209.88</v>
      </c>
      <c r="B25">
        <v>93000</v>
      </c>
    </row>
    <row r="26" spans="1:2" x14ac:dyDescent="0.3">
      <c r="A26">
        <v>140.58000000000001</v>
      </c>
      <c r="B26">
        <v>58500</v>
      </c>
    </row>
    <row r="27" spans="1:2" x14ac:dyDescent="0.3">
      <c r="A27">
        <v>130.68</v>
      </c>
      <c r="B27">
        <v>103500</v>
      </c>
    </row>
    <row r="28" spans="1:2" x14ac:dyDescent="0.3">
      <c r="A28">
        <v>260.10000000000002</v>
      </c>
      <c r="B28">
        <v>102565</v>
      </c>
    </row>
    <row r="29" spans="1:2" x14ac:dyDescent="0.3">
      <c r="A29">
        <v>217.71</v>
      </c>
      <c r="B29">
        <v>97900</v>
      </c>
    </row>
    <row r="30" spans="1:2" x14ac:dyDescent="0.3">
      <c r="A30">
        <v>162.72</v>
      </c>
      <c r="B30">
        <v>99000</v>
      </c>
    </row>
    <row r="31" spans="1:2" x14ac:dyDescent="0.3">
      <c r="A31">
        <v>125.64</v>
      </c>
      <c r="B31">
        <v>82000</v>
      </c>
    </row>
    <row r="32" spans="1:2" x14ac:dyDescent="0.3">
      <c r="A32">
        <v>199.44</v>
      </c>
      <c r="B32">
        <v>171500</v>
      </c>
    </row>
    <row r="33" spans="1:2" x14ac:dyDescent="0.3">
      <c r="A33">
        <v>128.25</v>
      </c>
      <c r="B33">
        <v>135900</v>
      </c>
    </row>
    <row r="34" spans="1:2" x14ac:dyDescent="0.3">
      <c r="A34">
        <v>206.19</v>
      </c>
      <c r="B34">
        <v>80001</v>
      </c>
    </row>
    <row r="35" spans="1:2" x14ac:dyDescent="0.3">
      <c r="A35">
        <v>182.16</v>
      </c>
      <c r="B35">
        <v>136000</v>
      </c>
    </row>
    <row r="36" spans="1:2" x14ac:dyDescent="0.3">
      <c r="A36">
        <v>230.4</v>
      </c>
      <c r="B36">
        <v>167500</v>
      </c>
    </row>
    <row r="37" spans="1:2" x14ac:dyDescent="0.3">
      <c r="A37">
        <v>202.14</v>
      </c>
      <c r="B37">
        <v>134000</v>
      </c>
    </row>
    <row r="38" spans="1:2" x14ac:dyDescent="0.3">
      <c r="A38">
        <v>523.26</v>
      </c>
      <c r="B38">
        <v>270000</v>
      </c>
    </row>
    <row r="39" spans="1:2" x14ac:dyDescent="0.3">
      <c r="A39">
        <v>345.15</v>
      </c>
      <c r="B39">
        <v>315000</v>
      </c>
    </row>
    <row r="40" spans="1:2" x14ac:dyDescent="0.3">
      <c r="A40">
        <v>258.3</v>
      </c>
      <c r="B40">
        <v>207000</v>
      </c>
    </row>
    <row r="41" spans="1:2" x14ac:dyDescent="0.3">
      <c r="A41">
        <v>281.52</v>
      </c>
      <c r="B41">
        <v>197500</v>
      </c>
    </row>
    <row r="42" spans="1:2" x14ac:dyDescent="0.3">
      <c r="A42">
        <v>275.39999999999998</v>
      </c>
      <c r="B42">
        <v>335000</v>
      </c>
    </row>
    <row r="43" spans="1:2" x14ac:dyDescent="0.3">
      <c r="A43">
        <v>262.62</v>
      </c>
      <c r="B43">
        <v>219000</v>
      </c>
    </row>
    <row r="44" spans="1:2" x14ac:dyDescent="0.3">
      <c r="A44">
        <v>174.24</v>
      </c>
      <c r="B44">
        <v>189900</v>
      </c>
    </row>
    <row r="45" spans="1:2" x14ac:dyDescent="0.3">
      <c r="A45">
        <v>234.9</v>
      </c>
      <c r="B45">
        <v>79900</v>
      </c>
    </row>
    <row r="46" spans="1:2" x14ac:dyDescent="0.3">
      <c r="A46">
        <v>220.14</v>
      </c>
      <c r="B46">
        <v>123400</v>
      </c>
    </row>
    <row r="47" spans="1:2" x14ac:dyDescent="0.3">
      <c r="A47">
        <v>233.1</v>
      </c>
      <c r="B47">
        <v>123000</v>
      </c>
    </row>
    <row r="48" spans="1:2" x14ac:dyDescent="0.3">
      <c r="A48">
        <v>261.89999999999998</v>
      </c>
      <c r="B48">
        <v>130500</v>
      </c>
    </row>
    <row r="49" spans="1:2" x14ac:dyDescent="0.3">
      <c r="A49">
        <v>117.36</v>
      </c>
      <c r="B49">
        <v>128000</v>
      </c>
    </row>
    <row r="50" spans="1:2" x14ac:dyDescent="0.3">
      <c r="A50">
        <v>120.78</v>
      </c>
      <c r="B50">
        <v>68000</v>
      </c>
    </row>
    <row r="51" spans="1:2" x14ac:dyDescent="0.3">
      <c r="A51">
        <v>98.1</v>
      </c>
      <c r="B51">
        <v>62000</v>
      </c>
    </row>
    <row r="52" spans="1:2" x14ac:dyDescent="0.3">
      <c r="A52">
        <v>269.01</v>
      </c>
      <c r="B52">
        <v>124000</v>
      </c>
    </row>
    <row r="53" spans="1:2" x14ac:dyDescent="0.3">
      <c r="A53">
        <v>197.19</v>
      </c>
      <c r="B53">
        <v>50000</v>
      </c>
    </row>
    <row r="54" spans="1:2" x14ac:dyDescent="0.3">
      <c r="A54">
        <v>125.37</v>
      </c>
      <c r="B54">
        <v>89900</v>
      </c>
    </row>
    <row r="55" spans="1:2" x14ac:dyDescent="0.3">
      <c r="A55">
        <v>172.08</v>
      </c>
      <c r="B55">
        <v>125000</v>
      </c>
    </row>
    <row r="56" spans="1:2" x14ac:dyDescent="0.3">
      <c r="A56">
        <v>191.34</v>
      </c>
      <c r="B56">
        <v>147000</v>
      </c>
    </row>
    <row r="57" spans="1:2" x14ac:dyDescent="0.3">
      <c r="A57">
        <v>239.94</v>
      </c>
      <c r="B57">
        <v>246000</v>
      </c>
    </row>
    <row r="58" spans="1:2" x14ac:dyDescent="0.3">
      <c r="A58">
        <v>115.74</v>
      </c>
      <c r="B58">
        <v>76000</v>
      </c>
    </row>
    <row r="59" spans="1:2" x14ac:dyDescent="0.3">
      <c r="A59">
        <v>192.15</v>
      </c>
      <c r="B59">
        <v>135000</v>
      </c>
    </row>
    <row r="60" spans="1:2" x14ac:dyDescent="0.3">
      <c r="A60">
        <v>126</v>
      </c>
      <c r="B60">
        <v>85000</v>
      </c>
    </row>
    <row r="61" spans="1:2" x14ac:dyDescent="0.3">
      <c r="A61">
        <v>204.48</v>
      </c>
      <c r="B61">
        <v>124900</v>
      </c>
    </row>
    <row r="62" spans="1:2" x14ac:dyDescent="0.3">
      <c r="A62">
        <v>176.04</v>
      </c>
      <c r="B62">
        <v>98900</v>
      </c>
    </row>
    <row r="63" spans="1:2" x14ac:dyDescent="0.3">
      <c r="A63">
        <v>147.96</v>
      </c>
      <c r="B63">
        <v>120000</v>
      </c>
    </row>
    <row r="64" spans="1:2" x14ac:dyDescent="0.3">
      <c r="A64">
        <v>242.28</v>
      </c>
      <c r="B64">
        <v>134000</v>
      </c>
    </row>
    <row r="65" spans="1:2" x14ac:dyDescent="0.3">
      <c r="A65">
        <v>243.63</v>
      </c>
      <c r="B65">
        <v>115495</v>
      </c>
    </row>
    <row r="66" spans="1:2" x14ac:dyDescent="0.3">
      <c r="A66">
        <v>126.36</v>
      </c>
      <c r="B66">
        <v>81900</v>
      </c>
    </row>
    <row r="67" spans="1:2" x14ac:dyDescent="0.3">
      <c r="A67">
        <v>99.99</v>
      </c>
      <c r="B67">
        <v>34000</v>
      </c>
    </row>
    <row r="68" spans="1:2" x14ac:dyDescent="0.3">
      <c r="A68">
        <v>136.71</v>
      </c>
      <c r="B68">
        <v>91500</v>
      </c>
    </row>
    <row r="69" spans="1:2" x14ac:dyDescent="0.3">
      <c r="A69">
        <v>189</v>
      </c>
      <c r="B69">
        <v>109200</v>
      </c>
    </row>
    <row r="70" spans="1:2" x14ac:dyDescent="0.3">
      <c r="A70">
        <v>123.3</v>
      </c>
      <c r="B70">
        <v>42000</v>
      </c>
    </row>
    <row r="71" spans="1:2" x14ac:dyDescent="0.3">
      <c r="A71">
        <v>163.71</v>
      </c>
      <c r="B71">
        <v>110000</v>
      </c>
    </row>
    <row r="72" spans="1:2" x14ac:dyDescent="0.3">
      <c r="A72">
        <v>229.05</v>
      </c>
      <c r="B72">
        <v>142000</v>
      </c>
    </row>
    <row r="73" spans="1:2" x14ac:dyDescent="0.3">
      <c r="A73">
        <v>135.99</v>
      </c>
      <c r="B73">
        <v>79900</v>
      </c>
    </row>
    <row r="74" spans="1:2" x14ac:dyDescent="0.3">
      <c r="A74">
        <v>216.27</v>
      </c>
      <c r="B74">
        <v>134900</v>
      </c>
    </row>
    <row r="75" spans="1:2" x14ac:dyDescent="0.3">
      <c r="A75">
        <v>222.12</v>
      </c>
      <c r="B75">
        <v>130000</v>
      </c>
    </row>
    <row r="76" spans="1:2" x14ac:dyDescent="0.3">
      <c r="A76">
        <v>213.03</v>
      </c>
      <c r="B76">
        <v>125000</v>
      </c>
    </row>
    <row r="77" spans="1:2" x14ac:dyDescent="0.3">
      <c r="A77">
        <v>221.49</v>
      </c>
      <c r="B77">
        <v>108000</v>
      </c>
    </row>
    <row r="78" spans="1:2" x14ac:dyDescent="0.3">
      <c r="A78">
        <v>224.64</v>
      </c>
      <c r="B78">
        <v>133000</v>
      </c>
    </row>
    <row r="79" spans="1:2" x14ac:dyDescent="0.3">
      <c r="A79">
        <v>207.09</v>
      </c>
      <c r="B79">
        <v>126000</v>
      </c>
    </row>
    <row r="80" spans="1:2" x14ac:dyDescent="0.3">
      <c r="A80">
        <v>198</v>
      </c>
      <c r="B80">
        <v>121900</v>
      </c>
    </row>
    <row r="81" spans="1:2" x14ac:dyDescent="0.3">
      <c r="A81">
        <v>220.77</v>
      </c>
      <c r="B81">
        <v>116000</v>
      </c>
    </row>
    <row r="82" spans="1:2" x14ac:dyDescent="0.3">
      <c r="A82">
        <v>258.83999999999997</v>
      </c>
      <c r="B82">
        <v>135000</v>
      </c>
    </row>
    <row r="83" spans="1:2" x14ac:dyDescent="0.3">
      <c r="A83">
        <v>227.07</v>
      </c>
      <c r="B83">
        <v>150000</v>
      </c>
    </row>
    <row r="84" spans="1:2" x14ac:dyDescent="0.3">
      <c r="A84">
        <v>228.06</v>
      </c>
      <c r="B84">
        <v>136400</v>
      </c>
    </row>
    <row r="85" spans="1:2" x14ac:dyDescent="0.3">
      <c r="A85">
        <v>161.1</v>
      </c>
      <c r="B85">
        <v>97500</v>
      </c>
    </row>
    <row r="86" spans="1:2" x14ac:dyDescent="0.3">
      <c r="A86">
        <v>243.27</v>
      </c>
      <c r="B86">
        <v>141000</v>
      </c>
    </row>
    <row r="87" spans="1:2" x14ac:dyDescent="0.3">
      <c r="A87">
        <v>224.55</v>
      </c>
      <c r="B87">
        <v>185000</v>
      </c>
    </row>
    <row r="88" spans="1:2" x14ac:dyDescent="0.3">
      <c r="A88">
        <v>180.81</v>
      </c>
      <c r="B88">
        <v>127000</v>
      </c>
    </row>
    <row r="89" spans="1:2" x14ac:dyDescent="0.3">
      <c r="A89">
        <v>254.16</v>
      </c>
      <c r="B89">
        <v>290000</v>
      </c>
    </row>
    <row r="90" spans="1:2" x14ac:dyDescent="0.3">
      <c r="A90">
        <v>133.65</v>
      </c>
      <c r="B90">
        <v>95700</v>
      </c>
    </row>
    <row r="91" spans="1:2" x14ac:dyDescent="0.3">
      <c r="A91">
        <v>293.94</v>
      </c>
      <c r="B91">
        <v>139900</v>
      </c>
    </row>
    <row r="92" spans="1:2" x14ac:dyDescent="0.3">
      <c r="A92">
        <v>122.22</v>
      </c>
      <c r="B92">
        <v>97500</v>
      </c>
    </row>
    <row r="93" spans="1:2" x14ac:dyDescent="0.3">
      <c r="A93">
        <v>120.33</v>
      </c>
      <c r="B93">
        <v>90900</v>
      </c>
    </row>
    <row r="94" spans="1:2" x14ac:dyDescent="0.3">
      <c r="A94">
        <v>126.99</v>
      </c>
      <c r="B94">
        <v>72500</v>
      </c>
    </row>
    <row r="95" spans="1:2" x14ac:dyDescent="0.3">
      <c r="A95">
        <v>176.85</v>
      </c>
      <c r="B95">
        <v>137500</v>
      </c>
    </row>
    <row r="96" spans="1:2" x14ac:dyDescent="0.3">
      <c r="A96">
        <v>165.87</v>
      </c>
      <c r="B96">
        <v>116000</v>
      </c>
    </row>
    <row r="97" spans="1:2" x14ac:dyDescent="0.3">
      <c r="A97">
        <v>170.73</v>
      </c>
      <c r="B97">
        <v>121500</v>
      </c>
    </row>
    <row r="98" spans="1:2" x14ac:dyDescent="0.3">
      <c r="A98">
        <v>223.74</v>
      </c>
      <c r="B98">
        <v>149900</v>
      </c>
    </row>
    <row r="99" spans="1:2" x14ac:dyDescent="0.3">
      <c r="A99">
        <v>132.03</v>
      </c>
      <c r="B99">
        <v>99000</v>
      </c>
    </row>
    <row r="100" spans="1:2" x14ac:dyDescent="0.3">
      <c r="A100">
        <v>130.77000000000001</v>
      </c>
      <c r="B100">
        <v>100000</v>
      </c>
    </row>
    <row r="103" spans="1:2" x14ac:dyDescent="0.3">
      <c r="B103">
        <f>AVERAGE(B2:B100)</f>
        <v>116725.51515151515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3"/>
  <sheetViews>
    <sheetView tabSelected="1" workbookViewId="0">
      <selection activeCell="I19" sqref="I19"/>
    </sheetView>
  </sheetViews>
  <sheetFormatPr defaultRowHeight="14.4" x14ac:dyDescent="0.3"/>
  <cols>
    <col min="2" max="2" width="10.109375" customWidth="1"/>
    <col min="3" max="3" width="23" customWidth="1"/>
    <col min="4" max="4" width="11" customWidth="1"/>
    <col min="5" max="5" width="9.6640625" customWidth="1"/>
    <col min="7" max="7" width="14.33203125" customWidth="1"/>
    <col min="8" max="8" width="17.44140625" customWidth="1"/>
    <col min="9" max="9" width="12" bestFit="1" customWidth="1"/>
    <col min="10" max="10" width="24.5546875" customWidth="1"/>
  </cols>
  <sheetData>
    <row r="1" spans="1:15" ht="26.4" customHeight="1" x14ac:dyDescent="0.3">
      <c r="A1" t="s">
        <v>0</v>
      </c>
      <c r="B1" t="s">
        <v>2</v>
      </c>
      <c r="C1" s="2"/>
      <c r="D1" s="2"/>
      <c r="E1" s="2"/>
      <c r="F1" s="2"/>
      <c r="G1" s="2"/>
    </row>
    <row r="2" spans="1:15" x14ac:dyDescent="0.3">
      <c r="A2">
        <v>66.69</v>
      </c>
      <c r="B2">
        <v>66500</v>
      </c>
      <c r="C2">
        <v>116725</v>
      </c>
      <c r="D2">
        <f>B2-$C$2</f>
        <v>-50225</v>
      </c>
      <c r="E2">
        <f>12556+585.97*A2</f>
        <v>51634.3393</v>
      </c>
      <c r="F2">
        <f>B2-E2</f>
        <v>14865.6607</v>
      </c>
      <c r="G2">
        <f>$C$2-E2</f>
        <v>65090.6607</v>
      </c>
    </row>
    <row r="3" spans="1:15" ht="15.6" x14ac:dyDescent="0.3">
      <c r="A3">
        <v>66.69</v>
      </c>
      <c r="B3">
        <v>66000</v>
      </c>
      <c r="D3">
        <f t="shared" ref="D3:D66" si="0">B3-$C$2</f>
        <v>-50725</v>
      </c>
      <c r="E3">
        <f t="shared" ref="E3:E66" si="1">12556+585.97*A3</f>
        <v>51634.3393</v>
      </c>
      <c r="F3">
        <f t="shared" ref="F3:F66" si="2">B3-E3</f>
        <v>14365.6607</v>
      </c>
      <c r="G3">
        <f t="shared" ref="G3:G66" si="3">$C$2-E3</f>
        <v>65090.6607</v>
      </c>
      <c r="H3" s="1" t="s">
        <v>3</v>
      </c>
      <c r="I3">
        <f>SUMSQ(F2:F100)</f>
        <v>141507910386.14145</v>
      </c>
    </row>
    <row r="4" spans="1:15" ht="15.6" x14ac:dyDescent="0.3">
      <c r="A4">
        <v>71.099999999999994</v>
      </c>
      <c r="B4">
        <v>68500</v>
      </c>
      <c r="D4">
        <f t="shared" si="0"/>
        <v>-48225</v>
      </c>
      <c r="E4">
        <f t="shared" si="1"/>
        <v>54218.466999999997</v>
      </c>
      <c r="F4">
        <f t="shared" si="2"/>
        <v>14281.533000000003</v>
      </c>
      <c r="G4">
        <f t="shared" si="3"/>
        <v>62506.533000000003</v>
      </c>
      <c r="H4" s="1" t="s">
        <v>5</v>
      </c>
      <c r="I4">
        <f>SUMSQ(G2:G101)</f>
        <v>165532357624.78412</v>
      </c>
    </row>
    <row r="5" spans="1:15" ht="15.6" x14ac:dyDescent="0.3">
      <c r="A5">
        <v>250.47</v>
      </c>
      <c r="B5">
        <v>102000</v>
      </c>
      <c r="D5">
        <f t="shared" si="0"/>
        <v>-14725</v>
      </c>
      <c r="E5">
        <f t="shared" si="1"/>
        <v>159323.90590000001</v>
      </c>
      <c r="F5">
        <f t="shared" si="2"/>
        <v>-57323.905900000012</v>
      </c>
      <c r="G5">
        <f t="shared" si="3"/>
        <v>-42598.905900000012</v>
      </c>
      <c r="H5" s="1" t="s">
        <v>4</v>
      </c>
      <c r="I5">
        <f>SUMSQ(D2:D100)</f>
        <v>306936531221</v>
      </c>
      <c r="J5">
        <f>SUM(I3:I4)</f>
        <v>307040268010.92554</v>
      </c>
      <c r="K5" t="s">
        <v>6</v>
      </c>
    </row>
    <row r="6" spans="1:15" x14ac:dyDescent="0.3">
      <c r="A6">
        <v>104.85</v>
      </c>
      <c r="B6">
        <v>54000</v>
      </c>
      <c r="D6">
        <f t="shared" si="0"/>
        <v>-62725</v>
      </c>
      <c r="E6">
        <f t="shared" si="1"/>
        <v>73994.954499999993</v>
      </c>
      <c r="F6">
        <f t="shared" si="2"/>
        <v>-19994.954499999993</v>
      </c>
      <c r="G6">
        <f t="shared" si="3"/>
        <v>42730.045500000007</v>
      </c>
      <c r="O6">
        <f>1-I3/I5</f>
        <v>0.53896686776507186</v>
      </c>
    </row>
    <row r="7" spans="1:15" ht="15.6" x14ac:dyDescent="0.3">
      <c r="A7">
        <v>209.79</v>
      </c>
      <c r="B7">
        <v>143000</v>
      </c>
      <c r="D7">
        <f t="shared" si="0"/>
        <v>26275</v>
      </c>
      <c r="E7">
        <f t="shared" si="1"/>
        <v>135486.64630000002</v>
      </c>
      <c r="F7">
        <f t="shared" si="2"/>
        <v>7513.3536999999778</v>
      </c>
      <c r="G7">
        <f t="shared" si="3"/>
        <v>-18761.646300000022</v>
      </c>
      <c r="H7" s="1" t="s">
        <v>11</v>
      </c>
      <c r="I7">
        <f>SQRT(SUMSQ(F2:F100) / COUNTA(A2:A100))</f>
        <v>37807.047387798571</v>
      </c>
    </row>
    <row r="8" spans="1:15" ht="15" thickBot="1" x14ac:dyDescent="0.35">
      <c r="A8">
        <v>110.52</v>
      </c>
      <c r="B8">
        <v>98900</v>
      </c>
      <c r="D8">
        <f t="shared" si="0"/>
        <v>-17825</v>
      </c>
      <c r="E8">
        <f t="shared" si="1"/>
        <v>77317.404399999999</v>
      </c>
      <c r="F8">
        <f t="shared" si="2"/>
        <v>21582.595600000001</v>
      </c>
      <c r="G8">
        <f t="shared" si="3"/>
        <v>39407.595600000001</v>
      </c>
    </row>
    <row r="9" spans="1:15" x14ac:dyDescent="0.3">
      <c r="A9">
        <v>110.52</v>
      </c>
      <c r="B9">
        <v>98350</v>
      </c>
      <c r="D9">
        <f t="shared" si="0"/>
        <v>-18375</v>
      </c>
      <c r="E9">
        <f t="shared" si="1"/>
        <v>77317.404399999999</v>
      </c>
      <c r="F9">
        <f t="shared" si="2"/>
        <v>21032.595600000001</v>
      </c>
      <c r="G9">
        <f t="shared" si="3"/>
        <v>39407.595600000001</v>
      </c>
      <c r="I9" s="5"/>
      <c r="J9" s="5" t="s">
        <v>10</v>
      </c>
    </row>
    <row r="10" spans="1:15" x14ac:dyDescent="0.3">
      <c r="A10">
        <v>110.52</v>
      </c>
      <c r="B10">
        <v>98847</v>
      </c>
      <c r="D10">
        <f t="shared" si="0"/>
        <v>-17878</v>
      </c>
      <c r="E10">
        <f t="shared" si="1"/>
        <v>77317.404399999999</v>
      </c>
      <c r="F10">
        <f t="shared" si="2"/>
        <v>21529.595600000001</v>
      </c>
      <c r="G10">
        <f t="shared" si="3"/>
        <v>39407.595600000001</v>
      </c>
      <c r="I10" s="3" t="s">
        <v>9</v>
      </c>
      <c r="J10" s="3">
        <v>12556.119702633994</v>
      </c>
    </row>
    <row r="11" spans="1:15" ht="15" thickBot="1" x14ac:dyDescent="0.35">
      <c r="A11">
        <v>110.52</v>
      </c>
      <c r="B11">
        <v>98900</v>
      </c>
      <c r="D11">
        <f t="shared" si="0"/>
        <v>-17825</v>
      </c>
      <c r="E11">
        <f t="shared" si="1"/>
        <v>77317.404399999999</v>
      </c>
      <c r="F11">
        <f t="shared" si="2"/>
        <v>21582.595600000001</v>
      </c>
      <c r="G11">
        <f t="shared" si="3"/>
        <v>39407.595600000001</v>
      </c>
      <c r="I11" s="4" t="s">
        <v>0</v>
      </c>
      <c r="J11" s="4">
        <v>585.78676553859077</v>
      </c>
    </row>
    <row r="12" spans="1:15" ht="15" thickBot="1" x14ac:dyDescent="0.35">
      <c r="A12">
        <v>110.52</v>
      </c>
      <c r="B12">
        <v>101313</v>
      </c>
      <c r="D12">
        <f t="shared" si="0"/>
        <v>-15412</v>
      </c>
      <c r="E12">
        <f t="shared" si="1"/>
        <v>77317.404399999999</v>
      </c>
      <c r="F12">
        <f t="shared" si="2"/>
        <v>23995.595600000001</v>
      </c>
      <c r="G12">
        <f t="shared" si="3"/>
        <v>39407.595600000001</v>
      </c>
    </row>
    <row r="13" spans="1:15" x14ac:dyDescent="0.3">
      <c r="A13">
        <v>136.80000000000001</v>
      </c>
      <c r="B13">
        <v>125000</v>
      </c>
      <c r="D13">
        <f t="shared" si="0"/>
        <v>8275</v>
      </c>
      <c r="E13">
        <f t="shared" si="1"/>
        <v>92716.696000000011</v>
      </c>
      <c r="F13">
        <f t="shared" si="2"/>
        <v>32283.303999999989</v>
      </c>
      <c r="G13">
        <f t="shared" si="3"/>
        <v>24008.303999999989</v>
      </c>
      <c r="I13" s="6" t="s">
        <v>7</v>
      </c>
      <c r="J13" s="6"/>
    </row>
    <row r="14" spans="1:15" x14ac:dyDescent="0.3">
      <c r="A14">
        <v>129.6</v>
      </c>
      <c r="B14">
        <v>62500</v>
      </c>
      <c r="D14">
        <f t="shared" si="0"/>
        <v>-54225</v>
      </c>
      <c r="E14">
        <f t="shared" si="1"/>
        <v>88497.712</v>
      </c>
      <c r="F14">
        <f t="shared" si="2"/>
        <v>-25997.712</v>
      </c>
      <c r="G14">
        <f t="shared" si="3"/>
        <v>28227.288</v>
      </c>
      <c r="I14" s="3"/>
      <c r="J14" s="3"/>
    </row>
    <row r="15" spans="1:15" x14ac:dyDescent="0.3">
      <c r="A15">
        <v>90.09</v>
      </c>
      <c r="B15">
        <v>92000</v>
      </c>
      <c r="D15">
        <f t="shared" si="0"/>
        <v>-24725</v>
      </c>
      <c r="E15">
        <f t="shared" si="1"/>
        <v>65346.037300000004</v>
      </c>
      <c r="F15">
        <f t="shared" si="2"/>
        <v>26653.962699999996</v>
      </c>
      <c r="G15">
        <f t="shared" si="3"/>
        <v>51378.962699999996</v>
      </c>
      <c r="I15" s="7" t="s">
        <v>8</v>
      </c>
      <c r="J15" s="7">
        <v>0.53896726040285203</v>
      </c>
    </row>
    <row r="16" spans="1:15" x14ac:dyDescent="0.3">
      <c r="A16">
        <v>129.41999999999999</v>
      </c>
      <c r="B16">
        <v>120000</v>
      </c>
      <c r="D16">
        <f t="shared" si="0"/>
        <v>3275</v>
      </c>
      <c r="E16">
        <f t="shared" si="1"/>
        <v>88392.237399999998</v>
      </c>
      <c r="F16">
        <f t="shared" si="2"/>
        <v>31607.762600000002</v>
      </c>
      <c r="G16">
        <f t="shared" si="3"/>
        <v>28332.762600000002</v>
      </c>
      <c r="I16" s="3"/>
      <c r="J16" s="3"/>
    </row>
    <row r="17" spans="1:17" x14ac:dyDescent="0.3">
      <c r="A17">
        <v>86.04</v>
      </c>
      <c r="B17">
        <v>23000</v>
      </c>
      <c r="D17">
        <f t="shared" si="0"/>
        <v>-93725</v>
      </c>
      <c r="E17">
        <f t="shared" si="1"/>
        <v>62972.858800000009</v>
      </c>
      <c r="F17">
        <f t="shared" si="2"/>
        <v>-39972.858800000009</v>
      </c>
      <c r="G17">
        <f t="shared" si="3"/>
        <v>53752.141199999991</v>
      </c>
      <c r="I17" s="3"/>
      <c r="J17" s="3"/>
      <c r="K17" s="8"/>
      <c r="L17" s="8"/>
      <c r="M17" s="8"/>
      <c r="N17" s="8"/>
      <c r="O17" s="8"/>
      <c r="P17" s="8"/>
      <c r="Q17" s="8"/>
    </row>
    <row r="18" spans="1:17" x14ac:dyDescent="0.3">
      <c r="A18">
        <v>97.2</v>
      </c>
      <c r="B18">
        <v>22654</v>
      </c>
      <c r="D18">
        <f t="shared" si="0"/>
        <v>-94071</v>
      </c>
      <c r="E18">
        <f t="shared" si="1"/>
        <v>69512.284000000014</v>
      </c>
      <c r="F18">
        <f t="shared" si="2"/>
        <v>-46858.284000000014</v>
      </c>
      <c r="G18">
        <f t="shared" si="3"/>
        <v>47212.715999999986</v>
      </c>
      <c r="I18" s="3"/>
      <c r="J18" s="3"/>
      <c r="K18" s="8"/>
      <c r="L18" s="8"/>
      <c r="M18" s="8"/>
      <c r="N18" s="8"/>
      <c r="O18" s="8"/>
      <c r="P18" s="8"/>
      <c r="Q18" s="8"/>
    </row>
    <row r="19" spans="1:17" x14ac:dyDescent="0.3">
      <c r="A19">
        <v>157.05000000000001</v>
      </c>
      <c r="B19">
        <v>95000</v>
      </c>
      <c r="D19">
        <f t="shared" si="0"/>
        <v>-21725</v>
      </c>
      <c r="E19">
        <f t="shared" si="1"/>
        <v>104582.58850000001</v>
      </c>
      <c r="F19">
        <f t="shared" si="2"/>
        <v>-9582.5885000000126</v>
      </c>
      <c r="G19">
        <f t="shared" si="3"/>
        <v>12142.411499999987</v>
      </c>
      <c r="I19" s="8">
        <f>CORREL(B2:B100,E2:E100)</f>
        <v>0.7341438962511726</v>
      </c>
      <c r="J19" s="8"/>
      <c r="K19" s="8"/>
      <c r="L19" s="8"/>
      <c r="M19" s="8"/>
      <c r="N19" s="8"/>
      <c r="O19" s="8"/>
      <c r="P19" s="8"/>
      <c r="Q19" s="8"/>
    </row>
    <row r="20" spans="1:17" x14ac:dyDescent="0.3">
      <c r="A20">
        <v>87.39</v>
      </c>
      <c r="B20">
        <v>64900</v>
      </c>
      <c r="D20">
        <f t="shared" si="0"/>
        <v>-51825</v>
      </c>
      <c r="E20">
        <f t="shared" si="1"/>
        <v>63763.918300000005</v>
      </c>
      <c r="F20">
        <f t="shared" si="2"/>
        <v>1136.0816999999952</v>
      </c>
      <c r="G20">
        <f t="shared" si="3"/>
        <v>52961.081699999995</v>
      </c>
      <c r="I20" s="8">
        <f>I19^2</f>
        <v>0.53896726040285248</v>
      </c>
      <c r="J20" s="8"/>
      <c r="K20" s="8"/>
      <c r="L20" s="8"/>
      <c r="M20" s="8"/>
      <c r="N20" s="8"/>
      <c r="O20" s="8"/>
      <c r="P20" s="8"/>
      <c r="Q20" s="8"/>
    </row>
    <row r="21" spans="1:17" x14ac:dyDescent="0.3">
      <c r="A21">
        <v>117.27</v>
      </c>
      <c r="B21">
        <v>75000</v>
      </c>
      <c r="D21">
        <f t="shared" si="0"/>
        <v>-41725</v>
      </c>
      <c r="E21">
        <f t="shared" si="1"/>
        <v>81272.7019</v>
      </c>
      <c r="F21">
        <f t="shared" si="2"/>
        <v>-6272.7019</v>
      </c>
      <c r="G21">
        <f t="shared" si="3"/>
        <v>35452.2981</v>
      </c>
      <c r="I21" s="9"/>
      <c r="J21" s="9"/>
      <c r="K21" s="9"/>
      <c r="L21" s="9"/>
      <c r="M21" s="9"/>
      <c r="N21" s="9"/>
      <c r="O21" s="8"/>
      <c r="P21" s="8"/>
      <c r="Q21" s="8"/>
    </row>
    <row r="22" spans="1:17" x14ac:dyDescent="0.3">
      <c r="A22">
        <v>143.1</v>
      </c>
      <c r="B22">
        <v>68000</v>
      </c>
      <c r="D22">
        <f t="shared" si="0"/>
        <v>-48725</v>
      </c>
      <c r="E22">
        <f t="shared" si="1"/>
        <v>96408.307000000001</v>
      </c>
      <c r="F22">
        <f t="shared" si="2"/>
        <v>-28408.307000000001</v>
      </c>
      <c r="G22">
        <f t="shared" si="3"/>
        <v>20316.692999999999</v>
      </c>
      <c r="I22" s="3"/>
      <c r="J22" s="3"/>
      <c r="K22" s="3"/>
      <c r="L22" s="3"/>
      <c r="M22" s="3"/>
      <c r="N22" s="3"/>
      <c r="O22" s="8"/>
      <c r="P22" s="8"/>
      <c r="Q22" s="8"/>
    </row>
    <row r="23" spans="1:17" x14ac:dyDescent="0.3">
      <c r="A23">
        <v>83.97</v>
      </c>
      <c r="B23">
        <v>23000</v>
      </c>
      <c r="D23">
        <f t="shared" si="0"/>
        <v>-93725</v>
      </c>
      <c r="E23">
        <f t="shared" si="1"/>
        <v>61759.900900000001</v>
      </c>
      <c r="F23">
        <f t="shared" si="2"/>
        <v>-38759.900900000001</v>
      </c>
      <c r="G23">
        <f t="shared" si="3"/>
        <v>54965.099099999999</v>
      </c>
      <c r="I23" s="3"/>
      <c r="J23" s="3"/>
      <c r="K23" s="3"/>
      <c r="L23" s="3"/>
      <c r="M23" s="3"/>
      <c r="N23" s="3"/>
      <c r="O23" s="8"/>
      <c r="P23" s="8"/>
      <c r="Q23" s="8"/>
    </row>
    <row r="24" spans="1:17" x14ac:dyDescent="0.3">
      <c r="A24">
        <v>76.5</v>
      </c>
      <c r="B24">
        <v>40101</v>
      </c>
      <c r="D24">
        <f t="shared" si="0"/>
        <v>-76624</v>
      </c>
      <c r="E24">
        <f t="shared" si="1"/>
        <v>57382.705000000002</v>
      </c>
      <c r="F24">
        <f t="shared" si="2"/>
        <v>-17281.705000000002</v>
      </c>
      <c r="G24">
        <f t="shared" si="3"/>
        <v>59342.294999999998</v>
      </c>
      <c r="I24" s="3"/>
      <c r="J24" s="3"/>
      <c r="K24" s="3"/>
      <c r="L24" s="3"/>
      <c r="M24" s="3"/>
      <c r="N24" s="3"/>
      <c r="O24" s="8"/>
      <c r="P24" s="8"/>
      <c r="Q24" s="8"/>
    </row>
    <row r="25" spans="1:17" x14ac:dyDescent="0.3">
      <c r="A25">
        <v>209.88</v>
      </c>
      <c r="B25">
        <v>93000</v>
      </c>
      <c r="D25">
        <f t="shared" si="0"/>
        <v>-23725</v>
      </c>
      <c r="E25">
        <f t="shared" si="1"/>
        <v>135539.3836</v>
      </c>
      <c r="F25">
        <f t="shared" si="2"/>
        <v>-42539.383600000001</v>
      </c>
      <c r="G25">
        <f t="shared" si="3"/>
        <v>-18814.383600000001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3">
      <c r="A26">
        <v>140.58000000000001</v>
      </c>
      <c r="B26">
        <v>58500</v>
      </c>
      <c r="D26">
        <f t="shared" si="0"/>
        <v>-58225</v>
      </c>
      <c r="E26">
        <f t="shared" si="1"/>
        <v>94931.662600000011</v>
      </c>
      <c r="F26">
        <f t="shared" si="2"/>
        <v>-36431.662600000011</v>
      </c>
      <c r="G26">
        <f t="shared" si="3"/>
        <v>21793.337399999989</v>
      </c>
      <c r="I26" s="8"/>
      <c r="J26" s="8"/>
      <c r="K26" s="9"/>
      <c r="L26" s="9"/>
      <c r="M26" s="9"/>
      <c r="N26" s="9"/>
      <c r="O26" s="9"/>
      <c r="P26" s="9"/>
      <c r="Q26" s="9"/>
    </row>
    <row r="27" spans="1:17" x14ac:dyDescent="0.3">
      <c r="A27">
        <v>130.68</v>
      </c>
      <c r="B27">
        <v>103500</v>
      </c>
      <c r="D27">
        <f t="shared" si="0"/>
        <v>-13225</v>
      </c>
      <c r="E27">
        <f t="shared" si="1"/>
        <v>89130.559600000008</v>
      </c>
      <c r="F27">
        <f t="shared" si="2"/>
        <v>14369.440399999992</v>
      </c>
      <c r="G27">
        <f t="shared" si="3"/>
        <v>27594.440399999992</v>
      </c>
      <c r="I27" s="8"/>
      <c r="J27" s="8"/>
      <c r="K27" s="3"/>
      <c r="L27" s="3"/>
      <c r="M27" s="3"/>
      <c r="N27" s="3"/>
      <c r="O27" s="3"/>
      <c r="P27" s="3"/>
      <c r="Q27" s="3"/>
    </row>
    <row r="28" spans="1:17" x14ac:dyDescent="0.3">
      <c r="A28">
        <v>260.10000000000002</v>
      </c>
      <c r="B28">
        <v>102565</v>
      </c>
      <c r="D28">
        <f t="shared" si="0"/>
        <v>-14160</v>
      </c>
      <c r="E28">
        <f t="shared" si="1"/>
        <v>164966.79700000002</v>
      </c>
      <c r="F28">
        <f t="shared" si="2"/>
        <v>-62401.79700000002</v>
      </c>
      <c r="G28">
        <f t="shared" si="3"/>
        <v>-48241.79700000002</v>
      </c>
      <c r="I28" s="8"/>
      <c r="J28" s="8"/>
      <c r="K28" s="3"/>
      <c r="L28" s="3"/>
      <c r="M28" s="3"/>
      <c r="N28" s="3"/>
      <c r="O28" s="3"/>
      <c r="P28" s="3"/>
      <c r="Q28" s="3"/>
    </row>
    <row r="29" spans="1:17" x14ac:dyDescent="0.3">
      <c r="A29">
        <v>217.71</v>
      </c>
      <c r="B29">
        <v>97900</v>
      </c>
      <c r="D29">
        <f t="shared" si="0"/>
        <v>-18825</v>
      </c>
      <c r="E29">
        <f t="shared" si="1"/>
        <v>140127.52870000002</v>
      </c>
      <c r="F29">
        <f t="shared" si="2"/>
        <v>-42227.528700000024</v>
      </c>
      <c r="G29">
        <f t="shared" si="3"/>
        <v>-23402.528700000024</v>
      </c>
    </row>
    <row r="30" spans="1:17" x14ac:dyDescent="0.3">
      <c r="A30">
        <v>162.72</v>
      </c>
      <c r="B30">
        <v>99000</v>
      </c>
      <c r="D30">
        <f t="shared" si="0"/>
        <v>-17725</v>
      </c>
      <c r="E30">
        <f t="shared" si="1"/>
        <v>107905.0384</v>
      </c>
      <c r="F30">
        <f t="shared" si="2"/>
        <v>-8905.0384000000049</v>
      </c>
      <c r="G30">
        <f t="shared" si="3"/>
        <v>8819.9615999999951</v>
      </c>
    </row>
    <row r="31" spans="1:17" x14ac:dyDescent="0.3">
      <c r="A31">
        <v>125.64</v>
      </c>
      <c r="B31">
        <v>82000</v>
      </c>
      <c r="D31">
        <f t="shared" si="0"/>
        <v>-34725</v>
      </c>
      <c r="E31">
        <f t="shared" si="1"/>
        <v>86177.270799999998</v>
      </c>
      <c r="F31">
        <f t="shared" si="2"/>
        <v>-4177.2707999999984</v>
      </c>
      <c r="G31">
        <f t="shared" si="3"/>
        <v>30547.729200000002</v>
      </c>
    </row>
    <row r="32" spans="1:17" x14ac:dyDescent="0.3">
      <c r="A32">
        <v>199.44</v>
      </c>
      <c r="B32">
        <v>171500</v>
      </c>
      <c r="D32">
        <f t="shared" si="0"/>
        <v>54775</v>
      </c>
      <c r="E32">
        <f t="shared" si="1"/>
        <v>129421.85680000001</v>
      </c>
      <c r="F32">
        <f t="shared" si="2"/>
        <v>42078.143199999991</v>
      </c>
      <c r="G32">
        <f t="shared" si="3"/>
        <v>-12696.856800000009</v>
      </c>
    </row>
    <row r="33" spans="1:7" x14ac:dyDescent="0.3">
      <c r="A33">
        <v>128.25</v>
      </c>
      <c r="B33">
        <v>135900</v>
      </c>
      <c r="D33">
        <f t="shared" si="0"/>
        <v>19175</v>
      </c>
      <c r="E33">
        <f t="shared" si="1"/>
        <v>87706.652499999997</v>
      </c>
      <c r="F33">
        <f t="shared" si="2"/>
        <v>48193.347500000003</v>
      </c>
      <c r="G33">
        <f t="shared" si="3"/>
        <v>29018.347500000003</v>
      </c>
    </row>
    <row r="34" spans="1:7" x14ac:dyDescent="0.3">
      <c r="A34">
        <v>206.19</v>
      </c>
      <c r="B34">
        <v>80001</v>
      </c>
      <c r="D34">
        <f t="shared" si="0"/>
        <v>-36724</v>
      </c>
      <c r="E34">
        <f t="shared" si="1"/>
        <v>133377.15429999999</v>
      </c>
      <c r="F34">
        <f t="shared" si="2"/>
        <v>-53376.154299999995</v>
      </c>
      <c r="G34">
        <f t="shared" si="3"/>
        <v>-16652.154299999995</v>
      </c>
    </row>
    <row r="35" spans="1:7" x14ac:dyDescent="0.3">
      <c r="A35">
        <v>182.16</v>
      </c>
      <c r="B35">
        <v>136000</v>
      </c>
      <c r="D35">
        <f t="shared" si="0"/>
        <v>19275</v>
      </c>
      <c r="E35">
        <f t="shared" si="1"/>
        <v>119296.29520000001</v>
      </c>
      <c r="F35">
        <f t="shared" si="2"/>
        <v>16703.704799999992</v>
      </c>
      <c r="G35">
        <f t="shared" si="3"/>
        <v>-2571.2952000000078</v>
      </c>
    </row>
    <row r="36" spans="1:7" x14ac:dyDescent="0.3">
      <c r="A36">
        <v>230.4</v>
      </c>
      <c r="B36">
        <v>167500</v>
      </c>
      <c r="D36">
        <f t="shared" si="0"/>
        <v>50775</v>
      </c>
      <c r="E36">
        <f t="shared" si="1"/>
        <v>147563.48800000001</v>
      </c>
      <c r="F36">
        <f t="shared" si="2"/>
        <v>19936.511999999988</v>
      </c>
      <c r="G36">
        <f t="shared" si="3"/>
        <v>-30838.488000000012</v>
      </c>
    </row>
    <row r="37" spans="1:7" x14ac:dyDescent="0.3">
      <c r="A37">
        <v>202.14</v>
      </c>
      <c r="B37">
        <v>134000</v>
      </c>
      <c r="D37">
        <f t="shared" si="0"/>
        <v>17275</v>
      </c>
      <c r="E37">
        <f t="shared" si="1"/>
        <v>131003.9758</v>
      </c>
      <c r="F37">
        <f t="shared" si="2"/>
        <v>2996.0241999999998</v>
      </c>
      <c r="G37">
        <f t="shared" si="3"/>
        <v>-14278.9758</v>
      </c>
    </row>
    <row r="38" spans="1:7" x14ac:dyDescent="0.3">
      <c r="A38">
        <v>523.26</v>
      </c>
      <c r="B38">
        <v>270000</v>
      </c>
      <c r="D38">
        <f t="shared" si="0"/>
        <v>153275</v>
      </c>
      <c r="E38">
        <f t="shared" si="1"/>
        <v>319170.66220000002</v>
      </c>
      <c r="F38">
        <f t="shared" si="2"/>
        <v>-49170.662200000021</v>
      </c>
      <c r="G38">
        <f t="shared" si="3"/>
        <v>-202445.66220000002</v>
      </c>
    </row>
    <row r="39" spans="1:7" x14ac:dyDescent="0.3">
      <c r="A39">
        <v>345.15</v>
      </c>
      <c r="B39">
        <v>315000</v>
      </c>
      <c r="D39">
        <f t="shared" si="0"/>
        <v>198275</v>
      </c>
      <c r="E39">
        <f t="shared" si="1"/>
        <v>214803.54550000001</v>
      </c>
      <c r="F39">
        <f t="shared" si="2"/>
        <v>100196.45449999999</v>
      </c>
      <c r="G39">
        <f t="shared" si="3"/>
        <v>-98078.545500000007</v>
      </c>
    </row>
    <row r="40" spans="1:7" x14ac:dyDescent="0.3">
      <c r="A40">
        <v>258.3</v>
      </c>
      <c r="B40">
        <v>207000</v>
      </c>
      <c r="D40">
        <f t="shared" si="0"/>
        <v>90275</v>
      </c>
      <c r="E40">
        <f t="shared" si="1"/>
        <v>163912.05100000001</v>
      </c>
      <c r="F40">
        <f t="shared" si="2"/>
        <v>43087.948999999993</v>
      </c>
      <c r="G40">
        <f t="shared" si="3"/>
        <v>-47187.051000000007</v>
      </c>
    </row>
    <row r="41" spans="1:7" x14ac:dyDescent="0.3">
      <c r="A41">
        <v>281.52</v>
      </c>
      <c r="B41">
        <v>197500</v>
      </c>
      <c r="D41">
        <f t="shared" si="0"/>
        <v>80775</v>
      </c>
      <c r="E41">
        <f t="shared" si="1"/>
        <v>177518.27439999999</v>
      </c>
      <c r="F41">
        <f t="shared" si="2"/>
        <v>19981.725600000005</v>
      </c>
      <c r="G41">
        <f t="shared" si="3"/>
        <v>-60793.274399999995</v>
      </c>
    </row>
    <row r="42" spans="1:7" x14ac:dyDescent="0.3">
      <c r="A42">
        <v>275.39999999999998</v>
      </c>
      <c r="B42">
        <v>335000</v>
      </c>
      <c r="D42">
        <f t="shared" si="0"/>
        <v>218275</v>
      </c>
      <c r="E42">
        <f t="shared" si="1"/>
        <v>173932.13800000001</v>
      </c>
      <c r="F42">
        <f t="shared" si="2"/>
        <v>161067.86199999999</v>
      </c>
      <c r="G42">
        <f t="shared" si="3"/>
        <v>-57207.138000000006</v>
      </c>
    </row>
    <row r="43" spans="1:7" x14ac:dyDescent="0.3">
      <c r="A43">
        <v>262.62</v>
      </c>
      <c r="B43">
        <v>219000</v>
      </c>
      <c r="D43">
        <f t="shared" si="0"/>
        <v>102275</v>
      </c>
      <c r="E43">
        <f t="shared" si="1"/>
        <v>166443.44140000001</v>
      </c>
      <c r="F43">
        <f t="shared" si="2"/>
        <v>52556.558599999989</v>
      </c>
      <c r="G43">
        <f t="shared" si="3"/>
        <v>-49718.441400000011</v>
      </c>
    </row>
    <row r="44" spans="1:7" x14ac:dyDescent="0.3">
      <c r="A44">
        <v>174.24</v>
      </c>
      <c r="B44">
        <v>189900</v>
      </c>
      <c r="D44">
        <f t="shared" si="0"/>
        <v>73175</v>
      </c>
      <c r="E44">
        <f t="shared" si="1"/>
        <v>114655.41280000001</v>
      </c>
      <c r="F44">
        <f t="shared" si="2"/>
        <v>75244.587199999994</v>
      </c>
      <c r="G44">
        <f t="shared" si="3"/>
        <v>2069.5871999999945</v>
      </c>
    </row>
    <row r="45" spans="1:7" x14ac:dyDescent="0.3">
      <c r="A45">
        <v>234.9</v>
      </c>
      <c r="B45">
        <v>79900</v>
      </c>
      <c r="D45">
        <f t="shared" si="0"/>
        <v>-36825</v>
      </c>
      <c r="E45">
        <f t="shared" si="1"/>
        <v>150200.353</v>
      </c>
      <c r="F45">
        <f t="shared" si="2"/>
        <v>-70300.353000000003</v>
      </c>
      <c r="G45">
        <f t="shared" si="3"/>
        <v>-33475.353000000003</v>
      </c>
    </row>
    <row r="46" spans="1:7" x14ac:dyDescent="0.3">
      <c r="A46">
        <v>220.14</v>
      </c>
      <c r="B46">
        <v>123400</v>
      </c>
      <c r="D46">
        <f t="shared" si="0"/>
        <v>6675</v>
      </c>
      <c r="E46">
        <f t="shared" si="1"/>
        <v>141551.43579999998</v>
      </c>
      <c r="F46">
        <f t="shared" si="2"/>
        <v>-18151.435799999977</v>
      </c>
      <c r="G46">
        <f t="shared" si="3"/>
        <v>-24826.435799999977</v>
      </c>
    </row>
    <row r="47" spans="1:7" x14ac:dyDescent="0.3">
      <c r="A47">
        <v>233.1</v>
      </c>
      <c r="B47">
        <v>123000</v>
      </c>
      <c r="D47">
        <f t="shared" si="0"/>
        <v>6275</v>
      </c>
      <c r="E47">
        <f t="shared" si="1"/>
        <v>149145.60699999999</v>
      </c>
      <c r="F47">
        <f t="shared" si="2"/>
        <v>-26145.606999999989</v>
      </c>
      <c r="G47">
        <f t="shared" si="3"/>
        <v>-32420.606999999989</v>
      </c>
    </row>
    <row r="48" spans="1:7" x14ac:dyDescent="0.3">
      <c r="A48">
        <v>261.89999999999998</v>
      </c>
      <c r="B48">
        <v>130500</v>
      </c>
      <c r="D48">
        <f t="shared" si="0"/>
        <v>13775</v>
      </c>
      <c r="E48">
        <f t="shared" si="1"/>
        <v>166021.54300000001</v>
      </c>
      <c r="F48">
        <f t="shared" si="2"/>
        <v>-35521.543000000005</v>
      </c>
      <c r="G48">
        <f t="shared" si="3"/>
        <v>-49296.543000000005</v>
      </c>
    </row>
    <row r="49" spans="1:7" x14ac:dyDescent="0.3">
      <c r="A49">
        <v>117.36</v>
      </c>
      <c r="B49">
        <v>128000</v>
      </c>
      <c r="D49">
        <f t="shared" si="0"/>
        <v>11275</v>
      </c>
      <c r="E49">
        <f t="shared" si="1"/>
        <v>81325.439200000008</v>
      </c>
      <c r="F49">
        <f t="shared" si="2"/>
        <v>46674.560799999992</v>
      </c>
      <c r="G49">
        <f t="shared" si="3"/>
        <v>35399.560799999992</v>
      </c>
    </row>
    <row r="50" spans="1:7" x14ac:dyDescent="0.3">
      <c r="A50">
        <v>120.78</v>
      </c>
      <c r="B50">
        <v>68000</v>
      </c>
      <c r="D50">
        <f t="shared" si="0"/>
        <v>-48725</v>
      </c>
      <c r="E50">
        <f t="shared" si="1"/>
        <v>83329.456600000005</v>
      </c>
      <c r="F50">
        <f t="shared" si="2"/>
        <v>-15329.456600000005</v>
      </c>
      <c r="G50">
        <f t="shared" si="3"/>
        <v>33395.543399999995</v>
      </c>
    </row>
    <row r="51" spans="1:7" x14ac:dyDescent="0.3">
      <c r="A51">
        <v>98.1</v>
      </c>
      <c r="B51">
        <v>62000</v>
      </c>
      <c r="D51">
        <f t="shared" si="0"/>
        <v>-54725</v>
      </c>
      <c r="E51">
        <f t="shared" si="1"/>
        <v>70039.657000000007</v>
      </c>
      <c r="F51">
        <f t="shared" si="2"/>
        <v>-8039.6570000000065</v>
      </c>
      <c r="G51">
        <f t="shared" si="3"/>
        <v>46685.342999999993</v>
      </c>
    </row>
    <row r="52" spans="1:7" x14ac:dyDescent="0.3">
      <c r="A52">
        <v>269.01</v>
      </c>
      <c r="B52">
        <v>124000</v>
      </c>
      <c r="D52">
        <f t="shared" si="0"/>
        <v>7275</v>
      </c>
      <c r="E52">
        <f t="shared" si="1"/>
        <v>170187.78969999999</v>
      </c>
      <c r="F52">
        <f t="shared" si="2"/>
        <v>-46187.789699999994</v>
      </c>
      <c r="G52">
        <f t="shared" si="3"/>
        <v>-53462.789699999994</v>
      </c>
    </row>
    <row r="53" spans="1:7" x14ac:dyDescent="0.3">
      <c r="A53">
        <v>197.19</v>
      </c>
      <c r="B53">
        <v>50000</v>
      </c>
      <c r="D53">
        <f t="shared" si="0"/>
        <v>-66725</v>
      </c>
      <c r="E53">
        <f t="shared" si="1"/>
        <v>128103.4243</v>
      </c>
      <c r="F53">
        <f t="shared" si="2"/>
        <v>-78103.424299999999</v>
      </c>
      <c r="G53">
        <f t="shared" si="3"/>
        <v>-11378.424299999999</v>
      </c>
    </row>
    <row r="54" spans="1:7" x14ac:dyDescent="0.3">
      <c r="A54">
        <v>125.37</v>
      </c>
      <c r="B54">
        <v>89900</v>
      </c>
      <c r="D54">
        <f t="shared" si="0"/>
        <v>-26825</v>
      </c>
      <c r="E54">
        <f t="shared" si="1"/>
        <v>86019.058900000004</v>
      </c>
      <c r="F54">
        <f t="shared" si="2"/>
        <v>3880.9410999999964</v>
      </c>
      <c r="G54">
        <f t="shared" si="3"/>
        <v>30705.941099999996</v>
      </c>
    </row>
    <row r="55" spans="1:7" x14ac:dyDescent="0.3">
      <c r="A55">
        <v>172.08</v>
      </c>
      <c r="B55">
        <v>125000</v>
      </c>
      <c r="D55">
        <f t="shared" si="0"/>
        <v>8275</v>
      </c>
      <c r="E55">
        <f t="shared" si="1"/>
        <v>113389.71760000002</v>
      </c>
      <c r="F55">
        <f t="shared" si="2"/>
        <v>11610.282399999982</v>
      </c>
      <c r="G55">
        <f t="shared" si="3"/>
        <v>3335.2823999999819</v>
      </c>
    </row>
    <row r="56" spans="1:7" x14ac:dyDescent="0.3">
      <c r="A56">
        <v>191.34</v>
      </c>
      <c r="B56">
        <v>147000</v>
      </c>
      <c r="D56">
        <f t="shared" si="0"/>
        <v>30275</v>
      </c>
      <c r="E56">
        <f t="shared" si="1"/>
        <v>124675.49980000001</v>
      </c>
      <c r="F56">
        <f t="shared" si="2"/>
        <v>22324.500199999995</v>
      </c>
      <c r="G56">
        <f t="shared" si="3"/>
        <v>-7950.4998000000051</v>
      </c>
    </row>
    <row r="57" spans="1:7" x14ac:dyDescent="0.3">
      <c r="A57">
        <v>239.94</v>
      </c>
      <c r="B57">
        <v>246000</v>
      </c>
      <c r="D57">
        <f t="shared" si="0"/>
        <v>129275</v>
      </c>
      <c r="E57">
        <f t="shared" si="1"/>
        <v>153153.64180000001</v>
      </c>
      <c r="F57">
        <f t="shared" si="2"/>
        <v>92846.358199999988</v>
      </c>
      <c r="G57">
        <f t="shared" si="3"/>
        <v>-36428.641800000012</v>
      </c>
    </row>
    <row r="58" spans="1:7" x14ac:dyDescent="0.3">
      <c r="A58">
        <v>115.74</v>
      </c>
      <c r="B58">
        <v>76000</v>
      </c>
      <c r="D58">
        <f t="shared" si="0"/>
        <v>-40725</v>
      </c>
      <c r="E58">
        <f t="shared" si="1"/>
        <v>80376.167799999996</v>
      </c>
      <c r="F58">
        <f t="shared" si="2"/>
        <v>-4376.1677999999956</v>
      </c>
      <c r="G58">
        <f t="shared" si="3"/>
        <v>36348.832200000004</v>
      </c>
    </row>
    <row r="59" spans="1:7" x14ac:dyDescent="0.3">
      <c r="A59">
        <v>192.15</v>
      </c>
      <c r="B59">
        <v>135000</v>
      </c>
      <c r="D59">
        <f t="shared" si="0"/>
        <v>18275</v>
      </c>
      <c r="E59">
        <f t="shared" si="1"/>
        <v>125150.1355</v>
      </c>
      <c r="F59">
        <f t="shared" si="2"/>
        <v>9849.864499999996</v>
      </c>
      <c r="G59">
        <f t="shared" si="3"/>
        <v>-8425.135500000004</v>
      </c>
    </row>
    <row r="60" spans="1:7" x14ac:dyDescent="0.3">
      <c r="A60">
        <v>126</v>
      </c>
      <c r="B60">
        <v>85000</v>
      </c>
      <c r="D60">
        <f t="shared" si="0"/>
        <v>-31725</v>
      </c>
      <c r="E60">
        <f t="shared" si="1"/>
        <v>86388.22</v>
      </c>
      <c r="F60">
        <f t="shared" si="2"/>
        <v>-1388.2200000000012</v>
      </c>
      <c r="G60">
        <f t="shared" si="3"/>
        <v>30336.78</v>
      </c>
    </row>
    <row r="61" spans="1:7" x14ac:dyDescent="0.3">
      <c r="A61">
        <v>204.48</v>
      </c>
      <c r="B61">
        <v>124900</v>
      </c>
      <c r="D61">
        <f t="shared" si="0"/>
        <v>8175</v>
      </c>
      <c r="E61">
        <f t="shared" si="1"/>
        <v>132375.14559999999</v>
      </c>
      <c r="F61">
        <f t="shared" si="2"/>
        <v>-7475.1455999999889</v>
      </c>
      <c r="G61">
        <f t="shared" si="3"/>
        <v>-15650.145599999989</v>
      </c>
    </row>
    <row r="62" spans="1:7" x14ac:dyDescent="0.3">
      <c r="A62">
        <v>176.04</v>
      </c>
      <c r="B62">
        <v>98900</v>
      </c>
      <c r="D62">
        <f t="shared" si="0"/>
        <v>-17825</v>
      </c>
      <c r="E62">
        <f t="shared" si="1"/>
        <v>115710.1588</v>
      </c>
      <c r="F62">
        <f t="shared" si="2"/>
        <v>-16810.158800000005</v>
      </c>
      <c r="G62">
        <f t="shared" si="3"/>
        <v>1014.8411999999953</v>
      </c>
    </row>
    <row r="63" spans="1:7" x14ac:dyDescent="0.3">
      <c r="A63">
        <v>147.96</v>
      </c>
      <c r="B63">
        <v>120000</v>
      </c>
      <c r="D63">
        <f t="shared" si="0"/>
        <v>3275</v>
      </c>
      <c r="E63">
        <f t="shared" si="1"/>
        <v>99256.121200000009</v>
      </c>
      <c r="F63">
        <f t="shared" si="2"/>
        <v>20743.878799999991</v>
      </c>
      <c r="G63">
        <f t="shared" si="3"/>
        <v>17468.878799999991</v>
      </c>
    </row>
    <row r="64" spans="1:7" x14ac:dyDescent="0.3">
      <c r="A64">
        <v>242.28</v>
      </c>
      <c r="B64">
        <v>134000</v>
      </c>
      <c r="D64">
        <f t="shared" si="0"/>
        <v>17275</v>
      </c>
      <c r="E64">
        <f t="shared" si="1"/>
        <v>154524.81160000002</v>
      </c>
      <c r="F64">
        <f t="shared" si="2"/>
        <v>-20524.811600000015</v>
      </c>
      <c r="G64">
        <f t="shared" si="3"/>
        <v>-37799.811600000015</v>
      </c>
    </row>
    <row r="65" spans="1:7" x14ac:dyDescent="0.3">
      <c r="A65">
        <v>243.63</v>
      </c>
      <c r="B65">
        <v>115495</v>
      </c>
      <c r="D65">
        <f t="shared" si="0"/>
        <v>-1230</v>
      </c>
      <c r="E65">
        <f t="shared" si="1"/>
        <v>155315.87110000002</v>
      </c>
      <c r="F65">
        <f t="shared" si="2"/>
        <v>-39820.871100000018</v>
      </c>
      <c r="G65">
        <f t="shared" si="3"/>
        <v>-38590.871100000018</v>
      </c>
    </row>
    <row r="66" spans="1:7" x14ac:dyDescent="0.3">
      <c r="A66">
        <v>126.36</v>
      </c>
      <c r="B66">
        <v>81900</v>
      </c>
      <c r="D66">
        <f t="shared" si="0"/>
        <v>-34825</v>
      </c>
      <c r="E66">
        <f t="shared" si="1"/>
        <v>86599.169200000004</v>
      </c>
      <c r="F66">
        <f t="shared" si="2"/>
        <v>-4699.1692000000039</v>
      </c>
      <c r="G66">
        <f t="shared" si="3"/>
        <v>30125.830799999996</v>
      </c>
    </row>
    <row r="67" spans="1:7" x14ac:dyDescent="0.3">
      <c r="A67">
        <v>99.99</v>
      </c>
      <c r="B67">
        <v>34000</v>
      </c>
      <c r="D67">
        <f t="shared" ref="D67:D100" si="4">B67-$C$2</f>
        <v>-82725</v>
      </c>
      <c r="E67">
        <f t="shared" ref="E67:E100" si="5">12556+585.97*A67</f>
        <v>71147.140299999999</v>
      </c>
      <c r="F67">
        <f t="shared" ref="F67:F100" si="6">B67-E67</f>
        <v>-37147.140299999999</v>
      </c>
      <c r="G67">
        <f t="shared" ref="G67:G100" si="7">$C$2-E67</f>
        <v>45577.859700000001</v>
      </c>
    </row>
    <row r="68" spans="1:7" x14ac:dyDescent="0.3">
      <c r="A68">
        <v>136.71</v>
      </c>
      <c r="B68">
        <v>91500</v>
      </c>
      <c r="D68">
        <f t="shared" si="4"/>
        <v>-25225</v>
      </c>
      <c r="E68">
        <f t="shared" si="5"/>
        <v>92663.958700000003</v>
      </c>
      <c r="F68">
        <f t="shared" si="6"/>
        <v>-1163.9587000000029</v>
      </c>
      <c r="G68">
        <f t="shared" si="7"/>
        <v>24061.041299999997</v>
      </c>
    </row>
    <row r="69" spans="1:7" x14ac:dyDescent="0.3">
      <c r="A69">
        <v>189</v>
      </c>
      <c r="B69">
        <v>109200</v>
      </c>
      <c r="D69">
        <f t="shared" si="4"/>
        <v>-7525</v>
      </c>
      <c r="E69">
        <f t="shared" si="5"/>
        <v>123304.33</v>
      </c>
      <c r="F69">
        <f t="shared" si="6"/>
        <v>-14104.330000000002</v>
      </c>
      <c r="G69">
        <f t="shared" si="7"/>
        <v>-6579.3300000000017</v>
      </c>
    </row>
    <row r="70" spans="1:7" x14ac:dyDescent="0.3">
      <c r="A70">
        <v>123.3</v>
      </c>
      <c r="B70">
        <v>42000</v>
      </c>
      <c r="D70">
        <f t="shared" si="4"/>
        <v>-74725</v>
      </c>
      <c r="E70">
        <f t="shared" si="5"/>
        <v>84806.100999999995</v>
      </c>
      <c r="F70">
        <f t="shared" si="6"/>
        <v>-42806.100999999995</v>
      </c>
      <c r="G70">
        <f t="shared" si="7"/>
        <v>31918.899000000005</v>
      </c>
    </row>
    <row r="71" spans="1:7" x14ac:dyDescent="0.3">
      <c r="A71">
        <v>163.71</v>
      </c>
      <c r="B71">
        <v>110000</v>
      </c>
      <c r="D71">
        <f t="shared" si="4"/>
        <v>-6725</v>
      </c>
      <c r="E71">
        <f t="shared" si="5"/>
        <v>108485.14870000001</v>
      </c>
      <c r="F71">
        <f t="shared" si="6"/>
        <v>1514.8512999999948</v>
      </c>
      <c r="G71">
        <f t="shared" si="7"/>
        <v>8239.8512999999948</v>
      </c>
    </row>
    <row r="72" spans="1:7" x14ac:dyDescent="0.3">
      <c r="A72">
        <v>229.05</v>
      </c>
      <c r="B72">
        <v>142000</v>
      </c>
      <c r="D72">
        <f t="shared" si="4"/>
        <v>25275</v>
      </c>
      <c r="E72">
        <f t="shared" si="5"/>
        <v>146772.42850000001</v>
      </c>
      <c r="F72">
        <f t="shared" si="6"/>
        <v>-4772.4285000000091</v>
      </c>
      <c r="G72">
        <f t="shared" si="7"/>
        <v>-30047.428500000009</v>
      </c>
    </row>
    <row r="73" spans="1:7" x14ac:dyDescent="0.3">
      <c r="A73">
        <v>135.99</v>
      </c>
      <c r="B73">
        <v>79900</v>
      </c>
      <c r="D73">
        <f t="shared" si="4"/>
        <v>-36825</v>
      </c>
      <c r="E73">
        <f t="shared" si="5"/>
        <v>92242.060300000012</v>
      </c>
      <c r="F73">
        <f t="shared" si="6"/>
        <v>-12342.060300000012</v>
      </c>
      <c r="G73">
        <f t="shared" si="7"/>
        <v>24482.939699999988</v>
      </c>
    </row>
    <row r="74" spans="1:7" x14ac:dyDescent="0.3">
      <c r="A74">
        <v>216.27</v>
      </c>
      <c r="B74">
        <v>134900</v>
      </c>
      <c r="D74">
        <f t="shared" si="4"/>
        <v>18175</v>
      </c>
      <c r="E74">
        <f t="shared" si="5"/>
        <v>139283.73190000001</v>
      </c>
      <c r="F74">
        <f t="shared" si="6"/>
        <v>-4383.7319000000134</v>
      </c>
      <c r="G74">
        <f t="shared" si="7"/>
        <v>-22558.731900000013</v>
      </c>
    </row>
    <row r="75" spans="1:7" x14ac:dyDescent="0.3">
      <c r="A75">
        <v>222.12</v>
      </c>
      <c r="B75">
        <v>130000</v>
      </c>
      <c r="D75">
        <f t="shared" si="4"/>
        <v>13275</v>
      </c>
      <c r="E75">
        <f t="shared" si="5"/>
        <v>142711.65640000001</v>
      </c>
      <c r="F75">
        <f t="shared" si="6"/>
        <v>-12711.656400000007</v>
      </c>
      <c r="G75">
        <f t="shared" si="7"/>
        <v>-25986.656400000007</v>
      </c>
    </row>
    <row r="76" spans="1:7" x14ac:dyDescent="0.3">
      <c r="A76">
        <v>213.03</v>
      </c>
      <c r="B76">
        <v>125000</v>
      </c>
      <c r="D76">
        <f t="shared" si="4"/>
        <v>8275</v>
      </c>
      <c r="E76">
        <f t="shared" si="5"/>
        <v>137385.18910000002</v>
      </c>
      <c r="F76">
        <f t="shared" si="6"/>
        <v>-12385.189100000018</v>
      </c>
      <c r="G76">
        <f t="shared" si="7"/>
        <v>-20660.189100000018</v>
      </c>
    </row>
    <row r="77" spans="1:7" x14ac:dyDescent="0.3">
      <c r="A77">
        <v>221.49</v>
      </c>
      <c r="B77">
        <v>108000</v>
      </c>
      <c r="D77">
        <f t="shared" si="4"/>
        <v>-8725</v>
      </c>
      <c r="E77">
        <f t="shared" si="5"/>
        <v>142342.49530000001</v>
      </c>
      <c r="F77">
        <f t="shared" si="6"/>
        <v>-34342.49530000001</v>
      </c>
      <c r="G77">
        <f t="shared" si="7"/>
        <v>-25617.49530000001</v>
      </c>
    </row>
    <row r="78" spans="1:7" x14ac:dyDescent="0.3">
      <c r="A78">
        <v>224.64</v>
      </c>
      <c r="B78">
        <v>133000</v>
      </c>
      <c r="D78">
        <f t="shared" si="4"/>
        <v>16275</v>
      </c>
      <c r="E78">
        <f t="shared" si="5"/>
        <v>144188.3008</v>
      </c>
      <c r="F78">
        <f t="shared" si="6"/>
        <v>-11188.300799999997</v>
      </c>
      <c r="G78">
        <f t="shared" si="7"/>
        <v>-27463.300799999997</v>
      </c>
    </row>
    <row r="79" spans="1:7" x14ac:dyDescent="0.3">
      <c r="A79">
        <v>207.09</v>
      </c>
      <c r="B79">
        <v>126000</v>
      </c>
      <c r="D79">
        <f t="shared" si="4"/>
        <v>9275</v>
      </c>
      <c r="E79">
        <f t="shared" si="5"/>
        <v>133904.52730000002</v>
      </c>
      <c r="F79">
        <f t="shared" si="6"/>
        <v>-7904.5273000000161</v>
      </c>
      <c r="G79">
        <f t="shared" si="7"/>
        <v>-17179.527300000016</v>
      </c>
    </row>
    <row r="80" spans="1:7" x14ac:dyDescent="0.3">
      <c r="A80">
        <v>198</v>
      </c>
      <c r="B80">
        <v>121900</v>
      </c>
      <c r="D80">
        <f t="shared" si="4"/>
        <v>5175</v>
      </c>
      <c r="E80">
        <f t="shared" si="5"/>
        <v>128578.06000000001</v>
      </c>
      <c r="F80">
        <f t="shared" si="6"/>
        <v>-6678.0600000000122</v>
      </c>
      <c r="G80">
        <f t="shared" si="7"/>
        <v>-11853.060000000012</v>
      </c>
    </row>
    <row r="81" spans="1:7" x14ac:dyDescent="0.3">
      <c r="A81">
        <v>220.77</v>
      </c>
      <c r="B81">
        <v>116000</v>
      </c>
      <c r="D81">
        <f t="shared" si="4"/>
        <v>-725</v>
      </c>
      <c r="E81">
        <f t="shared" si="5"/>
        <v>141920.5969</v>
      </c>
      <c r="F81">
        <f t="shared" si="6"/>
        <v>-25920.596900000004</v>
      </c>
      <c r="G81">
        <f t="shared" si="7"/>
        <v>-25195.596900000004</v>
      </c>
    </row>
    <row r="82" spans="1:7" x14ac:dyDescent="0.3">
      <c r="A82">
        <v>258.83999999999997</v>
      </c>
      <c r="B82">
        <v>135000</v>
      </c>
      <c r="D82">
        <f t="shared" si="4"/>
        <v>18275</v>
      </c>
      <c r="E82">
        <f t="shared" si="5"/>
        <v>164228.4748</v>
      </c>
      <c r="F82">
        <f t="shared" si="6"/>
        <v>-29228.474799999996</v>
      </c>
      <c r="G82">
        <f t="shared" si="7"/>
        <v>-47503.474799999996</v>
      </c>
    </row>
    <row r="83" spans="1:7" x14ac:dyDescent="0.3">
      <c r="A83">
        <v>227.07</v>
      </c>
      <c r="B83">
        <v>150000</v>
      </c>
      <c r="D83">
        <f t="shared" si="4"/>
        <v>33275</v>
      </c>
      <c r="E83">
        <f t="shared" si="5"/>
        <v>145612.20790000001</v>
      </c>
      <c r="F83">
        <f t="shared" si="6"/>
        <v>4387.7920999999915</v>
      </c>
      <c r="G83">
        <f t="shared" si="7"/>
        <v>-28887.207900000009</v>
      </c>
    </row>
    <row r="84" spans="1:7" x14ac:dyDescent="0.3">
      <c r="A84">
        <v>228.06</v>
      </c>
      <c r="B84">
        <v>136400</v>
      </c>
      <c r="D84">
        <f t="shared" si="4"/>
        <v>19675</v>
      </c>
      <c r="E84">
        <f t="shared" si="5"/>
        <v>146192.31820000001</v>
      </c>
      <c r="F84">
        <f t="shared" si="6"/>
        <v>-9792.3182000000088</v>
      </c>
      <c r="G84">
        <f t="shared" si="7"/>
        <v>-29467.318200000009</v>
      </c>
    </row>
    <row r="85" spans="1:7" x14ac:dyDescent="0.3">
      <c r="A85">
        <v>161.1</v>
      </c>
      <c r="B85">
        <v>97500</v>
      </c>
      <c r="D85">
        <f t="shared" si="4"/>
        <v>-19225</v>
      </c>
      <c r="E85">
        <f t="shared" si="5"/>
        <v>106955.76700000001</v>
      </c>
      <c r="F85">
        <f t="shared" si="6"/>
        <v>-9455.7670000000071</v>
      </c>
      <c r="G85">
        <f t="shared" si="7"/>
        <v>9769.2329999999929</v>
      </c>
    </row>
    <row r="86" spans="1:7" x14ac:dyDescent="0.3">
      <c r="A86">
        <v>243.27</v>
      </c>
      <c r="B86">
        <v>141000</v>
      </c>
      <c r="D86">
        <f t="shared" si="4"/>
        <v>24275</v>
      </c>
      <c r="E86">
        <f t="shared" si="5"/>
        <v>155104.92190000002</v>
      </c>
      <c r="F86">
        <f t="shared" si="6"/>
        <v>-14104.921900000016</v>
      </c>
      <c r="G86">
        <f t="shared" si="7"/>
        <v>-38379.921900000016</v>
      </c>
    </row>
    <row r="87" spans="1:7" x14ac:dyDescent="0.3">
      <c r="A87">
        <v>224.55</v>
      </c>
      <c r="B87">
        <v>185000</v>
      </c>
      <c r="D87">
        <f t="shared" si="4"/>
        <v>68275</v>
      </c>
      <c r="E87">
        <f t="shared" si="5"/>
        <v>144135.56350000002</v>
      </c>
      <c r="F87">
        <f t="shared" si="6"/>
        <v>40864.436499999982</v>
      </c>
      <c r="G87">
        <f t="shared" si="7"/>
        <v>-27410.563500000018</v>
      </c>
    </row>
    <row r="88" spans="1:7" x14ac:dyDescent="0.3">
      <c r="A88">
        <v>180.81</v>
      </c>
      <c r="B88">
        <v>127000</v>
      </c>
      <c r="D88">
        <f t="shared" si="4"/>
        <v>10275</v>
      </c>
      <c r="E88">
        <f t="shared" si="5"/>
        <v>118505.2357</v>
      </c>
      <c r="F88">
        <f t="shared" si="6"/>
        <v>8494.7642999999953</v>
      </c>
      <c r="G88">
        <f t="shared" si="7"/>
        <v>-1780.2357000000047</v>
      </c>
    </row>
    <row r="89" spans="1:7" x14ac:dyDescent="0.3">
      <c r="A89">
        <v>254.16</v>
      </c>
      <c r="B89">
        <v>290000</v>
      </c>
      <c r="D89">
        <f t="shared" si="4"/>
        <v>173275</v>
      </c>
      <c r="E89">
        <f t="shared" si="5"/>
        <v>161486.13520000002</v>
      </c>
      <c r="F89">
        <f t="shared" si="6"/>
        <v>128513.86479999998</v>
      </c>
      <c r="G89">
        <f t="shared" si="7"/>
        <v>-44761.135200000019</v>
      </c>
    </row>
    <row r="90" spans="1:7" x14ac:dyDescent="0.3">
      <c r="A90">
        <v>133.65</v>
      </c>
      <c r="B90">
        <v>95700</v>
      </c>
      <c r="D90">
        <f t="shared" si="4"/>
        <v>-21025</v>
      </c>
      <c r="E90">
        <f t="shared" si="5"/>
        <v>90870.890500000009</v>
      </c>
      <c r="F90">
        <f t="shared" si="6"/>
        <v>4829.1094999999914</v>
      </c>
      <c r="G90">
        <f t="shared" si="7"/>
        <v>25854.109499999991</v>
      </c>
    </row>
    <row r="91" spans="1:7" x14ac:dyDescent="0.3">
      <c r="A91">
        <v>293.94</v>
      </c>
      <c r="B91">
        <v>139900</v>
      </c>
      <c r="D91">
        <f t="shared" si="4"/>
        <v>23175</v>
      </c>
      <c r="E91">
        <f t="shared" si="5"/>
        <v>184796.02180000002</v>
      </c>
      <c r="F91">
        <f t="shared" si="6"/>
        <v>-44896.021800000017</v>
      </c>
      <c r="G91">
        <f t="shared" si="7"/>
        <v>-68071.021800000017</v>
      </c>
    </row>
    <row r="92" spans="1:7" x14ac:dyDescent="0.3">
      <c r="A92">
        <v>122.22</v>
      </c>
      <c r="B92">
        <v>97500</v>
      </c>
      <c r="D92">
        <f t="shared" si="4"/>
        <v>-19225</v>
      </c>
      <c r="E92">
        <f t="shared" si="5"/>
        <v>84173.253400000001</v>
      </c>
      <c r="F92">
        <f t="shared" si="6"/>
        <v>13326.746599999999</v>
      </c>
      <c r="G92">
        <f t="shared" si="7"/>
        <v>32551.746599999999</v>
      </c>
    </row>
    <row r="93" spans="1:7" x14ac:dyDescent="0.3">
      <c r="A93">
        <v>120.33</v>
      </c>
      <c r="B93">
        <v>90900</v>
      </c>
      <c r="D93">
        <f t="shared" si="4"/>
        <v>-25825</v>
      </c>
      <c r="E93">
        <f t="shared" si="5"/>
        <v>83065.770100000009</v>
      </c>
      <c r="F93">
        <f t="shared" si="6"/>
        <v>7834.2298999999912</v>
      </c>
      <c r="G93">
        <f t="shared" si="7"/>
        <v>33659.229899999991</v>
      </c>
    </row>
    <row r="94" spans="1:7" x14ac:dyDescent="0.3">
      <c r="A94">
        <v>126.99</v>
      </c>
      <c r="B94">
        <v>72500</v>
      </c>
      <c r="D94">
        <f t="shared" si="4"/>
        <v>-44225</v>
      </c>
      <c r="E94">
        <f t="shared" si="5"/>
        <v>86968.330300000001</v>
      </c>
      <c r="F94">
        <f t="shared" si="6"/>
        <v>-14468.330300000001</v>
      </c>
      <c r="G94">
        <f t="shared" si="7"/>
        <v>29756.669699999999</v>
      </c>
    </row>
    <row r="95" spans="1:7" x14ac:dyDescent="0.3">
      <c r="A95">
        <v>176.85</v>
      </c>
      <c r="B95">
        <v>137500</v>
      </c>
      <c r="D95">
        <f t="shared" si="4"/>
        <v>20775</v>
      </c>
      <c r="E95">
        <f t="shared" si="5"/>
        <v>116184.7945</v>
      </c>
      <c r="F95">
        <f t="shared" si="6"/>
        <v>21315.205499999996</v>
      </c>
      <c r="G95">
        <f t="shared" si="7"/>
        <v>540.20549999999639</v>
      </c>
    </row>
    <row r="96" spans="1:7" x14ac:dyDescent="0.3">
      <c r="A96">
        <v>165.87</v>
      </c>
      <c r="B96">
        <v>116000</v>
      </c>
      <c r="D96">
        <f t="shared" si="4"/>
        <v>-725</v>
      </c>
      <c r="E96">
        <f t="shared" si="5"/>
        <v>109750.84390000001</v>
      </c>
      <c r="F96">
        <f t="shared" si="6"/>
        <v>6249.1560999999929</v>
      </c>
      <c r="G96">
        <f t="shared" si="7"/>
        <v>6974.1560999999929</v>
      </c>
    </row>
    <row r="97" spans="1:7" x14ac:dyDescent="0.3">
      <c r="A97">
        <v>170.73</v>
      </c>
      <c r="B97">
        <v>121500</v>
      </c>
      <c r="D97">
        <f t="shared" si="4"/>
        <v>4775</v>
      </c>
      <c r="E97">
        <f t="shared" si="5"/>
        <v>112598.6581</v>
      </c>
      <c r="F97">
        <f t="shared" si="6"/>
        <v>8901.3418999999994</v>
      </c>
      <c r="G97">
        <f t="shared" si="7"/>
        <v>4126.3418999999994</v>
      </c>
    </row>
    <row r="98" spans="1:7" x14ac:dyDescent="0.3">
      <c r="A98">
        <v>223.74</v>
      </c>
      <c r="B98">
        <v>149900</v>
      </c>
      <c r="D98">
        <f t="shared" si="4"/>
        <v>33175</v>
      </c>
      <c r="E98">
        <f t="shared" si="5"/>
        <v>143660.9278</v>
      </c>
      <c r="F98">
        <f t="shared" si="6"/>
        <v>6239.0721999999951</v>
      </c>
      <c r="G98">
        <f t="shared" si="7"/>
        <v>-26935.927800000005</v>
      </c>
    </row>
    <row r="99" spans="1:7" x14ac:dyDescent="0.3">
      <c r="A99">
        <v>132.03</v>
      </c>
      <c r="B99">
        <v>99000</v>
      </c>
      <c r="D99">
        <f t="shared" si="4"/>
        <v>-17725</v>
      </c>
      <c r="E99">
        <f t="shared" si="5"/>
        <v>89921.619100000011</v>
      </c>
      <c r="F99">
        <f t="shared" si="6"/>
        <v>9078.3808999999892</v>
      </c>
      <c r="G99">
        <f t="shared" si="7"/>
        <v>26803.380899999989</v>
      </c>
    </row>
    <row r="100" spans="1:7" x14ac:dyDescent="0.3">
      <c r="A100">
        <v>130.77000000000001</v>
      </c>
      <c r="B100">
        <v>100000</v>
      </c>
      <c r="D100">
        <f t="shared" si="4"/>
        <v>-16725</v>
      </c>
      <c r="E100">
        <f t="shared" si="5"/>
        <v>89183.296900000016</v>
      </c>
      <c r="F100">
        <f t="shared" si="6"/>
        <v>10816.703099999984</v>
      </c>
      <c r="G100">
        <f t="shared" si="7"/>
        <v>27541.703099999984</v>
      </c>
    </row>
    <row r="103" spans="1:7" x14ac:dyDescent="0.3">
      <c r="B103">
        <f>AVERAGE(B2:B100)</f>
        <v>116725.51515151515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bed_room_reg_univariate</vt:lpstr>
      <vt:lpstr>Regression_Anlysis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Hazem</cp:lastModifiedBy>
  <dcterms:created xsi:type="dcterms:W3CDTF">2021-10-03T14:58:00Z</dcterms:created>
  <dcterms:modified xsi:type="dcterms:W3CDTF">2021-11-18T10:02:17Z</dcterms:modified>
</cp:coreProperties>
</file>