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ary Hannoush\Downloads\"/>
    </mc:Choice>
  </mc:AlternateContent>
  <xr:revisionPtr revIDLastSave="0" documentId="13_ncr:1_{91CEE5F3-57D1-4D32-8B49-F13BAB2A5080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Link" sheetId="2" r:id="rId1"/>
    <sheet name="percorsi" sheetId="7" r:id="rId2"/>
    <sheet name="percorsi no fondo" sheetId="8" r:id="rId3"/>
    <sheet name="percorsi (2)" sheetId="9" r:id="rId4"/>
    <sheet name="percorsi (3)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" i="10" l="1"/>
  <c r="F83" i="10"/>
  <c r="D83" i="10"/>
  <c r="F83" i="9" l="1"/>
  <c r="E83" i="9"/>
  <c r="D83" i="9"/>
  <c r="F83" i="8" l="1"/>
  <c r="E83" i="8"/>
  <c r="D83" i="8"/>
  <c r="F83" i="7" l="1"/>
  <c r="E83" i="7"/>
  <c r="D83" i="7"/>
</calcChain>
</file>

<file path=xl/sharedStrings.xml><?xml version="1.0" encoding="utf-8"?>
<sst xmlns="http://schemas.openxmlformats.org/spreadsheetml/2006/main" count="480" uniqueCount="101">
  <si>
    <t>Climate change manager</t>
  </si>
  <si>
    <t>Smart Working</t>
  </si>
  <si>
    <t>Sostenibilità d'impresa</t>
  </si>
  <si>
    <t>Blockchain e Industria 4.0</t>
  </si>
  <si>
    <t>La transizione dall'industria tradizionale alla 4.0</t>
  </si>
  <si>
    <t>Logistica 4.0</t>
  </si>
  <si>
    <t>Modelli logistici 4.0</t>
  </si>
  <si>
    <t>Supply Chain Management</t>
  </si>
  <si>
    <t>Agricoltura e viticoltura di precisione e remote sensing</t>
  </si>
  <si>
    <t xml:space="preserve">Informatica di base </t>
  </si>
  <si>
    <t>Archiviazione digitale con Google drive</t>
  </si>
  <si>
    <t>Cloud computing: strumenti e metodologie di utilizzo delle risorse condivise</t>
  </si>
  <si>
    <t>CRM 4 Customer Relationship Management</t>
  </si>
  <si>
    <t>I vantaggi di CRM, customer analytics e automation per le imprese</t>
  </si>
  <si>
    <t>Excel corso base per gestione azienda 4.0</t>
  </si>
  <si>
    <t>Excel funzioni avanzate per gestione azienda 4.0</t>
  </si>
  <si>
    <t>Fondamenti di Office 365 per gestione azienda 4.0</t>
  </si>
  <si>
    <t>Cyber Security in IoT e Industria 4.0</t>
  </si>
  <si>
    <t>GDPR, il Regolamento UE 2016/679 sulla Privacy: introduzione alle normative privacy</t>
  </si>
  <si>
    <t>La gestione della sicurezza informatica</t>
  </si>
  <si>
    <t>Disaster Recovery</t>
  </si>
  <si>
    <t>Elaborazione di immagini digitali</t>
  </si>
  <si>
    <t>Marketing On line</t>
  </si>
  <si>
    <t>Data driven Marketing-Big Data e Business Intelligence</t>
  </si>
  <si>
    <t>Data driven Marketing-Business Security</t>
  </si>
  <si>
    <t>Data driven Marketing-Data driven Marketing</t>
  </si>
  <si>
    <t>Data driven Marketing-Data Mining</t>
  </si>
  <si>
    <t>Data driven Marketing-Data Science Management</t>
  </si>
  <si>
    <t>Data driven Marketing-Digital Marketing</t>
  </si>
  <si>
    <t xml:space="preserve">Data driven Marketing-Web e social network analytics </t>
  </si>
  <si>
    <t>Web Data Management</t>
  </si>
  <si>
    <t>EGE</t>
  </si>
  <si>
    <t>Archicad BIM Base</t>
  </si>
  <si>
    <t>Progettazione in Archicad</t>
  </si>
  <si>
    <t>Archicad: corso base</t>
  </si>
  <si>
    <t>Autocad</t>
  </si>
  <si>
    <t>Progettazione BIM con Autodesk Revit: normative e corso introduttivo</t>
  </si>
  <si>
    <t>BIM aggiornamento</t>
  </si>
  <si>
    <t>Cyber security: l'importanza del fattore umano nel proteggere il perimetro aziendale</t>
  </si>
  <si>
    <t>NOTE</t>
  </si>
  <si>
    <t>Realtà virtuale e aumentata</t>
  </si>
  <si>
    <t>Additive Manifacturing</t>
  </si>
  <si>
    <t>Automazione industriale: la programmazione dei PLC</t>
  </si>
  <si>
    <t>Arduino corso professionale</t>
  </si>
  <si>
    <t>Robotica avanzata e collaborativa</t>
  </si>
  <si>
    <t>Social Media Marketing</t>
  </si>
  <si>
    <t>Diversity Management</t>
  </si>
  <si>
    <t>Cloud computing: classificazione e principali caratteristiche dei servizi cloud</t>
  </si>
  <si>
    <t>I rischi dei social media e la Web reputation</t>
  </si>
  <si>
    <t>Social Media Manager</t>
  </si>
  <si>
    <t>Comunicazione per il Marketing</t>
  </si>
  <si>
    <t>Whatsapp marketing</t>
  </si>
  <si>
    <t>Disability manager</t>
  </si>
  <si>
    <t>Orientamento al cliente</t>
  </si>
  <si>
    <t>Ascolto Attivo</t>
  </si>
  <si>
    <t>Team Building e team working</t>
  </si>
  <si>
    <t>Comunicazione efficace</t>
  </si>
  <si>
    <t>Time management</t>
  </si>
  <si>
    <t>Conflitto e negoziazione</t>
  </si>
  <si>
    <t>Mobilità sostenibile (Mobility Manager)</t>
  </si>
  <si>
    <t>PSCL - Piano Spostamenti Casa Lavoro</t>
  </si>
  <si>
    <t>Facebook Base</t>
  </si>
  <si>
    <t>Facebook Avanzato</t>
  </si>
  <si>
    <t>Lead Generation</t>
  </si>
  <si>
    <t>Blockchain per l'industria 4.0 - Le basi del trading online</t>
  </si>
  <si>
    <t>Blockchain per l'industria 4.0 - Introduzione alle tecnologie Blockchain</t>
  </si>
  <si>
    <t>Introduzione al BIM (Building Information Model)</t>
  </si>
  <si>
    <t>Instagram Business</t>
  </si>
  <si>
    <t>Solidworks Avanzato</t>
  </si>
  <si>
    <t>Solidworks</t>
  </si>
  <si>
    <t>La gestione dei rifiuti nel cantiere</t>
  </si>
  <si>
    <t>Gis e Droni</t>
  </si>
  <si>
    <t>Introduzione al metaverso</t>
  </si>
  <si>
    <t>Genesi dell'industria 4.0 in campo automotive</t>
  </si>
  <si>
    <t>Riferimento</t>
  </si>
  <si>
    <t>Durata</t>
  </si>
  <si>
    <t>https://www.youtube.com/playlist?list=PLqRTLlwsxDL-yRy3U34aImItjkWhcnSdY</t>
  </si>
  <si>
    <t>Programmare con Python</t>
  </si>
  <si>
    <t>Tecnologie assistive e lavoro</t>
  </si>
  <si>
    <t>Il disability manager  nella legge delega</t>
  </si>
  <si>
    <t>Aggiornamento EGE con la norma UNI CEI 11339 - 2023</t>
  </si>
  <si>
    <t>Crittografia: come e quando usarla per mettere in sicurezza il patrimonio informativo aziendale</t>
  </si>
  <si>
    <t>Dalla transizione dall'industria 4.0 alla 5.0</t>
  </si>
  <si>
    <t>Industria 5.0 - AR - VR e sicurezza</t>
  </si>
  <si>
    <t>OK</t>
  </si>
  <si>
    <t>Durata effettiva</t>
  </si>
  <si>
    <t>Durata rimodulata</t>
  </si>
  <si>
    <t>INNOVAZIONE E TRANSIZIONE DIGITALE DELL’IMPRESA</t>
  </si>
  <si>
    <t>Raccolta e gestione dati</t>
  </si>
  <si>
    <t>Comunicare, collaborare e co-creare attraverso le tecnologie digitali</t>
  </si>
  <si>
    <t>Sicurezza informatica e sostenibilità Digitale</t>
  </si>
  <si>
    <t>INFORMATICA DI BASE - FNC3 SCORM</t>
  </si>
  <si>
    <t>Colonna1</t>
  </si>
  <si>
    <t>ELABORAZIONE DI IMMAGINI DIGITALI (PHOTOSHOP BASE) FNC3 SCORM</t>
  </si>
  <si>
    <t>GESTIONE DEI DATI AZIENDALI: WEB DATA MANAGEMENT FNC3</t>
  </si>
  <si>
    <t>EGOLAMENTO UE 2016/679 SULLA PRIVACY FNC3</t>
  </si>
  <si>
    <t>SCORM SOSTENIBILITÀ D'IMPRESA (SUSTAINABILITY MANAGER) FNC3</t>
  </si>
  <si>
    <t>Introduzione Office 365</t>
  </si>
  <si>
    <t>Gestire dati e informazioni attraverso il digitale</t>
  </si>
  <si>
    <t xml:space="preserve">DA ELIMINARE </t>
  </si>
  <si>
    <t>REGOLAMENTO UE 2016/679 SULLA PRIVACY FNC3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</si>
</sst>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  <xf numFmtId="0" fontId="2" fillId="0" borderId="0" xfId="1"/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164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 applyAlignment="1">
      <alignment horizontal="center" vertical="center"/>
    </xf>
    <xf numFmtId="0" fontId="2" fillId="3" borderId="0" xfId="1" applyFill="1" applyAlignment="1">
      <alignment horizontal="left" vertical="center" wrapText="1"/>
    </xf>
    <xf numFmtId="164" fontId="1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 vertical="center" wrapText="1"/>
    </xf>
    <xf numFmtId="164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164" fontId="1" fillId="4" borderId="0" xfId="0" applyNumberFormat="1" applyFont="1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 vertical="center"/>
    </xf>
    <xf numFmtId="0" fontId="2" fillId="4" borderId="0" xfId="1" applyNumberFormat="1" applyFill="1" applyAlignment="1">
      <alignment horizontal="left" vertical="center"/>
    </xf>
    <xf numFmtId="0" fontId="2" fillId="0" borderId="0" xfId="1" applyFill="1" applyAlignment="1">
      <alignment horizontal="left" vertical="center" wrapText="1"/>
    </xf>
    <xf numFmtId="0" fontId="2" fillId="0" borderId="0" xfId="1" applyNumberFormat="1" applyFill="1" applyAlignment="1">
      <alignment horizontal="left" vertical="center"/>
    </xf>
    <xf numFmtId="164" fontId="0" fillId="5" borderId="0" xfId="0" applyNumberForma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Collegamento ipertestuale" xfId="1" builtinId="8"/>
    <cellStyle name="Normale" xfId="0" builtinId="0"/>
  </cellStyles>
  <dxfs count="53"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h]:mm:ss;@"/>
      <alignment horizontal="center" vertical="center" textRotation="0" wrapText="0" indent="0" justifyLastLine="0" shrinkToFit="0" readingOrder="0"/>
    </dxf>
    <dxf>
      <font>
        <color auto="1"/>
      </font>
      <numFmt numFmtId="164" formatCode="[h]:mm:ss;@"/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164" formatCode="[h]:mm:ss;@"/>
    </dxf>
    <dxf>
      <alignment horizontal="center" vertical="bottom" textRotation="0" wrapText="0" indent="0" justifyLastLine="0" shrinkToFit="0" readingOrder="0"/>
    </dxf>
    <dxf>
      <numFmt numFmtId="164" formatCode="[h]:mm:ss;@"/>
    </dxf>
    <dxf>
      <alignment horizontal="center" vertical="bottom" textRotation="0" wrapText="0" indent="0" justifyLastLine="0" shrinkToFit="0" readingOrder="0"/>
    </dxf>
    <dxf>
      <numFmt numFmtId="164" formatCode="[h]:mm:ss;@"/>
    </dxf>
    <dxf>
      <numFmt numFmtId="164" formatCode="[h]:mm:ss;@"/>
      <alignment horizontal="center" vertical="center" textRotation="0" wrapText="0" indent="0" justifyLastLine="0" shrinkToFit="0" readingOrder="0"/>
    </dxf>
    <dxf>
      <numFmt numFmtId="164" formatCode="[h]:mm:ss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color auto="1"/>
      </font>
      <numFmt numFmtId="164" formatCode="[h]:mm:ss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164" formatCode="[h]:mm:ss;@"/>
    </dxf>
    <dxf>
      <alignment horizontal="center" vertical="bottom" textRotation="0" wrapText="0" indent="0" justifyLastLine="0" shrinkToFit="0" readingOrder="0"/>
    </dxf>
    <dxf>
      <numFmt numFmtId="164" formatCode="[h]:mm:ss;@"/>
    </dxf>
    <dxf>
      <alignment horizontal="center" vertical="bottom" textRotation="0" wrapText="0" indent="0" justifyLastLine="0" shrinkToFit="0" readingOrder="0"/>
    </dxf>
    <dxf>
      <numFmt numFmtId="164" formatCode="[h]:mm:ss;@"/>
    </dxf>
    <dxf>
      <numFmt numFmtId="164" formatCode="[h]:mm:ss;@"/>
      <alignment horizontal="center" vertical="center" textRotation="0" wrapText="0" indent="0" justifyLastLine="0" shrinkToFit="0" readingOrder="0"/>
    </dxf>
    <dxf>
      <numFmt numFmtId="164" formatCode="[h]:mm:ss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color auto="1"/>
      </font>
      <numFmt numFmtId="164" formatCode="[h]:mm:ss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164" formatCode="[h]:mm:ss;@"/>
    </dxf>
    <dxf>
      <alignment horizontal="center" vertical="bottom" textRotation="0" wrapText="0" indent="0" justifyLastLine="0" shrinkToFit="0" readingOrder="0"/>
    </dxf>
    <dxf>
      <numFmt numFmtId="164" formatCode="[h]:mm:ss;@"/>
    </dxf>
    <dxf>
      <alignment horizontal="center" vertical="bottom" textRotation="0" wrapText="0" indent="0" justifyLastLine="0" shrinkToFit="0" readingOrder="0"/>
    </dxf>
    <dxf>
      <numFmt numFmtId="164" formatCode="[h]:mm:ss;@"/>
    </dxf>
    <dxf>
      <numFmt numFmtId="164" formatCode="[h]:mm:ss;@"/>
      <alignment horizontal="center" vertical="center" textRotation="0" wrapText="0" indent="0" justifyLastLine="0" shrinkToFit="0" readingOrder="0"/>
    </dxf>
    <dxf>
      <numFmt numFmtId="164" formatCode="[h]:mm:ss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color auto="1"/>
      </font>
      <numFmt numFmtId="164" formatCode="[h]:mm:ss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h]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278711-B237-4537-8DDD-2B3857EBB859}" name="Tabella2" displayName="Tabella2" ref="A1:B2" totalsRowShown="0">
  <autoFilter ref="A1:B2" xr:uid="{E9810BA0-062E-4FF8-A0CE-E93F08B67D13}"/>
  <tableColumns count="2">
    <tableColumn id="1" xr3:uid="{F227138C-D638-4A90-B08A-65A6DCF6EF9B}" name="Riferimento" dataCellStyle="Collegamento ipertestuale"/>
    <tableColumn id="2" xr3:uid="{BC75B7F2-671B-4AC9-89A1-2D7BF666764C}" name="Durata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C63DBB-BE9B-4B88-84B1-D4DA38AB0A9A}" name="Tabella27" displayName="Tabella27" ref="A1:H83" totalsRowCount="1" headerRowDxfId="51">
  <autoFilter ref="A1:H82" xr:uid="{E9810BA0-062E-4FF8-A0CE-E93F08B67D13}"/>
  <sortState xmlns:xlrd2="http://schemas.microsoft.com/office/spreadsheetml/2017/richdata2" ref="A2:H82">
    <sortCondition ref="G1:G82"/>
  </sortState>
  <tableColumns count="8">
    <tableColumn id="1" xr3:uid="{9E0D19C2-932B-4FB7-AA54-D3C68D652E50}" name="INNOVAZIONE E TRANSIZIONE DIGITALE DELL’IMPRESA" dataDxfId="50" totalsRowDxfId="49" dataCellStyle="Collegamento ipertestuale"/>
    <tableColumn id="8" xr3:uid="{5F22E6EE-1C20-4BF0-8FA5-4E1309554EC2}" name="Durata effettiva" dataDxfId="48" totalsRowDxfId="47"/>
    <tableColumn id="2" xr3:uid="{74D27EBE-CADE-4848-A69A-296D3394FE55}" name="Durata rimodulata" dataDxfId="46" totalsRowDxfId="45"/>
    <tableColumn id="3" xr3:uid="{36CA0826-FB06-4306-BB95-8BB63D35FFE0}" name="Raccolta e gestione dati" totalsRowFunction="custom" totalsRowDxfId="44">
      <totalsRowFormula>SUMIF(Tabella27[Raccolta e gestione dati], "OK",Tabella27[Durata rimodulata])</totalsRowFormula>
    </tableColumn>
    <tableColumn id="4" xr3:uid="{C7036B76-973F-4FAE-AD24-36889AA59133}" name="Comunicare, collaborare e co-creare attraverso le tecnologie digitali" totalsRowFunction="custom" dataDxfId="43" totalsRowDxfId="42">
      <totalsRowFormula>SUMIF(Tabella27[Comunicare, collaborare e co-creare attraverso le tecnologie digitali], "OK",Tabella27[Durata rimodulata])</totalsRowFormula>
    </tableColumn>
    <tableColumn id="5" xr3:uid="{7CF9A5E1-A18B-4A83-87ED-069ACDFE0503}" name="Sicurezza informatica e sostenibilità Digitale" totalsRowFunction="custom" dataDxfId="41" totalsRowDxfId="40">
      <totalsRowFormula>SUMIF(Tabella27[Sicurezza informatica e sostenibilità Digitale], "OK",Tabella27[Durata rimodulata])</totalsRowFormula>
    </tableColumn>
    <tableColumn id="6" xr3:uid="{C1CBC19A-F0E2-4CC6-9EBB-7B17DE4A24FE}" name="NOTE" dataDxfId="39"/>
    <tableColumn id="7" xr3:uid="{B57616E0-3BFF-4764-AF4B-4A4201C6B987}" name="Colonna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A5D709-5375-4A6C-BC6A-E665EF0FD35E}" name="Tabella272" displayName="Tabella272" ref="A1:H83" totalsRowCount="1" headerRowDxfId="38">
  <autoFilter ref="A1:H82" xr:uid="{E9810BA0-062E-4FF8-A0CE-E93F08B67D13}"/>
  <sortState xmlns:xlrd2="http://schemas.microsoft.com/office/spreadsheetml/2017/richdata2" ref="A2:H82">
    <sortCondition ref="G1:G82"/>
  </sortState>
  <tableColumns count="8">
    <tableColumn id="1" xr3:uid="{9C277DDA-B18E-4262-A8FE-40278DBE2D77}" name="INNOVAZIONE E TRANSIZIONE DIGITALE DELL’IMPRESA" dataDxfId="37" totalsRowDxfId="36" dataCellStyle="Collegamento ipertestuale"/>
    <tableColumn id="8" xr3:uid="{89E474E5-7760-448C-835F-101F9E20546D}" name="Durata effettiva" dataDxfId="35" totalsRowDxfId="34"/>
    <tableColumn id="2" xr3:uid="{3076F3F1-468F-43EA-AA1F-CC2A7BE77B27}" name="Durata rimodulata" dataDxfId="33" totalsRowDxfId="32"/>
    <tableColumn id="3" xr3:uid="{926321C5-5E62-4666-8761-DB5A945900F9}" name="Raccolta e gestione dati" totalsRowFunction="custom" totalsRowDxfId="31">
      <totalsRowFormula>SUMIF(Tabella272[Raccolta e gestione dati], "OK",Tabella272[Durata rimodulata])</totalsRowFormula>
    </tableColumn>
    <tableColumn id="4" xr3:uid="{54E66AA8-8AE0-4925-9767-1FD79D605D0A}" name="Comunicare, collaborare e co-creare attraverso le tecnologie digitali" totalsRowFunction="custom" dataDxfId="30" totalsRowDxfId="29">
      <totalsRowFormula>SUMIF(Tabella272[Comunicare, collaborare e co-creare attraverso le tecnologie digitali], "OK",Tabella272[Durata rimodulata])</totalsRowFormula>
    </tableColumn>
    <tableColumn id="5" xr3:uid="{7F53D91A-562F-446E-9E7D-6B99FB62E743}" name="Sicurezza informatica e sostenibilità Digitale" totalsRowFunction="custom" dataDxfId="28" totalsRowDxfId="27">
      <totalsRowFormula>SUMIF(Tabella272[Sicurezza informatica e sostenibilità Digitale], "OK",Tabella272[Durata rimodulata])</totalsRowFormula>
    </tableColumn>
    <tableColumn id="6" xr3:uid="{7F3F1EE6-9610-42DB-A44C-14E2E474C479}" name="NOTE" dataDxfId="26"/>
    <tableColumn id="7" xr3:uid="{BEC01417-948B-4C6E-8B58-E07B3A2CAB96}" name="Colonna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A8E4AF-A977-4C79-9668-8E036C7C6D2C}" name="Tabella274" displayName="Tabella274" ref="A1:H83" totalsRowCount="1" headerRowDxfId="25">
  <autoFilter ref="A1:H82" xr:uid="{E9810BA0-062E-4FF8-A0CE-E93F08B67D13}"/>
  <sortState xmlns:xlrd2="http://schemas.microsoft.com/office/spreadsheetml/2017/richdata2" ref="A2:H82">
    <sortCondition ref="E1:E82"/>
  </sortState>
  <tableColumns count="8">
    <tableColumn id="1" xr3:uid="{0CBD0E25-CB8A-4E22-AD4D-B666DD83A60B}" name="INNOVAZIONE E TRANSIZIONE DIGITALE DELL’IMPRESA" dataDxfId="24" totalsRowDxfId="23" dataCellStyle="Collegamento ipertestuale"/>
    <tableColumn id="8" xr3:uid="{8E5E526F-F06E-4CC1-9D94-E22AF02E0700}" name="Durata effettiva" dataDxfId="22" totalsRowDxfId="21"/>
    <tableColumn id="2" xr3:uid="{FC0F320B-F59D-4371-86B4-7FADEE2446E6}" name="Durata rimodulata" dataDxfId="20" totalsRowDxfId="19"/>
    <tableColumn id="3" xr3:uid="{50139197-484A-44E6-BD6B-0C03FCD949B1}" name="Gestire dati e informazioni attraverso il digitale" totalsRowFunction="custom" totalsRowDxfId="18">
      <totalsRowFormula>SUMIF(Tabella274[Gestire dati e informazioni attraverso il digitale], "OK",Tabella274[Durata rimodulata])</totalsRowFormula>
    </tableColumn>
    <tableColumn id="4" xr3:uid="{A9421F24-4132-4346-B416-34F465E973CB}" name="Comunicare, collaborare e co-creare attraverso le tecnologie digitali" totalsRowFunction="custom" dataDxfId="17" totalsRowDxfId="16">
      <totalsRowFormula>SUMIF(Tabella274[Comunicare, collaborare e co-creare attraverso le tecnologie digitali], "OK",Tabella274[Durata rimodulata])</totalsRowFormula>
    </tableColumn>
    <tableColumn id="5" xr3:uid="{66BDB0F2-221C-4D37-9B4E-309B8F05B2C0}" name="Sicurezza informatica e sostenibilità Digitale" totalsRowFunction="custom" dataDxfId="15" totalsRowDxfId="14">
      <totalsRowFormula>SUMIF(Tabella274[Sicurezza informatica e sostenibilità Digitale], "OK",Tabella274[Durata rimodulata])</totalsRowFormula>
    </tableColumn>
    <tableColumn id="6" xr3:uid="{4408D1A5-B594-455C-8802-95676271EEA5}" name="NOTE" dataDxfId="13"/>
    <tableColumn id="7" xr3:uid="{A7BCFD65-F68F-4765-9D1D-76C50D8800AF}" name="Colonna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8CAA3C-4AE0-4AD2-BA28-5D90B745386A}" name="Tabella275" displayName="Tabella275" ref="A1:H83" totalsRowCount="1" headerRowDxfId="12">
  <autoFilter ref="A1:H82" xr:uid="{E9810BA0-062E-4FF8-A0CE-E93F08B67D13}"/>
  <sortState xmlns:xlrd2="http://schemas.microsoft.com/office/spreadsheetml/2017/richdata2" ref="A2:H82">
    <sortCondition ref="G1:G82"/>
  </sortState>
  <tableColumns count="8">
    <tableColumn id="1" xr3:uid="{395D5499-93B4-4990-BD56-89E7537654F8}" name="INNOVAZIONE E TRANSIZIONE DIGITALE DELL’IMPRESA" dataDxfId="11" totalsRowDxfId="5" dataCellStyle="Collegamento ipertestuale"/>
    <tableColumn id="8" xr3:uid="{AA6EDBA2-ACB4-4EEF-93D7-5AD2A861E90B}" name="Durata effettiva" dataDxfId="10" totalsRowDxfId="4"/>
    <tableColumn id="2" xr3:uid="{CDB73D4D-9E38-4CFA-BBB5-9008BA771C8D}" name="Durata rimodulata" dataDxfId="9" totalsRowDxfId="3"/>
    <tableColumn id="3" xr3:uid="{04C37686-A163-49C2-8D0B-2A065C6098BF}" name="Raccolta e gestione dati" totalsRowFunction="custom" totalsRowDxfId="2">
      <totalsRowFormula>SUMIF(Tabella275[Raccolta e gestione dati], "OK",Tabella275[Durata rimodulata])</totalsRowFormula>
    </tableColumn>
    <tableColumn id="4" xr3:uid="{D5C0D3C5-C6FB-4B41-A4C8-1257F0F065E4}" name="Comunicare, collaborare e co-creare attraverso le tecnologie digitali" totalsRowFunction="custom" dataDxfId="8" totalsRowDxfId="1">
      <totalsRowFormula>SUMIF(Tabella275[Comunicare, collaborare e co-creare attraverso le tecnologie digitali], "OK",Tabella275[Durata rimodulata])</totalsRowFormula>
    </tableColumn>
    <tableColumn id="5" xr3:uid="{AE780CB7-57D8-4A8A-B5B9-184161D299B2}" name="Sicurezza informatica e sostenibilità Digitale" totalsRowFunction="custom" dataDxfId="7" totalsRowDxfId="0">
      <totalsRowFormula>SUMIF(Tabella275[Sicurezza informatica e sostenibilità Digitale], "OK",Tabella275[Durata rimodulata])</totalsRowFormula>
    </tableColumn>
    <tableColumn id="6" xr3:uid="{2D3060A3-06C6-4078-9982-56EA38E0E0A6}" name="NOTE" dataDxfId="6"/>
    <tableColumn id="7" xr3:uid="{BA19D1C9-ABC4-463B-9DD9-F17EC683C604}" name="Colon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youtube.com/playlist?list=PLqRTLlwsxDL-yRy3U34aImItjkWhcnSd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EDA4-4E5F-422E-A933-CF1ACC03C11C}">
  <dimension ref="A1:B2"/>
  <sheetViews>
    <sheetView workbookViewId="0">
      <selection activeCell="A35" sqref="A35"/>
    </sheetView>
  </sheetViews>
  <sheetFormatPr defaultColWidth="8.85546875" defaultRowHeight="15" x14ac:dyDescent="0.25"/>
  <cols>
    <col min="1" max="1" width="72.42578125" customWidth="1"/>
    <col min="2" max="2" width="15.140625" customWidth="1"/>
  </cols>
  <sheetData>
    <row r="1" spans="1:2" x14ac:dyDescent="0.25">
      <c r="A1" t="s">
        <v>74</v>
      </c>
      <c r="B1" t="s">
        <v>75</v>
      </c>
    </row>
    <row r="2" spans="1:2" x14ac:dyDescent="0.25">
      <c r="A2" s="7" t="s">
        <v>76</v>
      </c>
      <c r="B2" s="5"/>
    </row>
  </sheetData>
  <hyperlinks>
    <hyperlink ref="A2" r:id="rId1" xr:uid="{6A88A427-3C7E-4DE0-9921-9E752EFE1CEB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458E2-D726-4447-BF16-55001752E613}">
  <dimension ref="A1:H83"/>
  <sheetViews>
    <sheetView workbookViewId="0">
      <selection activeCell="A12" sqref="A12"/>
    </sheetView>
  </sheetViews>
  <sheetFormatPr defaultColWidth="8.85546875" defaultRowHeight="15" x14ac:dyDescent="0.25"/>
  <cols>
    <col min="1" max="1" width="72.42578125" customWidth="1"/>
    <col min="2" max="2" width="22.28515625" customWidth="1"/>
    <col min="3" max="3" width="23.5703125" customWidth="1"/>
    <col min="4" max="4" width="19.7109375" customWidth="1"/>
    <col min="5" max="5" width="19.42578125" customWidth="1"/>
    <col min="6" max="6" width="22" customWidth="1"/>
    <col min="7" max="7" width="14.28515625" customWidth="1"/>
    <col min="8" max="8" width="65.85546875" bestFit="1" customWidth="1"/>
  </cols>
  <sheetData>
    <row r="1" spans="1:8" ht="60" x14ac:dyDescent="0.25">
      <c r="A1" s="1" t="s">
        <v>87</v>
      </c>
      <c r="B1" s="1" t="s">
        <v>85</v>
      </c>
      <c r="C1" s="1" t="s">
        <v>86</v>
      </c>
      <c r="D1" s="2" t="s">
        <v>88</v>
      </c>
      <c r="E1" s="2" t="s">
        <v>89</v>
      </c>
      <c r="F1" s="2" t="s">
        <v>90</v>
      </c>
      <c r="G1" s="1" t="s">
        <v>39</v>
      </c>
      <c r="H1" s="1" t="s">
        <v>92</v>
      </c>
    </row>
    <row r="2" spans="1:8" x14ac:dyDescent="0.25">
      <c r="A2" s="9" t="s">
        <v>14</v>
      </c>
      <c r="B2" s="10">
        <v>0.13055555555555556</v>
      </c>
      <c r="C2" s="10">
        <v>0.13055555555555556</v>
      </c>
      <c r="D2" s="11" t="s">
        <v>84</v>
      </c>
      <c r="E2" s="11"/>
      <c r="F2" s="11"/>
      <c r="G2" s="12">
        <v>1</v>
      </c>
    </row>
    <row r="3" spans="1:8" x14ac:dyDescent="0.25">
      <c r="A3" s="9" t="s">
        <v>15</v>
      </c>
      <c r="B3" s="10">
        <v>0.17222222222222222</v>
      </c>
      <c r="C3" s="10">
        <v>0.17222222222222222</v>
      </c>
      <c r="D3" s="11" t="s">
        <v>84</v>
      </c>
      <c r="E3" s="11"/>
      <c r="F3" s="11"/>
      <c r="G3" s="12">
        <v>2</v>
      </c>
    </row>
    <row r="4" spans="1:8" x14ac:dyDescent="0.25">
      <c r="A4" s="9" t="s">
        <v>10</v>
      </c>
      <c r="B4" s="10">
        <v>0.13263888888888889</v>
      </c>
      <c r="C4" s="10">
        <v>0.13263888888888889</v>
      </c>
      <c r="D4" s="11" t="s">
        <v>84</v>
      </c>
      <c r="E4" s="11"/>
      <c r="F4" s="11"/>
      <c r="G4" s="12">
        <v>3</v>
      </c>
    </row>
    <row r="5" spans="1:8" x14ac:dyDescent="0.25">
      <c r="A5" s="9" t="s">
        <v>47</v>
      </c>
      <c r="B5" s="10">
        <v>0.12916666666666668</v>
      </c>
      <c r="C5" s="10">
        <v>0.12916666666666668</v>
      </c>
      <c r="D5" s="11" t="s">
        <v>84</v>
      </c>
      <c r="E5" s="11"/>
      <c r="F5" s="11"/>
      <c r="G5" s="12">
        <v>4</v>
      </c>
    </row>
    <row r="6" spans="1:8" x14ac:dyDescent="0.25">
      <c r="A6" s="9" t="s">
        <v>30</v>
      </c>
      <c r="B6" s="13">
        <v>0.70833333333333337</v>
      </c>
      <c r="C6" s="13">
        <v>0.68958333333333333</v>
      </c>
      <c r="D6" s="11" t="s">
        <v>84</v>
      </c>
      <c r="E6" s="11"/>
      <c r="F6" s="11"/>
      <c r="G6" s="12">
        <v>5</v>
      </c>
      <c r="H6" t="s">
        <v>94</v>
      </c>
    </row>
    <row r="7" spans="1:8" x14ac:dyDescent="0.25">
      <c r="A7" s="14" t="s">
        <v>97</v>
      </c>
      <c r="B7" s="15">
        <v>9.8379629629629633E-3</v>
      </c>
      <c r="C7" s="15">
        <v>9.8379629629629633E-3</v>
      </c>
      <c r="D7" s="16"/>
      <c r="E7" s="17" t="s">
        <v>84</v>
      </c>
      <c r="F7" s="17"/>
      <c r="G7" s="16">
        <v>6</v>
      </c>
    </row>
    <row r="8" spans="1:8" x14ac:dyDescent="0.25">
      <c r="A8" s="18" t="s">
        <v>16</v>
      </c>
      <c r="B8" s="15">
        <v>0.1875</v>
      </c>
      <c r="C8" s="15">
        <v>0.1875</v>
      </c>
      <c r="D8" s="16"/>
      <c r="E8" s="17" t="s">
        <v>84</v>
      </c>
      <c r="F8" s="17"/>
      <c r="G8" s="16">
        <v>7</v>
      </c>
    </row>
    <row r="9" spans="1:8" x14ac:dyDescent="0.25">
      <c r="A9" s="18" t="s">
        <v>11</v>
      </c>
      <c r="B9" s="15">
        <v>0.18888888888888888</v>
      </c>
      <c r="C9" s="15">
        <v>0.18888888888888888</v>
      </c>
      <c r="D9" s="17"/>
      <c r="E9" s="17" t="s">
        <v>84</v>
      </c>
      <c r="F9" s="17"/>
      <c r="G9" s="16">
        <v>8</v>
      </c>
    </row>
    <row r="10" spans="1:8" x14ac:dyDescent="0.25">
      <c r="A10" s="18" t="s">
        <v>12</v>
      </c>
      <c r="B10" s="15">
        <v>8.611111111111111E-2</v>
      </c>
      <c r="C10" s="15">
        <v>8.611111111111111E-2</v>
      </c>
      <c r="D10" s="16"/>
      <c r="E10" s="17" t="s">
        <v>84</v>
      </c>
      <c r="F10" s="17"/>
      <c r="G10" s="16">
        <v>9</v>
      </c>
    </row>
    <row r="11" spans="1:8" x14ac:dyDescent="0.25">
      <c r="A11" s="18" t="s">
        <v>13</v>
      </c>
      <c r="B11" s="15">
        <v>0.23194444444444445</v>
      </c>
      <c r="C11" s="15">
        <v>0.23194444444444445</v>
      </c>
      <c r="D11" s="16"/>
      <c r="E11" s="17" t="s">
        <v>84</v>
      </c>
      <c r="F11" s="17"/>
      <c r="G11" s="16">
        <v>10</v>
      </c>
    </row>
    <row r="12" spans="1:8" x14ac:dyDescent="0.25">
      <c r="A12" s="18" t="s">
        <v>21</v>
      </c>
      <c r="B12" s="15">
        <v>0.29652777777777778</v>
      </c>
      <c r="C12" s="15">
        <v>0.29652777777777778</v>
      </c>
      <c r="D12" s="16"/>
      <c r="E12" s="17" t="s">
        <v>84</v>
      </c>
      <c r="F12" s="17"/>
      <c r="G12" s="16">
        <v>11</v>
      </c>
      <c r="H12" t="s">
        <v>93</v>
      </c>
    </row>
    <row r="13" spans="1:8" x14ac:dyDescent="0.25">
      <c r="A13" s="18" t="s">
        <v>9</v>
      </c>
      <c r="B13" s="19">
        <v>0.30555555555555552</v>
      </c>
      <c r="C13" s="19">
        <v>0.14583333333333334</v>
      </c>
      <c r="D13" s="16"/>
      <c r="E13" s="17" t="s">
        <v>84</v>
      </c>
      <c r="F13" s="17"/>
      <c r="G13" s="16">
        <v>12</v>
      </c>
      <c r="H13" t="s">
        <v>91</v>
      </c>
    </row>
    <row r="14" spans="1:8" x14ac:dyDescent="0.25">
      <c r="A14" s="18" t="s">
        <v>27</v>
      </c>
      <c r="B14" s="15">
        <v>0.15</v>
      </c>
      <c r="C14" s="15">
        <v>0.15</v>
      </c>
      <c r="D14" s="16"/>
      <c r="E14" s="17" t="s">
        <v>84</v>
      </c>
      <c r="F14" s="17"/>
      <c r="G14" s="16">
        <v>13</v>
      </c>
    </row>
    <row r="15" spans="1:8" x14ac:dyDescent="0.25">
      <c r="A15" s="18" t="s">
        <v>26</v>
      </c>
      <c r="B15" s="15">
        <v>9.8611111111111108E-2</v>
      </c>
      <c r="C15" s="15">
        <v>9.8611111111111108E-2</v>
      </c>
      <c r="D15" s="16"/>
      <c r="E15" s="17" t="s">
        <v>84</v>
      </c>
      <c r="F15" s="17"/>
      <c r="G15" s="16">
        <v>14</v>
      </c>
    </row>
    <row r="16" spans="1:8" x14ac:dyDescent="0.25">
      <c r="A16" s="18" t="s">
        <v>28</v>
      </c>
      <c r="B16" s="15">
        <v>0.10347222222222222</v>
      </c>
      <c r="C16" s="15">
        <v>0.10347222222222222</v>
      </c>
      <c r="D16" s="16"/>
      <c r="E16" s="17" t="s">
        <v>84</v>
      </c>
      <c r="F16" s="17"/>
      <c r="G16" s="16">
        <v>16</v>
      </c>
    </row>
    <row r="17" spans="1:7" x14ac:dyDescent="0.25">
      <c r="A17" s="18" t="s">
        <v>25</v>
      </c>
      <c r="B17" s="15">
        <v>9.0972222222222218E-2</v>
      </c>
      <c r="C17" s="15">
        <v>9.0972222222222218E-2</v>
      </c>
      <c r="D17" s="16"/>
      <c r="E17" s="17" t="s">
        <v>84</v>
      </c>
      <c r="F17" s="17"/>
      <c r="G17" s="16">
        <v>17</v>
      </c>
    </row>
    <row r="18" spans="1:7" x14ac:dyDescent="0.25">
      <c r="A18" s="18" t="s">
        <v>29</v>
      </c>
      <c r="B18" s="19">
        <v>9.5833333333333326E-2</v>
      </c>
      <c r="C18" s="19">
        <v>9.5833333333333326E-2</v>
      </c>
      <c r="D18" s="16"/>
      <c r="E18" s="17" t="s">
        <v>84</v>
      </c>
      <c r="F18" s="17"/>
      <c r="G18" s="16">
        <v>18</v>
      </c>
    </row>
    <row r="19" spans="1:7" x14ac:dyDescent="0.25">
      <c r="A19" s="18" t="s">
        <v>23</v>
      </c>
      <c r="B19" s="15">
        <v>9.2361111111111116E-2</v>
      </c>
      <c r="C19" s="15">
        <v>9.2361111111111116E-2</v>
      </c>
      <c r="D19" s="16"/>
      <c r="E19" s="17" t="s">
        <v>84</v>
      </c>
      <c r="F19" s="17"/>
      <c r="G19" s="16">
        <v>19</v>
      </c>
    </row>
    <row r="20" spans="1:7" x14ac:dyDescent="0.25">
      <c r="A20" s="18" t="s">
        <v>24</v>
      </c>
      <c r="B20" s="15">
        <v>0.10277777777777777</v>
      </c>
      <c r="C20" s="15">
        <v>0.10277777777777777</v>
      </c>
      <c r="D20" s="16"/>
      <c r="E20" s="17" t="s">
        <v>84</v>
      </c>
      <c r="F20" s="17"/>
      <c r="G20" s="16">
        <v>20</v>
      </c>
    </row>
    <row r="21" spans="1:7" x14ac:dyDescent="0.25">
      <c r="A21" s="18" t="s">
        <v>48</v>
      </c>
      <c r="B21" s="15">
        <v>0.12569444444444444</v>
      </c>
      <c r="C21" s="15">
        <v>0.12569444444444444</v>
      </c>
      <c r="D21" s="16"/>
      <c r="E21" s="17" t="s">
        <v>84</v>
      </c>
      <c r="F21" s="17"/>
      <c r="G21" s="16">
        <v>21</v>
      </c>
    </row>
    <row r="22" spans="1:7" x14ac:dyDescent="0.25">
      <c r="A22" s="18" t="s">
        <v>61</v>
      </c>
      <c r="B22" s="15">
        <v>9.7222222222222224E-2</v>
      </c>
      <c r="C22" s="15">
        <v>9.7222222222222224E-2</v>
      </c>
      <c r="D22" s="16"/>
      <c r="E22" s="17" t="s">
        <v>84</v>
      </c>
      <c r="F22" s="17"/>
      <c r="G22" s="16">
        <v>22</v>
      </c>
    </row>
    <row r="23" spans="1:7" x14ac:dyDescent="0.25">
      <c r="A23" s="18" t="s">
        <v>62</v>
      </c>
      <c r="B23" s="15">
        <v>0.21527777777777779</v>
      </c>
      <c r="C23" s="15">
        <v>0.21527777777777779</v>
      </c>
      <c r="D23" s="16"/>
      <c r="E23" s="17" t="s">
        <v>84</v>
      </c>
      <c r="F23" s="17"/>
      <c r="G23" s="16">
        <v>23</v>
      </c>
    </row>
    <row r="24" spans="1:7" x14ac:dyDescent="0.25">
      <c r="A24" s="18" t="s">
        <v>67</v>
      </c>
      <c r="B24" s="19">
        <v>8.819444444444445E-2</v>
      </c>
      <c r="C24" s="19">
        <v>8.819444444444445E-2</v>
      </c>
      <c r="D24" s="16"/>
      <c r="E24" s="17" t="s">
        <v>84</v>
      </c>
      <c r="F24" s="17"/>
      <c r="G24" s="16">
        <v>24</v>
      </c>
    </row>
    <row r="25" spans="1:7" x14ac:dyDescent="0.25">
      <c r="A25" s="18" t="s">
        <v>51</v>
      </c>
      <c r="B25" s="19">
        <v>9.375E-2</v>
      </c>
      <c r="C25" s="19">
        <v>9.375E-2</v>
      </c>
      <c r="D25" s="16"/>
      <c r="E25" s="17" t="s">
        <v>84</v>
      </c>
      <c r="F25" s="17"/>
      <c r="G25" s="16">
        <v>25</v>
      </c>
    </row>
    <row r="26" spans="1:7" ht="30" x14ac:dyDescent="0.25">
      <c r="A26" s="20" t="s">
        <v>38</v>
      </c>
      <c r="B26" s="21">
        <v>0.17986111111111111</v>
      </c>
      <c r="C26" s="21">
        <v>0.17986111111111111</v>
      </c>
      <c r="D26" s="22"/>
      <c r="E26" s="23"/>
      <c r="F26" s="23" t="s">
        <v>84</v>
      </c>
      <c r="G26" s="22">
        <v>26</v>
      </c>
    </row>
    <row r="27" spans="1:7" x14ac:dyDescent="0.25">
      <c r="A27" s="20" t="s">
        <v>19</v>
      </c>
      <c r="B27" s="24">
        <v>0.13263888888888889</v>
      </c>
      <c r="C27" s="24">
        <v>0.13263888888888889</v>
      </c>
      <c r="D27" s="22"/>
      <c r="E27" s="23"/>
      <c r="F27" s="23" t="s">
        <v>84</v>
      </c>
      <c r="G27" s="22">
        <v>27</v>
      </c>
    </row>
    <row r="28" spans="1:7" ht="30" x14ac:dyDescent="0.25">
      <c r="A28" s="20" t="s">
        <v>81</v>
      </c>
      <c r="B28" s="21">
        <v>0.18333333333333335</v>
      </c>
      <c r="C28" s="21">
        <v>0.18333333333333335</v>
      </c>
      <c r="D28" s="22"/>
      <c r="E28" s="23"/>
      <c r="F28" s="23" t="s">
        <v>84</v>
      </c>
      <c r="G28" s="22">
        <v>28</v>
      </c>
    </row>
    <row r="29" spans="1:7" x14ac:dyDescent="0.25">
      <c r="A29" s="20" t="s">
        <v>20</v>
      </c>
      <c r="B29" s="21">
        <v>0.16041666666666668</v>
      </c>
      <c r="C29" s="21">
        <v>0.16041666666666668</v>
      </c>
      <c r="D29" s="22"/>
      <c r="E29" s="23"/>
      <c r="F29" s="23" t="s">
        <v>84</v>
      </c>
      <c r="G29" s="22">
        <v>29</v>
      </c>
    </row>
    <row r="30" spans="1:7" x14ac:dyDescent="0.25">
      <c r="A30" s="20" t="s">
        <v>83</v>
      </c>
      <c r="B30" s="21">
        <v>0.41900462962962964</v>
      </c>
      <c r="C30" s="21">
        <v>0.41900462962962964</v>
      </c>
      <c r="D30" s="22"/>
      <c r="E30" s="23"/>
      <c r="F30" s="23" t="s">
        <v>84</v>
      </c>
      <c r="G30" s="22">
        <v>30</v>
      </c>
    </row>
    <row r="31" spans="1:7" x14ac:dyDescent="0.25">
      <c r="A31" s="20" t="s">
        <v>4</v>
      </c>
      <c r="B31" s="24">
        <v>0.41736111111111113</v>
      </c>
      <c r="C31" s="24">
        <v>0.41736111111111113</v>
      </c>
      <c r="D31" s="22"/>
      <c r="E31" s="23"/>
      <c r="F31" s="23" t="s">
        <v>84</v>
      </c>
      <c r="G31" s="22">
        <v>31</v>
      </c>
    </row>
    <row r="32" spans="1:7" x14ac:dyDescent="0.25">
      <c r="A32" s="25" t="s">
        <v>82</v>
      </c>
      <c r="B32" s="24">
        <v>4.1666666666666664E-2</v>
      </c>
      <c r="C32" s="24">
        <v>4.1666666666666664E-2</v>
      </c>
      <c r="D32" s="22"/>
      <c r="E32" s="23"/>
      <c r="F32" s="23" t="s">
        <v>84</v>
      </c>
      <c r="G32" s="22">
        <v>32</v>
      </c>
    </row>
    <row r="33" spans="1:8" x14ac:dyDescent="0.25">
      <c r="A33" s="20" t="s">
        <v>40</v>
      </c>
      <c r="B33" s="21">
        <v>0.1673611111111111</v>
      </c>
      <c r="C33" s="21">
        <v>0.1673611111111111</v>
      </c>
      <c r="D33" s="22"/>
      <c r="E33" s="23"/>
      <c r="F33" s="23" t="s">
        <v>84</v>
      </c>
      <c r="G33" s="22">
        <v>33</v>
      </c>
    </row>
    <row r="34" spans="1:8" x14ac:dyDescent="0.25">
      <c r="A34" s="20" t="s">
        <v>3</v>
      </c>
      <c r="B34" s="21">
        <v>9.8611111111111108E-2</v>
      </c>
      <c r="C34" s="21">
        <v>9.8611111111111108E-2</v>
      </c>
      <c r="D34" s="22"/>
      <c r="E34" s="23"/>
      <c r="F34" s="23" t="s">
        <v>84</v>
      </c>
      <c r="G34" s="22">
        <v>34</v>
      </c>
    </row>
    <row r="35" spans="1:8" x14ac:dyDescent="0.25">
      <c r="A35" s="20" t="s">
        <v>72</v>
      </c>
      <c r="B35" s="24">
        <v>0.10972222222222222</v>
      </c>
      <c r="C35" s="24">
        <v>0.10972222222222222</v>
      </c>
      <c r="D35" s="22"/>
      <c r="E35" s="23"/>
      <c r="F35" s="23" t="s">
        <v>84</v>
      </c>
      <c r="G35" s="22">
        <v>35</v>
      </c>
    </row>
    <row r="36" spans="1:8" ht="30" x14ac:dyDescent="0.25">
      <c r="A36" s="20" t="s">
        <v>18</v>
      </c>
      <c r="B36" s="21">
        <v>0.71180555555555558</v>
      </c>
      <c r="C36" s="21">
        <v>0.30486111111111114</v>
      </c>
      <c r="D36" s="22"/>
      <c r="E36" s="23"/>
      <c r="F36" s="23" t="s">
        <v>84</v>
      </c>
      <c r="G36" s="22">
        <v>36</v>
      </c>
      <c r="H36" t="s">
        <v>95</v>
      </c>
    </row>
    <row r="37" spans="1:8" x14ac:dyDescent="0.25">
      <c r="A37" s="20" t="s">
        <v>1</v>
      </c>
      <c r="B37" s="24">
        <v>4.5833333333333337E-2</v>
      </c>
      <c r="C37" s="24">
        <v>4.5833333333333337E-2</v>
      </c>
      <c r="D37" s="22"/>
      <c r="E37" s="23"/>
      <c r="F37" s="23" t="s">
        <v>84</v>
      </c>
      <c r="G37" s="22">
        <v>37</v>
      </c>
    </row>
    <row r="38" spans="1:8" x14ac:dyDescent="0.25">
      <c r="A38" s="20" t="s">
        <v>78</v>
      </c>
      <c r="B38" s="21">
        <v>4.9999999999999996E-2</v>
      </c>
      <c r="C38" s="21">
        <v>4.9999999999999996E-2</v>
      </c>
      <c r="D38" s="22"/>
      <c r="E38" s="23"/>
      <c r="F38" s="23" t="s">
        <v>84</v>
      </c>
      <c r="G38" s="22">
        <v>38</v>
      </c>
    </row>
    <row r="39" spans="1:8" x14ac:dyDescent="0.25">
      <c r="A39" s="20" t="s">
        <v>2</v>
      </c>
      <c r="B39" s="21">
        <v>0.59236111111111112</v>
      </c>
      <c r="C39" s="21">
        <v>0.20624999999999999</v>
      </c>
      <c r="D39" s="22"/>
      <c r="E39" s="23"/>
      <c r="F39" s="23" t="s">
        <v>84</v>
      </c>
      <c r="G39" s="22">
        <v>39</v>
      </c>
      <c r="H39" t="s">
        <v>96</v>
      </c>
    </row>
    <row r="40" spans="1:8" x14ac:dyDescent="0.25">
      <c r="A40" s="3" t="s">
        <v>50</v>
      </c>
      <c r="B40" s="6">
        <v>0.14444444444444443</v>
      </c>
      <c r="C40" s="6">
        <v>0.14444444444444443</v>
      </c>
      <c r="E40" s="1"/>
      <c r="F40" s="1"/>
    </row>
    <row r="41" spans="1:8" x14ac:dyDescent="0.25">
      <c r="A41" s="3" t="s">
        <v>22</v>
      </c>
      <c r="B41" s="4">
        <v>0.86111111111111116</v>
      </c>
      <c r="C41" s="4">
        <v>0.86111111111111116</v>
      </c>
      <c r="E41" s="1"/>
      <c r="F41" s="1"/>
    </row>
    <row r="42" spans="1:8" x14ac:dyDescent="0.25">
      <c r="A42" s="3" t="s">
        <v>44</v>
      </c>
      <c r="B42" s="4">
        <v>0.2722222222222222</v>
      </c>
      <c r="C42" s="4">
        <v>0.2722222222222222</v>
      </c>
      <c r="E42" s="1"/>
      <c r="F42" s="1"/>
    </row>
    <row r="43" spans="1:8" x14ac:dyDescent="0.25">
      <c r="A43" s="3" t="s">
        <v>43</v>
      </c>
      <c r="B43" s="6">
        <v>0.31111111111111112</v>
      </c>
      <c r="C43" s="6">
        <v>0.31111111111111112</v>
      </c>
      <c r="E43" s="1"/>
      <c r="F43" s="1"/>
    </row>
    <row r="44" spans="1:8" x14ac:dyDescent="0.25">
      <c r="A44" s="3" t="s">
        <v>77</v>
      </c>
      <c r="B44" s="6">
        <v>0.12847222222222224</v>
      </c>
      <c r="C44" s="6">
        <v>0.12847222222222224</v>
      </c>
      <c r="E44" s="1"/>
      <c r="F44" s="1"/>
    </row>
    <row r="45" spans="1:8" x14ac:dyDescent="0.25">
      <c r="A45" s="3" t="s">
        <v>17</v>
      </c>
      <c r="B45" s="6">
        <v>0.3263888888888889</v>
      </c>
      <c r="C45" s="6">
        <v>0.3263888888888889</v>
      </c>
      <c r="E45" s="1"/>
      <c r="F45" s="1"/>
    </row>
    <row r="46" spans="1:8" x14ac:dyDescent="0.25">
      <c r="A46" s="3" t="s">
        <v>80</v>
      </c>
      <c r="B46" s="6">
        <v>1.5972222222222224E-2</v>
      </c>
      <c r="C46" s="6">
        <v>1.5972222222222224E-2</v>
      </c>
      <c r="E46" s="1"/>
      <c r="F46" s="1"/>
    </row>
    <row r="47" spans="1:8" x14ac:dyDescent="0.25">
      <c r="A47" s="3" t="s">
        <v>79</v>
      </c>
      <c r="B47" s="6">
        <v>3.125E-2</v>
      </c>
      <c r="C47" s="6">
        <v>3.125E-2</v>
      </c>
      <c r="E47" s="1"/>
      <c r="F47" s="1"/>
    </row>
    <row r="48" spans="1:8" x14ac:dyDescent="0.25">
      <c r="A48" s="3" t="s">
        <v>63</v>
      </c>
      <c r="B48" s="4">
        <v>3.4722222222222224E-2</v>
      </c>
      <c r="C48" s="4">
        <v>3.4722222222222224E-2</v>
      </c>
      <c r="E48" s="1"/>
      <c r="F48" s="1"/>
    </row>
    <row r="49" spans="1:6" x14ac:dyDescent="0.25">
      <c r="A49" s="3" t="s">
        <v>45</v>
      </c>
      <c r="B49" s="4">
        <v>3.4722222222222224E-2</v>
      </c>
      <c r="C49" s="4">
        <v>3.4722222222222224E-2</v>
      </c>
      <c r="E49" s="1"/>
      <c r="F49" s="1"/>
    </row>
    <row r="50" spans="1:6" x14ac:dyDescent="0.25">
      <c r="A50" s="3" t="s">
        <v>53</v>
      </c>
      <c r="B50" s="4">
        <v>4.1666666666666664E-2</v>
      </c>
      <c r="C50" s="4">
        <v>4.1666666666666664E-2</v>
      </c>
      <c r="E50" s="1"/>
      <c r="F50" s="1"/>
    </row>
    <row r="51" spans="1:6" x14ac:dyDescent="0.25">
      <c r="A51" s="3" t="s">
        <v>55</v>
      </c>
      <c r="B51" s="4">
        <v>4.1666666666666664E-2</v>
      </c>
      <c r="C51" s="4">
        <v>4.1666666666666664E-2</v>
      </c>
      <c r="E51" s="1"/>
      <c r="F51" s="1"/>
    </row>
    <row r="52" spans="1:6" x14ac:dyDescent="0.25">
      <c r="A52" s="3" t="s">
        <v>49</v>
      </c>
      <c r="B52" s="4">
        <v>4.2361111111111106E-2</v>
      </c>
      <c r="C52" s="4">
        <v>4.2361111111111106E-2</v>
      </c>
      <c r="E52" s="1"/>
      <c r="F52" s="1"/>
    </row>
    <row r="53" spans="1:6" x14ac:dyDescent="0.25">
      <c r="A53" s="3" t="s">
        <v>37</v>
      </c>
      <c r="B53" s="6">
        <v>4.3749999999999997E-2</v>
      </c>
      <c r="C53" s="6">
        <v>4.3749999999999997E-2</v>
      </c>
      <c r="E53" s="1"/>
      <c r="F53" s="1"/>
    </row>
    <row r="54" spans="1:6" x14ac:dyDescent="0.25">
      <c r="A54" s="3" t="s">
        <v>58</v>
      </c>
      <c r="B54" s="6">
        <v>4.4444444444444446E-2</v>
      </c>
      <c r="C54" s="6">
        <v>4.4444444444444446E-2</v>
      </c>
      <c r="E54" s="1"/>
      <c r="F54" s="1"/>
    </row>
    <row r="55" spans="1:6" x14ac:dyDescent="0.25">
      <c r="A55" s="3" t="s">
        <v>57</v>
      </c>
      <c r="B55" s="6">
        <v>4.583333333333333E-2</v>
      </c>
      <c r="C55" s="6">
        <v>4.583333333333333E-2</v>
      </c>
      <c r="E55" s="1"/>
      <c r="F55" s="1"/>
    </row>
    <row r="56" spans="1:6" x14ac:dyDescent="0.25">
      <c r="A56" s="3" t="s">
        <v>56</v>
      </c>
      <c r="B56" s="6">
        <v>4.6527777777777779E-2</v>
      </c>
      <c r="C56" s="6">
        <v>4.6527777777777779E-2</v>
      </c>
      <c r="E56" s="1"/>
      <c r="F56" s="1"/>
    </row>
    <row r="57" spans="1:6" x14ac:dyDescent="0.25">
      <c r="A57" s="3" t="s">
        <v>54</v>
      </c>
      <c r="B57" s="6">
        <v>4.7222222222222221E-2</v>
      </c>
      <c r="C57" s="6">
        <v>4.7222222222222221E-2</v>
      </c>
      <c r="E57" s="1"/>
      <c r="F57" s="1"/>
    </row>
    <row r="58" spans="1:6" x14ac:dyDescent="0.25">
      <c r="A58" s="3" t="s">
        <v>46</v>
      </c>
      <c r="B58" s="6">
        <v>5.2083333333333336E-2</v>
      </c>
      <c r="C58" s="6">
        <v>5.2083333333333336E-2</v>
      </c>
      <c r="E58" s="1"/>
      <c r="F58" s="1"/>
    </row>
    <row r="59" spans="1:6" x14ac:dyDescent="0.25">
      <c r="A59" s="3" t="s">
        <v>65</v>
      </c>
      <c r="B59" s="6">
        <v>5.347222222222222E-2</v>
      </c>
      <c r="C59" s="6">
        <v>5.347222222222222E-2</v>
      </c>
      <c r="E59" s="1"/>
      <c r="F59" s="1"/>
    </row>
    <row r="60" spans="1:6" x14ac:dyDescent="0.25">
      <c r="A60" s="3" t="s">
        <v>66</v>
      </c>
      <c r="B60" s="6">
        <v>6.1805555555555558E-2</v>
      </c>
      <c r="C60" s="6">
        <v>6.1805555555555558E-2</v>
      </c>
      <c r="E60" s="1"/>
      <c r="F60" s="1"/>
    </row>
    <row r="61" spans="1:6" x14ac:dyDescent="0.25">
      <c r="A61" s="3" t="s">
        <v>64</v>
      </c>
      <c r="B61" s="6">
        <v>0.12430555555555556</v>
      </c>
      <c r="C61" s="6">
        <v>0.12430555555555556</v>
      </c>
      <c r="E61" s="1"/>
      <c r="F61" s="1"/>
    </row>
    <row r="62" spans="1:6" x14ac:dyDescent="0.25">
      <c r="A62" s="3" t="s">
        <v>69</v>
      </c>
      <c r="B62" s="4">
        <v>0.15416666666666667</v>
      </c>
      <c r="C62" s="4">
        <v>0.15416666666666667</v>
      </c>
      <c r="E62" s="1"/>
      <c r="F62" s="1"/>
    </row>
    <row r="63" spans="1:6" x14ac:dyDescent="0.25">
      <c r="A63" s="3" t="s">
        <v>0</v>
      </c>
      <c r="B63" s="6">
        <v>0.1673611111111111</v>
      </c>
      <c r="C63" s="6">
        <v>0.1673611111111111</v>
      </c>
      <c r="E63" s="1"/>
      <c r="F63" s="1"/>
    </row>
    <row r="64" spans="1:6" x14ac:dyDescent="0.25">
      <c r="A64" s="3" t="s">
        <v>70</v>
      </c>
      <c r="B64" s="4">
        <v>0.17777777777777778</v>
      </c>
      <c r="C64" s="4">
        <v>0.17777777777777778</v>
      </c>
      <c r="E64" s="1"/>
      <c r="F64" s="1"/>
    </row>
    <row r="65" spans="1:6" x14ac:dyDescent="0.25">
      <c r="A65" s="3" t="s">
        <v>60</v>
      </c>
      <c r="B65" s="4">
        <v>0.17777777777777778</v>
      </c>
      <c r="C65" s="4">
        <v>0.17777777777777778</v>
      </c>
      <c r="E65" s="1"/>
      <c r="F65" s="1"/>
    </row>
    <row r="66" spans="1:6" x14ac:dyDescent="0.25">
      <c r="A66" s="3" t="s">
        <v>6</v>
      </c>
      <c r="B66" s="4">
        <v>0.17847222222222223</v>
      </c>
      <c r="C66" s="4">
        <v>0.17847222222222223</v>
      </c>
      <c r="E66" s="1"/>
      <c r="F66" s="1"/>
    </row>
    <row r="67" spans="1:6" x14ac:dyDescent="0.25">
      <c r="A67" s="3" t="s">
        <v>5</v>
      </c>
      <c r="B67" s="4">
        <v>0.17916666666666667</v>
      </c>
      <c r="C67" s="4">
        <v>0.17916666666666667</v>
      </c>
      <c r="E67" s="1"/>
      <c r="F67" s="1"/>
    </row>
    <row r="68" spans="1:6" x14ac:dyDescent="0.25">
      <c r="A68" s="3" t="s">
        <v>7</v>
      </c>
      <c r="B68" s="4">
        <v>0.18888888888888888</v>
      </c>
      <c r="C68" s="4">
        <v>0.18888888888888888</v>
      </c>
      <c r="E68" s="1"/>
      <c r="F68" s="1"/>
    </row>
    <row r="69" spans="1:6" x14ac:dyDescent="0.25">
      <c r="A69" s="3" t="s">
        <v>41</v>
      </c>
      <c r="B69" s="6">
        <v>0.23055555555555557</v>
      </c>
      <c r="C69" s="6">
        <v>0.23055555555555557</v>
      </c>
      <c r="E69" s="1"/>
      <c r="F69" s="1"/>
    </row>
    <row r="70" spans="1:6" x14ac:dyDescent="0.25">
      <c r="A70" s="3" t="s">
        <v>35</v>
      </c>
      <c r="B70" s="6">
        <v>0.25416666666666665</v>
      </c>
      <c r="C70" s="6">
        <v>0.25416666666666665</v>
      </c>
      <c r="E70" s="1"/>
      <c r="F70" s="1"/>
    </row>
    <row r="71" spans="1:6" x14ac:dyDescent="0.25">
      <c r="A71" s="3" t="s">
        <v>73</v>
      </c>
      <c r="B71" s="6">
        <v>0.29791666666666666</v>
      </c>
      <c r="C71" s="6">
        <v>0.29791666666666666</v>
      </c>
      <c r="E71" s="1"/>
      <c r="F71" s="1"/>
    </row>
    <row r="72" spans="1:6" x14ac:dyDescent="0.25">
      <c r="A72" s="3" t="s">
        <v>68</v>
      </c>
      <c r="B72" s="4">
        <v>0.29791666666666666</v>
      </c>
      <c r="C72" s="4">
        <v>0.29791666666666666</v>
      </c>
      <c r="E72" s="1"/>
      <c r="F72" s="1"/>
    </row>
    <row r="73" spans="1:6" x14ac:dyDescent="0.25">
      <c r="A73" s="3" t="s">
        <v>71</v>
      </c>
      <c r="B73" s="6">
        <v>0.32222222222222224</v>
      </c>
      <c r="C73" s="6">
        <v>0.32222222222222224</v>
      </c>
      <c r="E73" s="1"/>
      <c r="F73" s="1"/>
    </row>
    <row r="74" spans="1:6" x14ac:dyDescent="0.25">
      <c r="A74" s="3" t="s">
        <v>33</v>
      </c>
      <c r="B74" s="4">
        <v>0.34583333333333338</v>
      </c>
      <c r="C74" s="4">
        <v>0.34583333333333338</v>
      </c>
      <c r="E74" s="1"/>
      <c r="F74" s="1"/>
    </row>
    <row r="75" spans="1:6" x14ac:dyDescent="0.25">
      <c r="A75" s="3" t="s">
        <v>42</v>
      </c>
      <c r="B75" s="6">
        <v>0.37222222222222223</v>
      </c>
      <c r="C75" s="6">
        <v>0.37222222222222223</v>
      </c>
      <c r="E75" s="1"/>
      <c r="F75" s="1"/>
    </row>
    <row r="76" spans="1:6" x14ac:dyDescent="0.25">
      <c r="A76" s="3" t="s">
        <v>34</v>
      </c>
      <c r="B76" s="6">
        <v>0.38611111111111113</v>
      </c>
      <c r="C76" s="6">
        <v>0.38611111111111113</v>
      </c>
      <c r="E76" s="1"/>
      <c r="F76" s="1"/>
    </row>
    <row r="77" spans="1:6" x14ac:dyDescent="0.25">
      <c r="A77" s="3" t="s">
        <v>36</v>
      </c>
      <c r="B77" s="4">
        <v>0.44375000000000003</v>
      </c>
      <c r="C77" s="4">
        <v>0.44375000000000003</v>
      </c>
      <c r="E77" s="1"/>
      <c r="F77" s="1"/>
    </row>
    <row r="78" spans="1:6" x14ac:dyDescent="0.25">
      <c r="A78" s="3" t="s">
        <v>8</v>
      </c>
      <c r="B78" s="6">
        <v>0.44861111111111113</v>
      </c>
      <c r="C78" s="6">
        <v>0.44861111111111113</v>
      </c>
      <c r="E78" s="1"/>
      <c r="F78" s="1"/>
    </row>
    <row r="79" spans="1:6" x14ac:dyDescent="0.25">
      <c r="A79" s="3" t="s">
        <v>52</v>
      </c>
      <c r="B79" s="6">
        <v>0.5708333333333333</v>
      </c>
      <c r="C79" s="6">
        <v>0.5708333333333333</v>
      </c>
      <c r="E79" s="1"/>
      <c r="F79" s="1"/>
    </row>
    <row r="80" spans="1:6" x14ac:dyDescent="0.25">
      <c r="A80" s="3" t="s">
        <v>32</v>
      </c>
      <c r="B80" s="6">
        <v>0.64097222222222228</v>
      </c>
      <c r="C80" s="6">
        <v>0.64097222222222228</v>
      </c>
      <c r="E80" s="1"/>
      <c r="F80" s="1"/>
    </row>
    <row r="81" spans="1:6" x14ac:dyDescent="0.25">
      <c r="A81" s="3" t="s">
        <v>31</v>
      </c>
      <c r="B81" s="6">
        <v>1.0736111111111111</v>
      </c>
      <c r="C81" s="6">
        <v>1.0736111111111111</v>
      </c>
      <c r="E81" s="1"/>
      <c r="F81" s="1"/>
    </row>
    <row r="82" spans="1:6" x14ac:dyDescent="0.25">
      <c r="A82" s="3" t="s">
        <v>59</v>
      </c>
      <c r="B82" s="4">
        <v>1.2236111111111112</v>
      </c>
      <c r="C82" s="4">
        <v>1.2236111111111112</v>
      </c>
      <c r="E82" s="1"/>
      <c r="F82" s="1"/>
    </row>
    <row r="83" spans="1:6" x14ac:dyDescent="0.25">
      <c r="A83" s="8"/>
      <c r="B83" s="8"/>
      <c r="C83" s="4"/>
      <c r="D83" s="5">
        <f>SUMIF(Tabella27[Raccolta e gestione dati], "OK",Tabella27[Durata rimodulata])</f>
        <v>1.2541666666666667</v>
      </c>
      <c r="E83" s="5">
        <f>SUMIF(Tabella27[Comunicare, collaborare e co-creare attraverso le tecnologie digitali], "OK",Tabella27[Durata rimodulata])</f>
        <v>2.5008101851851849</v>
      </c>
      <c r="F83" s="5">
        <f>SUMIF(Tabella27[Sicurezza informatica e sostenibilità Digitale], "OK",Tabella27[Durata rimodulata])</f>
        <v>2.5169212962962964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CF20-70DB-4B03-89E8-6239D630C519}">
  <dimension ref="A1:H83"/>
  <sheetViews>
    <sheetView workbookViewId="0">
      <selection activeCell="C12" sqref="C12"/>
    </sheetView>
  </sheetViews>
  <sheetFormatPr defaultColWidth="8.85546875" defaultRowHeight="15" x14ac:dyDescent="0.25"/>
  <cols>
    <col min="1" max="1" width="72.42578125" customWidth="1"/>
    <col min="2" max="2" width="22.28515625" customWidth="1"/>
    <col min="3" max="3" width="23.5703125" customWidth="1"/>
    <col min="4" max="4" width="19.7109375" customWidth="1"/>
    <col min="5" max="5" width="19.42578125" customWidth="1"/>
    <col min="6" max="6" width="22" customWidth="1"/>
    <col min="7" max="7" width="14.28515625" customWidth="1"/>
    <col min="8" max="8" width="65.85546875" bestFit="1" customWidth="1"/>
  </cols>
  <sheetData>
    <row r="1" spans="1:8" ht="60" x14ac:dyDescent="0.25">
      <c r="A1" s="1" t="s">
        <v>87</v>
      </c>
      <c r="B1" s="1" t="s">
        <v>85</v>
      </c>
      <c r="C1" s="1" t="s">
        <v>86</v>
      </c>
      <c r="D1" s="2" t="s">
        <v>88</v>
      </c>
      <c r="E1" s="2" t="s">
        <v>89</v>
      </c>
      <c r="F1" s="2" t="s">
        <v>90</v>
      </c>
      <c r="G1" s="1" t="s">
        <v>39</v>
      </c>
      <c r="H1" s="1" t="s">
        <v>92</v>
      </c>
    </row>
    <row r="2" spans="1:8" x14ac:dyDescent="0.25">
      <c r="A2" s="3" t="s">
        <v>14</v>
      </c>
      <c r="B2" s="6">
        <v>0.13055555555555556</v>
      </c>
      <c r="C2" s="6">
        <v>0.13055555555555556</v>
      </c>
      <c r="D2" s="1" t="s">
        <v>84</v>
      </c>
      <c r="E2" s="1"/>
      <c r="F2" s="1"/>
      <c r="G2">
        <v>1</v>
      </c>
    </row>
    <row r="3" spans="1:8" x14ac:dyDescent="0.25">
      <c r="A3" s="3" t="s">
        <v>15</v>
      </c>
      <c r="B3" s="6">
        <v>0.17222222222222222</v>
      </c>
      <c r="C3" s="6">
        <v>0.17222222222222222</v>
      </c>
      <c r="D3" s="1" t="s">
        <v>84</v>
      </c>
      <c r="E3" s="1"/>
      <c r="F3" s="1"/>
      <c r="G3">
        <v>2</v>
      </c>
    </row>
    <row r="4" spans="1:8" x14ac:dyDescent="0.25">
      <c r="A4" s="3" t="s">
        <v>10</v>
      </c>
      <c r="B4" s="6">
        <v>0.13263888888888889</v>
      </c>
      <c r="C4" s="6">
        <v>0.13263888888888889</v>
      </c>
      <c r="D4" s="1" t="s">
        <v>84</v>
      </c>
      <c r="E4" s="1"/>
      <c r="F4" s="1"/>
      <c r="G4">
        <v>3</v>
      </c>
    </row>
    <row r="5" spans="1:8" x14ac:dyDescent="0.25">
      <c r="A5" s="3" t="s">
        <v>30</v>
      </c>
      <c r="B5" s="4">
        <v>0.70833333333333337</v>
      </c>
      <c r="C5" s="28">
        <v>0.18958333333333333</v>
      </c>
      <c r="D5" s="1" t="s">
        <v>84</v>
      </c>
      <c r="E5" s="1"/>
      <c r="F5" s="1"/>
      <c r="G5">
        <v>4</v>
      </c>
      <c r="H5" t="s">
        <v>94</v>
      </c>
    </row>
    <row r="6" spans="1:8" x14ac:dyDescent="0.25">
      <c r="A6" s="3" t="s">
        <v>16</v>
      </c>
      <c r="B6" s="6">
        <v>0.1875</v>
      </c>
      <c r="C6" s="6">
        <v>0.1875</v>
      </c>
      <c r="E6" s="1" t="s">
        <v>84</v>
      </c>
      <c r="F6" s="1"/>
      <c r="G6">
        <v>5</v>
      </c>
    </row>
    <row r="7" spans="1:8" x14ac:dyDescent="0.25">
      <c r="A7" s="3" t="s">
        <v>47</v>
      </c>
      <c r="B7" s="6">
        <v>0.12916666666666668</v>
      </c>
      <c r="C7" s="6">
        <v>0.12916666666666668</v>
      </c>
      <c r="D7" s="1"/>
      <c r="E7" s="1" t="s">
        <v>84</v>
      </c>
      <c r="F7" s="1"/>
      <c r="G7">
        <v>6</v>
      </c>
    </row>
    <row r="8" spans="1:8" x14ac:dyDescent="0.25">
      <c r="A8" s="3" t="s">
        <v>11</v>
      </c>
      <c r="B8" s="6">
        <v>0.18888888888888888</v>
      </c>
      <c r="C8" s="6">
        <v>0.18888888888888888</v>
      </c>
      <c r="D8" s="1"/>
      <c r="E8" s="1" t="s">
        <v>84</v>
      </c>
      <c r="F8" s="1"/>
      <c r="G8">
        <v>7</v>
      </c>
    </row>
    <row r="9" spans="1:8" x14ac:dyDescent="0.25">
      <c r="A9" s="3" t="s">
        <v>12</v>
      </c>
      <c r="B9" s="6">
        <v>8.611111111111111E-2</v>
      </c>
      <c r="C9" s="6">
        <v>8.611111111111111E-2</v>
      </c>
      <c r="E9" s="1" t="s">
        <v>84</v>
      </c>
      <c r="F9" s="1"/>
      <c r="G9">
        <v>8</v>
      </c>
    </row>
    <row r="10" spans="1:8" x14ac:dyDescent="0.25">
      <c r="A10" s="3" t="s">
        <v>13</v>
      </c>
      <c r="B10" s="6">
        <v>0.23194444444444445</v>
      </c>
      <c r="C10" s="6">
        <v>0.23194444444444445</v>
      </c>
      <c r="E10" s="1" t="s">
        <v>84</v>
      </c>
      <c r="F10" s="1"/>
      <c r="G10">
        <v>9</v>
      </c>
    </row>
    <row r="11" spans="1:8" x14ac:dyDescent="0.25">
      <c r="A11" s="3" t="s">
        <v>9</v>
      </c>
      <c r="B11" s="4">
        <v>0.30555555555555552</v>
      </c>
      <c r="C11" s="4">
        <v>0.14583333333333334</v>
      </c>
      <c r="E11" s="1" t="s">
        <v>84</v>
      </c>
      <c r="F11" s="1"/>
      <c r="G11">
        <v>10</v>
      </c>
      <c r="H11" t="s">
        <v>91</v>
      </c>
    </row>
    <row r="12" spans="1:8" x14ac:dyDescent="0.25">
      <c r="A12" s="3" t="s">
        <v>21</v>
      </c>
      <c r="B12" s="6">
        <v>0.29652777777777778</v>
      </c>
      <c r="C12" s="29">
        <v>0.29652777777777778</v>
      </c>
      <c r="E12" s="1" t="s">
        <v>84</v>
      </c>
      <c r="F12" s="1"/>
      <c r="G12">
        <v>11</v>
      </c>
      <c r="H12" t="s">
        <v>93</v>
      </c>
    </row>
    <row r="13" spans="1:8" x14ac:dyDescent="0.25">
      <c r="A13" s="3" t="s">
        <v>38</v>
      </c>
      <c r="B13" s="6">
        <v>0.17986111111111111</v>
      </c>
      <c r="C13" s="6">
        <v>0.17986111111111111</v>
      </c>
      <c r="E13" s="1"/>
      <c r="F13" s="1" t="s">
        <v>84</v>
      </c>
      <c r="G13">
        <v>12</v>
      </c>
    </row>
    <row r="14" spans="1:8" x14ac:dyDescent="0.25">
      <c r="A14" s="3" t="s">
        <v>19</v>
      </c>
      <c r="B14" s="4">
        <v>0.13263888888888889</v>
      </c>
      <c r="C14" s="4">
        <v>0.13263888888888889</v>
      </c>
      <c r="E14" s="1"/>
      <c r="F14" s="1" t="s">
        <v>84</v>
      </c>
      <c r="G14">
        <v>13</v>
      </c>
    </row>
    <row r="15" spans="1:8" x14ac:dyDescent="0.25">
      <c r="A15" s="3" t="s">
        <v>81</v>
      </c>
      <c r="B15" s="6">
        <v>0.18333333333333335</v>
      </c>
      <c r="C15" s="6">
        <v>0.18333333333333335</v>
      </c>
      <c r="E15" s="1"/>
      <c r="F15" s="1" t="s">
        <v>84</v>
      </c>
      <c r="G15">
        <v>14</v>
      </c>
    </row>
    <row r="16" spans="1:8" x14ac:dyDescent="0.25">
      <c r="A16" s="3" t="s">
        <v>83</v>
      </c>
      <c r="B16" s="6">
        <v>0.41900462962962964</v>
      </c>
      <c r="C16" s="6">
        <v>0.41900462962962964</v>
      </c>
      <c r="E16" s="1"/>
      <c r="F16" s="1" t="s">
        <v>84</v>
      </c>
      <c r="G16">
        <v>15</v>
      </c>
    </row>
    <row r="17" spans="1:8" ht="30" x14ac:dyDescent="0.25">
      <c r="A17" s="3" t="s">
        <v>18</v>
      </c>
      <c r="B17" s="6">
        <v>0.71180555555555558</v>
      </c>
      <c r="C17" s="29">
        <v>4.1666666666666664E-2</v>
      </c>
      <c r="E17" s="1"/>
      <c r="F17" s="1" t="s">
        <v>84</v>
      </c>
      <c r="G17">
        <v>16</v>
      </c>
      <c r="H17" t="s">
        <v>95</v>
      </c>
    </row>
    <row r="18" spans="1:8" x14ac:dyDescent="0.25">
      <c r="A18" s="3" t="s">
        <v>1</v>
      </c>
      <c r="B18" s="4">
        <v>4.5833333333333337E-2</v>
      </c>
      <c r="C18" s="4">
        <v>4.5833333333333337E-2</v>
      </c>
      <c r="E18" s="1"/>
      <c r="F18" s="1" t="s">
        <v>84</v>
      </c>
      <c r="G18">
        <v>17</v>
      </c>
    </row>
    <row r="19" spans="1:8" x14ac:dyDescent="0.25">
      <c r="A19" s="3" t="s">
        <v>78</v>
      </c>
      <c r="B19" s="6">
        <v>4.9999999999999996E-2</v>
      </c>
      <c r="C19" s="6">
        <v>4.9999999999999996E-2</v>
      </c>
      <c r="E19" s="1"/>
      <c r="F19" s="1" t="s">
        <v>84</v>
      </c>
      <c r="G19">
        <v>18</v>
      </c>
    </row>
    <row r="20" spans="1:8" x14ac:dyDescent="0.25">
      <c r="A20" s="3" t="s">
        <v>2</v>
      </c>
      <c r="B20" s="6">
        <v>0.59236111111111112</v>
      </c>
      <c r="C20" s="6">
        <v>0.20624999999999999</v>
      </c>
      <c r="E20" s="1"/>
      <c r="F20" s="1" t="s">
        <v>84</v>
      </c>
      <c r="G20">
        <v>19</v>
      </c>
      <c r="H20" t="s">
        <v>96</v>
      </c>
    </row>
    <row r="21" spans="1:8" x14ac:dyDescent="0.25">
      <c r="A21" s="26" t="s">
        <v>97</v>
      </c>
      <c r="B21" s="6">
        <v>9.8379629629629633E-3</v>
      </c>
      <c r="C21" s="6">
        <v>9.8379629629629633E-3</v>
      </c>
      <c r="E21" s="1"/>
      <c r="F21" s="1"/>
    </row>
    <row r="22" spans="1:8" x14ac:dyDescent="0.25">
      <c r="A22" s="3" t="s">
        <v>27</v>
      </c>
      <c r="B22" s="6">
        <v>0.15</v>
      </c>
      <c r="C22" s="6">
        <v>0.15</v>
      </c>
      <c r="E22" s="1"/>
      <c r="F22" s="1"/>
    </row>
    <row r="23" spans="1:8" x14ac:dyDescent="0.25">
      <c r="A23" s="3" t="s">
        <v>26</v>
      </c>
      <c r="B23" s="6">
        <v>9.8611111111111108E-2</v>
      </c>
      <c r="C23" s="6">
        <v>9.8611111111111108E-2</v>
      </c>
      <c r="E23" s="1"/>
      <c r="F23" s="1"/>
    </row>
    <row r="24" spans="1:8" x14ac:dyDescent="0.25">
      <c r="A24" s="3" t="s">
        <v>28</v>
      </c>
      <c r="B24" s="6">
        <v>0.10347222222222222</v>
      </c>
      <c r="C24" s="6">
        <v>0.10347222222222222</v>
      </c>
      <c r="E24" s="1"/>
      <c r="F24" s="1"/>
    </row>
    <row r="25" spans="1:8" x14ac:dyDescent="0.25">
      <c r="A25" s="3" t="s">
        <v>25</v>
      </c>
      <c r="B25" s="6">
        <v>9.0972222222222218E-2</v>
      </c>
      <c r="C25" s="6">
        <v>9.0972222222222218E-2</v>
      </c>
      <c r="E25" s="1"/>
      <c r="F25" s="1"/>
    </row>
    <row r="26" spans="1:8" x14ac:dyDescent="0.25">
      <c r="A26" s="3" t="s">
        <v>29</v>
      </c>
      <c r="B26" s="4">
        <v>9.5833333333333326E-2</v>
      </c>
      <c r="C26" s="4">
        <v>9.5833333333333326E-2</v>
      </c>
      <c r="E26" s="1"/>
      <c r="F26" s="1"/>
    </row>
    <row r="27" spans="1:8" x14ac:dyDescent="0.25">
      <c r="A27" s="3" t="s">
        <v>23</v>
      </c>
      <c r="B27" s="6">
        <v>9.2361111111111116E-2</v>
      </c>
      <c r="C27" s="6">
        <v>9.2361111111111116E-2</v>
      </c>
      <c r="E27" s="1"/>
      <c r="F27" s="1"/>
    </row>
    <row r="28" spans="1:8" x14ac:dyDescent="0.25">
      <c r="A28" s="3" t="s">
        <v>24</v>
      </c>
      <c r="B28" s="6">
        <v>0.10277777777777777</v>
      </c>
      <c r="C28" s="6">
        <v>0.10277777777777777</v>
      </c>
      <c r="E28" s="1"/>
      <c r="F28" s="1"/>
    </row>
    <row r="29" spans="1:8" x14ac:dyDescent="0.25">
      <c r="A29" s="3" t="s">
        <v>48</v>
      </c>
      <c r="B29" s="6">
        <v>0.12569444444444444</v>
      </c>
      <c r="C29" s="6">
        <v>0.12569444444444444</v>
      </c>
      <c r="E29" s="1"/>
      <c r="F29" s="1"/>
    </row>
    <row r="30" spans="1:8" x14ac:dyDescent="0.25">
      <c r="A30" s="3" t="s">
        <v>61</v>
      </c>
      <c r="B30" s="6">
        <v>9.7222222222222224E-2</v>
      </c>
      <c r="C30" s="6">
        <v>9.7222222222222224E-2</v>
      </c>
      <c r="E30" s="1"/>
      <c r="F30" s="1"/>
    </row>
    <row r="31" spans="1:8" x14ac:dyDescent="0.25">
      <c r="A31" s="3" t="s">
        <v>62</v>
      </c>
      <c r="B31" s="6">
        <v>0.21527777777777779</v>
      </c>
      <c r="C31" s="6">
        <v>0.21527777777777779</v>
      </c>
      <c r="E31" s="1"/>
      <c r="F31" s="1"/>
    </row>
    <row r="32" spans="1:8" x14ac:dyDescent="0.25">
      <c r="A32" s="3" t="s">
        <v>67</v>
      </c>
      <c r="B32" s="4">
        <v>8.819444444444445E-2</v>
      </c>
      <c r="C32" s="4">
        <v>8.819444444444445E-2</v>
      </c>
      <c r="E32" s="1"/>
      <c r="F32" s="1"/>
    </row>
    <row r="33" spans="1:6" x14ac:dyDescent="0.25">
      <c r="A33" s="3" t="s">
        <v>51</v>
      </c>
      <c r="B33" s="4">
        <v>9.375E-2</v>
      </c>
      <c r="C33" s="4">
        <v>9.375E-2</v>
      </c>
      <c r="E33" s="1"/>
      <c r="F33" s="1"/>
    </row>
    <row r="34" spans="1:6" x14ac:dyDescent="0.25">
      <c r="A34" s="3" t="s">
        <v>20</v>
      </c>
      <c r="B34" s="6">
        <v>0.16041666666666668</v>
      </c>
      <c r="C34" s="6">
        <v>0.16041666666666668</v>
      </c>
      <c r="E34" s="1"/>
      <c r="F34" s="1"/>
    </row>
    <row r="35" spans="1:6" x14ac:dyDescent="0.25">
      <c r="A35" s="3" t="s">
        <v>4</v>
      </c>
      <c r="B35" s="4">
        <v>0.41736111111111113</v>
      </c>
      <c r="C35" s="4">
        <v>0.41736111111111113</v>
      </c>
      <c r="E35" s="1"/>
      <c r="F35" s="1"/>
    </row>
    <row r="36" spans="1:6" x14ac:dyDescent="0.25">
      <c r="A36" s="27" t="s">
        <v>82</v>
      </c>
      <c r="B36" s="4">
        <v>4.1666666666666664E-2</v>
      </c>
      <c r="C36" s="4">
        <v>4.1666666666666664E-2</v>
      </c>
      <c r="E36" s="1"/>
      <c r="F36" s="1"/>
    </row>
    <row r="37" spans="1:6" x14ac:dyDescent="0.25">
      <c r="A37" s="3" t="s">
        <v>40</v>
      </c>
      <c r="B37" s="6">
        <v>0.1673611111111111</v>
      </c>
      <c r="C37" s="6">
        <v>0.1673611111111111</v>
      </c>
      <c r="E37" s="1"/>
      <c r="F37" s="1"/>
    </row>
    <row r="38" spans="1:6" x14ac:dyDescent="0.25">
      <c r="A38" s="3" t="s">
        <v>3</v>
      </c>
      <c r="B38" s="6">
        <v>9.8611111111111108E-2</v>
      </c>
      <c r="C38" s="6">
        <v>9.8611111111111108E-2</v>
      </c>
      <c r="E38" s="1"/>
      <c r="F38" s="1"/>
    </row>
    <row r="39" spans="1:6" x14ac:dyDescent="0.25">
      <c r="A39" s="3" t="s">
        <v>72</v>
      </c>
      <c r="B39" s="4">
        <v>0.10972222222222222</v>
      </c>
      <c r="C39" s="4">
        <v>0.10972222222222222</v>
      </c>
      <c r="E39" s="1"/>
      <c r="F39" s="1"/>
    </row>
    <row r="40" spans="1:6" x14ac:dyDescent="0.25">
      <c r="A40" s="3" t="s">
        <v>50</v>
      </c>
      <c r="B40" s="6">
        <v>0.14444444444444443</v>
      </c>
      <c r="C40" s="6">
        <v>0.14444444444444443</v>
      </c>
      <c r="E40" s="1"/>
      <c r="F40" s="1"/>
    </row>
    <row r="41" spans="1:6" x14ac:dyDescent="0.25">
      <c r="A41" s="3" t="s">
        <v>22</v>
      </c>
      <c r="B41" s="4">
        <v>0.86111111111111116</v>
      </c>
      <c r="C41" s="4">
        <v>0.86111111111111116</v>
      </c>
      <c r="E41" s="1"/>
      <c r="F41" s="1"/>
    </row>
    <row r="42" spans="1:6" x14ac:dyDescent="0.25">
      <c r="A42" s="3" t="s">
        <v>44</v>
      </c>
      <c r="B42" s="4">
        <v>0.2722222222222222</v>
      </c>
      <c r="C42" s="4">
        <v>0.2722222222222222</v>
      </c>
      <c r="E42" s="1"/>
      <c r="F42" s="1"/>
    </row>
    <row r="43" spans="1:6" x14ac:dyDescent="0.25">
      <c r="A43" s="3" t="s">
        <v>43</v>
      </c>
      <c r="B43" s="6">
        <v>0.31111111111111112</v>
      </c>
      <c r="C43" s="6">
        <v>0.31111111111111112</v>
      </c>
      <c r="E43" s="1"/>
      <c r="F43" s="1"/>
    </row>
    <row r="44" spans="1:6" x14ac:dyDescent="0.25">
      <c r="A44" s="3" t="s">
        <v>77</v>
      </c>
      <c r="B44" s="6">
        <v>0.12847222222222224</v>
      </c>
      <c r="C44" s="6">
        <v>0.12847222222222224</v>
      </c>
      <c r="E44" s="1"/>
      <c r="F44" s="1"/>
    </row>
    <row r="45" spans="1:6" x14ac:dyDescent="0.25">
      <c r="A45" s="3" t="s">
        <v>17</v>
      </c>
      <c r="B45" s="6">
        <v>0.3263888888888889</v>
      </c>
      <c r="C45" s="6">
        <v>0.3263888888888889</v>
      </c>
      <c r="E45" s="1"/>
      <c r="F45" s="1"/>
    </row>
    <row r="46" spans="1:6" x14ac:dyDescent="0.25">
      <c r="A46" s="3" t="s">
        <v>80</v>
      </c>
      <c r="B46" s="6">
        <v>1.5972222222222224E-2</v>
      </c>
      <c r="C46" s="6">
        <v>1.5972222222222224E-2</v>
      </c>
      <c r="E46" s="1"/>
      <c r="F46" s="1"/>
    </row>
    <row r="47" spans="1:6" x14ac:dyDescent="0.25">
      <c r="A47" s="3" t="s">
        <v>79</v>
      </c>
      <c r="B47" s="6">
        <v>3.125E-2</v>
      </c>
      <c r="C47" s="6">
        <v>3.125E-2</v>
      </c>
      <c r="E47" s="1"/>
      <c r="F47" s="1"/>
    </row>
    <row r="48" spans="1:6" x14ac:dyDescent="0.25">
      <c r="A48" s="3" t="s">
        <v>63</v>
      </c>
      <c r="B48" s="4">
        <v>3.4722222222222224E-2</v>
      </c>
      <c r="C48" s="4">
        <v>3.4722222222222224E-2</v>
      </c>
      <c r="E48" s="1"/>
      <c r="F48" s="1"/>
    </row>
    <row r="49" spans="1:6" x14ac:dyDescent="0.25">
      <c r="A49" s="3" t="s">
        <v>45</v>
      </c>
      <c r="B49" s="4">
        <v>3.4722222222222224E-2</v>
      </c>
      <c r="C49" s="4">
        <v>3.4722222222222224E-2</v>
      </c>
      <c r="E49" s="1"/>
      <c r="F49" s="1"/>
    </row>
    <row r="50" spans="1:6" x14ac:dyDescent="0.25">
      <c r="A50" s="3" t="s">
        <v>53</v>
      </c>
      <c r="B50" s="4">
        <v>4.1666666666666664E-2</v>
      </c>
      <c r="C50" s="4">
        <v>4.1666666666666664E-2</v>
      </c>
      <c r="E50" s="1"/>
      <c r="F50" s="1"/>
    </row>
    <row r="51" spans="1:6" x14ac:dyDescent="0.25">
      <c r="A51" s="3" t="s">
        <v>55</v>
      </c>
      <c r="B51" s="4">
        <v>4.1666666666666664E-2</v>
      </c>
      <c r="C51" s="4">
        <v>4.1666666666666664E-2</v>
      </c>
      <c r="E51" s="1"/>
      <c r="F51" s="1"/>
    </row>
    <row r="52" spans="1:6" x14ac:dyDescent="0.25">
      <c r="A52" s="3" t="s">
        <v>49</v>
      </c>
      <c r="B52" s="4">
        <v>4.2361111111111106E-2</v>
      </c>
      <c r="C52" s="4">
        <v>4.2361111111111106E-2</v>
      </c>
      <c r="E52" s="1"/>
      <c r="F52" s="1"/>
    </row>
    <row r="53" spans="1:6" x14ac:dyDescent="0.25">
      <c r="A53" s="3" t="s">
        <v>37</v>
      </c>
      <c r="B53" s="6">
        <v>4.3749999999999997E-2</v>
      </c>
      <c r="C53" s="6">
        <v>4.3749999999999997E-2</v>
      </c>
      <c r="E53" s="1"/>
      <c r="F53" s="1"/>
    </row>
    <row r="54" spans="1:6" x14ac:dyDescent="0.25">
      <c r="A54" s="3" t="s">
        <v>58</v>
      </c>
      <c r="B54" s="6">
        <v>4.4444444444444446E-2</v>
      </c>
      <c r="C54" s="6">
        <v>4.4444444444444446E-2</v>
      </c>
      <c r="E54" s="1"/>
      <c r="F54" s="1"/>
    </row>
    <row r="55" spans="1:6" x14ac:dyDescent="0.25">
      <c r="A55" s="3" t="s">
        <v>57</v>
      </c>
      <c r="B55" s="6">
        <v>4.583333333333333E-2</v>
      </c>
      <c r="C55" s="6">
        <v>4.583333333333333E-2</v>
      </c>
      <c r="E55" s="1"/>
      <c r="F55" s="1"/>
    </row>
    <row r="56" spans="1:6" x14ac:dyDescent="0.25">
      <c r="A56" s="3" t="s">
        <v>56</v>
      </c>
      <c r="B56" s="6">
        <v>4.6527777777777779E-2</v>
      </c>
      <c r="C56" s="6">
        <v>4.6527777777777779E-2</v>
      </c>
      <c r="E56" s="1"/>
      <c r="F56" s="1"/>
    </row>
    <row r="57" spans="1:6" x14ac:dyDescent="0.25">
      <c r="A57" s="3" t="s">
        <v>54</v>
      </c>
      <c r="B57" s="6">
        <v>4.7222222222222221E-2</v>
      </c>
      <c r="C57" s="6">
        <v>4.7222222222222221E-2</v>
      </c>
      <c r="E57" s="1"/>
      <c r="F57" s="1"/>
    </row>
    <row r="58" spans="1:6" x14ac:dyDescent="0.25">
      <c r="A58" s="3" t="s">
        <v>46</v>
      </c>
      <c r="B58" s="6">
        <v>5.2083333333333336E-2</v>
      </c>
      <c r="C58" s="6">
        <v>5.2083333333333336E-2</v>
      </c>
      <c r="E58" s="1"/>
      <c r="F58" s="1"/>
    </row>
    <row r="59" spans="1:6" x14ac:dyDescent="0.25">
      <c r="A59" s="3" t="s">
        <v>65</v>
      </c>
      <c r="B59" s="6">
        <v>5.347222222222222E-2</v>
      </c>
      <c r="C59" s="6">
        <v>5.347222222222222E-2</v>
      </c>
      <c r="E59" s="1"/>
      <c r="F59" s="1"/>
    </row>
    <row r="60" spans="1:6" x14ac:dyDescent="0.25">
      <c r="A60" s="3" t="s">
        <v>66</v>
      </c>
      <c r="B60" s="6">
        <v>6.1805555555555558E-2</v>
      </c>
      <c r="C60" s="6">
        <v>6.1805555555555558E-2</v>
      </c>
      <c r="E60" s="1"/>
      <c r="F60" s="1"/>
    </row>
    <row r="61" spans="1:6" x14ac:dyDescent="0.25">
      <c r="A61" s="3" t="s">
        <v>64</v>
      </c>
      <c r="B61" s="6">
        <v>0.12430555555555556</v>
      </c>
      <c r="C61" s="6">
        <v>0.12430555555555556</v>
      </c>
      <c r="E61" s="1"/>
      <c r="F61" s="1"/>
    </row>
    <row r="62" spans="1:6" x14ac:dyDescent="0.25">
      <c r="A62" s="3" t="s">
        <v>69</v>
      </c>
      <c r="B62" s="4">
        <v>0.15416666666666667</v>
      </c>
      <c r="C62" s="4">
        <v>0.15416666666666667</v>
      </c>
      <c r="E62" s="1"/>
      <c r="F62" s="1"/>
    </row>
    <row r="63" spans="1:6" x14ac:dyDescent="0.25">
      <c r="A63" s="3" t="s">
        <v>0</v>
      </c>
      <c r="B63" s="6">
        <v>0.1673611111111111</v>
      </c>
      <c r="C63" s="6">
        <v>0.1673611111111111</v>
      </c>
      <c r="E63" s="1"/>
      <c r="F63" s="1"/>
    </row>
    <row r="64" spans="1:6" x14ac:dyDescent="0.25">
      <c r="A64" s="3" t="s">
        <v>70</v>
      </c>
      <c r="B64" s="4">
        <v>0.17777777777777778</v>
      </c>
      <c r="C64" s="4">
        <v>0.17777777777777778</v>
      </c>
      <c r="E64" s="1"/>
      <c r="F64" s="1"/>
    </row>
    <row r="65" spans="1:6" x14ac:dyDescent="0.25">
      <c r="A65" s="3" t="s">
        <v>60</v>
      </c>
      <c r="B65" s="4">
        <v>0.17777777777777778</v>
      </c>
      <c r="C65" s="4">
        <v>0.17777777777777778</v>
      </c>
      <c r="E65" s="1"/>
      <c r="F65" s="1"/>
    </row>
    <row r="66" spans="1:6" x14ac:dyDescent="0.25">
      <c r="A66" s="3" t="s">
        <v>6</v>
      </c>
      <c r="B66" s="4">
        <v>0.17847222222222223</v>
      </c>
      <c r="C66" s="4">
        <v>0.17847222222222223</v>
      </c>
      <c r="E66" s="1"/>
      <c r="F66" s="1"/>
    </row>
    <row r="67" spans="1:6" x14ac:dyDescent="0.25">
      <c r="A67" s="3" t="s">
        <v>5</v>
      </c>
      <c r="B67" s="4">
        <v>0.17916666666666667</v>
      </c>
      <c r="C67" s="4">
        <v>0.17916666666666667</v>
      </c>
      <c r="E67" s="1"/>
      <c r="F67" s="1"/>
    </row>
    <row r="68" spans="1:6" x14ac:dyDescent="0.25">
      <c r="A68" s="3" t="s">
        <v>7</v>
      </c>
      <c r="B68" s="4">
        <v>0.18888888888888888</v>
      </c>
      <c r="C68" s="4">
        <v>0.18888888888888888</v>
      </c>
      <c r="E68" s="1"/>
      <c r="F68" s="1"/>
    </row>
    <row r="69" spans="1:6" x14ac:dyDescent="0.25">
      <c r="A69" s="3" t="s">
        <v>41</v>
      </c>
      <c r="B69" s="6">
        <v>0.23055555555555557</v>
      </c>
      <c r="C69" s="6">
        <v>0.23055555555555557</v>
      </c>
      <c r="E69" s="1"/>
      <c r="F69" s="1"/>
    </row>
    <row r="70" spans="1:6" x14ac:dyDescent="0.25">
      <c r="A70" s="3" t="s">
        <v>35</v>
      </c>
      <c r="B70" s="6">
        <v>0.25416666666666665</v>
      </c>
      <c r="C70" s="6">
        <v>0.25416666666666665</v>
      </c>
      <c r="E70" s="1"/>
      <c r="F70" s="1"/>
    </row>
    <row r="71" spans="1:6" x14ac:dyDescent="0.25">
      <c r="A71" s="3" t="s">
        <v>73</v>
      </c>
      <c r="B71" s="6">
        <v>0.29791666666666666</v>
      </c>
      <c r="C71" s="6">
        <v>0.29791666666666666</v>
      </c>
      <c r="E71" s="1"/>
      <c r="F71" s="1"/>
    </row>
    <row r="72" spans="1:6" x14ac:dyDescent="0.25">
      <c r="A72" s="3" t="s">
        <v>68</v>
      </c>
      <c r="B72" s="4">
        <v>0.29791666666666666</v>
      </c>
      <c r="C72" s="4">
        <v>0.29791666666666666</v>
      </c>
      <c r="E72" s="1"/>
      <c r="F72" s="1"/>
    </row>
    <row r="73" spans="1:6" x14ac:dyDescent="0.25">
      <c r="A73" s="3" t="s">
        <v>71</v>
      </c>
      <c r="B73" s="6">
        <v>0.32222222222222224</v>
      </c>
      <c r="C73" s="6">
        <v>0.32222222222222224</v>
      </c>
      <c r="E73" s="1"/>
      <c r="F73" s="1"/>
    </row>
    <row r="74" spans="1:6" x14ac:dyDescent="0.25">
      <c r="A74" s="3" t="s">
        <v>33</v>
      </c>
      <c r="B74" s="4">
        <v>0.34583333333333338</v>
      </c>
      <c r="C74" s="4">
        <v>0.34583333333333338</v>
      </c>
      <c r="E74" s="1"/>
      <c r="F74" s="1"/>
    </row>
    <row r="75" spans="1:6" x14ac:dyDescent="0.25">
      <c r="A75" s="3" t="s">
        <v>42</v>
      </c>
      <c r="B75" s="6">
        <v>0.37222222222222223</v>
      </c>
      <c r="C75" s="6">
        <v>0.37222222222222223</v>
      </c>
      <c r="E75" s="1"/>
      <c r="F75" s="1"/>
    </row>
    <row r="76" spans="1:6" x14ac:dyDescent="0.25">
      <c r="A76" s="3" t="s">
        <v>34</v>
      </c>
      <c r="B76" s="6">
        <v>0.38611111111111113</v>
      </c>
      <c r="C76" s="6">
        <v>0.38611111111111113</v>
      </c>
      <c r="E76" s="1"/>
      <c r="F76" s="1"/>
    </row>
    <row r="77" spans="1:6" x14ac:dyDescent="0.25">
      <c r="A77" s="3" t="s">
        <v>36</v>
      </c>
      <c r="B77" s="4">
        <v>0.44375000000000003</v>
      </c>
      <c r="C77" s="4">
        <v>0.44375000000000003</v>
      </c>
      <c r="E77" s="1"/>
      <c r="F77" s="1"/>
    </row>
    <row r="78" spans="1:6" x14ac:dyDescent="0.25">
      <c r="A78" s="3" t="s">
        <v>8</v>
      </c>
      <c r="B78" s="6">
        <v>0.44861111111111113</v>
      </c>
      <c r="C78" s="6">
        <v>0.44861111111111113</v>
      </c>
      <c r="E78" s="1"/>
      <c r="F78" s="1"/>
    </row>
    <row r="79" spans="1:6" x14ac:dyDescent="0.25">
      <c r="A79" s="3" t="s">
        <v>52</v>
      </c>
      <c r="B79" s="6">
        <v>0.5708333333333333</v>
      </c>
      <c r="C79" s="6">
        <v>0.5708333333333333</v>
      </c>
      <c r="E79" s="1"/>
      <c r="F79" s="1"/>
    </row>
    <row r="80" spans="1:6" x14ac:dyDescent="0.25">
      <c r="A80" s="3" t="s">
        <v>32</v>
      </c>
      <c r="B80" s="6">
        <v>0.64097222222222228</v>
      </c>
      <c r="C80" s="6">
        <v>0.64097222222222228</v>
      </c>
      <c r="E80" s="1"/>
      <c r="F80" s="1"/>
    </row>
    <row r="81" spans="1:6" x14ac:dyDescent="0.25">
      <c r="A81" s="3" t="s">
        <v>31</v>
      </c>
      <c r="B81" s="6">
        <v>1.0736111111111111</v>
      </c>
      <c r="C81" s="6">
        <v>1.0736111111111111</v>
      </c>
      <c r="E81" s="1"/>
      <c r="F81" s="1"/>
    </row>
    <row r="82" spans="1:6" x14ac:dyDescent="0.25">
      <c r="A82" s="3" t="s">
        <v>59</v>
      </c>
      <c r="B82" s="4">
        <v>1.2236111111111112</v>
      </c>
      <c r="C82" s="4">
        <v>1.2236111111111112</v>
      </c>
      <c r="E82" s="1"/>
      <c r="F82" s="1"/>
    </row>
    <row r="83" spans="1:6" x14ac:dyDescent="0.25">
      <c r="A83" s="8"/>
      <c r="B83" s="8"/>
      <c r="C83" s="4"/>
      <c r="D83" s="5">
        <f>SUMIF(Tabella272[Raccolta e gestione dati], "OK",Tabella272[Durata rimodulata])</f>
        <v>0.625</v>
      </c>
      <c r="E83" s="5">
        <f>SUMIF(Tabella272[Comunicare, collaborare e co-creare attraverso le tecnologie digitali], "OK",Tabella272[Durata rimodulata])</f>
        <v>1.2659722222222223</v>
      </c>
      <c r="F83" s="5">
        <f>SUMIF(Tabella272[Sicurezza informatica e sostenibilità Digitale], "OK",Tabella272[Durata rimodulata])</f>
        <v>1.258587962962963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1779-63DC-40AA-920C-6B8D22C06A4E}">
  <dimension ref="A1:H83"/>
  <sheetViews>
    <sheetView workbookViewId="0">
      <selection activeCell="E21" sqref="E21"/>
    </sheetView>
  </sheetViews>
  <sheetFormatPr defaultColWidth="8.85546875" defaultRowHeight="15" x14ac:dyDescent="0.25"/>
  <cols>
    <col min="1" max="1" width="72.42578125" customWidth="1"/>
    <col min="2" max="2" width="22.28515625" customWidth="1"/>
    <col min="3" max="3" width="23.5703125" customWidth="1"/>
    <col min="4" max="4" width="19.7109375" customWidth="1"/>
    <col min="5" max="5" width="19.42578125" customWidth="1"/>
    <col min="6" max="6" width="22" customWidth="1"/>
    <col min="7" max="7" width="14.28515625" customWidth="1"/>
    <col min="8" max="8" width="65.85546875" bestFit="1" customWidth="1"/>
  </cols>
  <sheetData>
    <row r="1" spans="1:8" ht="60" x14ac:dyDescent="0.25">
      <c r="A1" s="1" t="s">
        <v>87</v>
      </c>
      <c r="B1" s="1" t="s">
        <v>85</v>
      </c>
      <c r="C1" s="1" t="s">
        <v>86</v>
      </c>
      <c r="D1" s="2" t="s">
        <v>98</v>
      </c>
      <c r="E1" s="2" t="s">
        <v>89</v>
      </c>
      <c r="F1" s="2" t="s">
        <v>90</v>
      </c>
      <c r="G1" s="1" t="s">
        <v>39</v>
      </c>
      <c r="H1" s="1" t="s">
        <v>92</v>
      </c>
    </row>
    <row r="2" spans="1:8" x14ac:dyDescent="0.25">
      <c r="A2" s="9" t="s">
        <v>14</v>
      </c>
      <c r="B2" s="10">
        <v>0.13055555555555556</v>
      </c>
      <c r="C2" s="10">
        <v>0.13055555555555556</v>
      </c>
      <c r="D2" s="11" t="s">
        <v>84</v>
      </c>
      <c r="E2" s="11"/>
      <c r="F2" s="11"/>
      <c r="G2" s="12">
        <v>1</v>
      </c>
    </row>
    <row r="3" spans="1:8" x14ac:dyDescent="0.25">
      <c r="A3" s="9" t="s">
        <v>15</v>
      </c>
      <c r="B3" s="10">
        <v>0.17222222222222222</v>
      </c>
      <c r="C3" s="10">
        <v>0.17222222222222222</v>
      </c>
      <c r="D3" s="11" t="s">
        <v>84</v>
      </c>
      <c r="E3" s="11"/>
      <c r="F3" s="11"/>
      <c r="G3" s="12">
        <v>2</v>
      </c>
    </row>
    <row r="4" spans="1:8" x14ac:dyDescent="0.25">
      <c r="A4" s="9" t="s">
        <v>10</v>
      </c>
      <c r="B4" s="10">
        <v>0.13263888888888889</v>
      </c>
      <c r="C4" s="10">
        <v>0.13263888888888889</v>
      </c>
      <c r="D4" s="11" t="s">
        <v>84</v>
      </c>
      <c r="E4" s="11"/>
      <c r="F4" s="11"/>
      <c r="G4" s="12">
        <v>3</v>
      </c>
    </row>
    <row r="5" spans="1:8" x14ac:dyDescent="0.25">
      <c r="A5" s="9" t="s">
        <v>47</v>
      </c>
      <c r="B5" s="10">
        <v>0.12916666666666668</v>
      </c>
      <c r="C5" s="10">
        <v>0.12916666666666668</v>
      </c>
      <c r="D5" s="11" t="s">
        <v>84</v>
      </c>
      <c r="E5" s="11"/>
      <c r="F5" s="11"/>
      <c r="G5" s="12">
        <v>4</v>
      </c>
    </row>
    <row r="6" spans="1:8" x14ac:dyDescent="0.25">
      <c r="A6" s="9" t="s">
        <v>30</v>
      </c>
      <c r="B6" s="13">
        <v>0.70833333333333337</v>
      </c>
      <c r="C6" s="13">
        <v>0.68958333333333333</v>
      </c>
      <c r="D6" s="11"/>
      <c r="E6" s="11"/>
      <c r="F6" s="11"/>
      <c r="G6" s="12">
        <v>5</v>
      </c>
      <c r="H6" t="s">
        <v>94</v>
      </c>
    </row>
    <row r="7" spans="1:8" x14ac:dyDescent="0.25">
      <c r="A7" s="14" t="s">
        <v>97</v>
      </c>
      <c r="B7" s="15">
        <v>9.8379629629629633E-3</v>
      </c>
      <c r="C7" s="15">
        <v>9.8379629629629633E-3</v>
      </c>
      <c r="D7" s="17" t="s">
        <v>84</v>
      </c>
      <c r="E7" s="17"/>
      <c r="F7" s="17"/>
      <c r="G7" s="16">
        <v>6</v>
      </c>
    </row>
    <row r="8" spans="1:8" x14ac:dyDescent="0.25">
      <c r="A8" s="18" t="s">
        <v>16</v>
      </c>
      <c r="B8" s="15">
        <v>0.1875</v>
      </c>
      <c r="C8" s="15">
        <v>0.1875</v>
      </c>
      <c r="D8" s="17" t="s">
        <v>84</v>
      </c>
      <c r="E8" s="17"/>
      <c r="F8" s="17"/>
      <c r="G8" s="16">
        <v>7</v>
      </c>
    </row>
    <row r="9" spans="1:8" x14ac:dyDescent="0.25">
      <c r="A9" s="18" t="s">
        <v>11</v>
      </c>
      <c r="B9" s="15">
        <v>0.18888888888888888</v>
      </c>
      <c r="C9" s="15">
        <v>0.18888888888888888</v>
      </c>
      <c r="D9" s="17" t="s">
        <v>84</v>
      </c>
      <c r="E9" s="17"/>
      <c r="F9" s="17"/>
      <c r="G9" s="16">
        <v>8</v>
      </c>
    </row>
    <row r="10" spans="1:8" x14ac:dyDescent="0.25">
      <c r="A10" s="18" t="s">
        <v>12</v>
      </c>
      <c r="B10" s="15">
        <v>8.611111111111111E-2</v>
      </c>
      <c r="C10" s="15">
        <v>8.611111111111111E-2</v>
      </c>
      <c r="D10" s="17" t="s">
        <v>84</v>
      </c>
      <c r="E10" s="17"/>
      <c r="F10" s="17"/>
      <c r="G10" s="16">
        <v>9</v>
      </c>
    </row>
    <row r="11" spans="1:8" x14ac:dyDescent="0.25">
      <c r="A11" s="18" t="s">
        <v>13</v>
      </c>
      <c r="B11" s="15">
        <v>0.23194444444444445</v>
      </c>
      <c r="C11" s="15">
        <v>0.23194444444444445</v>
      </c>
      <c r="D11" s="17" t="s">
        <v>84</v>
      </c>
      <c r="E11" s="17"/>
      <c r="F11" s="17"/>
      <c r="G11" s="16">
        <v>10</v>
      </c>
    </row>
    <row r="12" spans="1:8" x14ac:dyDescent="0.25">
      <c r="A12" s="18" t="s">
        <v>9</v>
      </c>
      <c r="B12" s="19">
        <v>0.30555555555555552</v>
      </c>
      <c r="C12" s="19">
        <v>0.14583333333333334</v>
      </c>
      <c r="D12" s="16"/>
      <c r="E12" s="17"/>
      <c r="F12" s="17"/>
      <c r="G12" s="16">
        <v>12</v>
      </c>
      <c r="H12" t="s">
        <v>91</v>
      </c>
    </row>
    <row r="13" spans="1:8" x14ac:dyDescent="0.25">
      <c r="A13" s="18" t="s">
        <v>27</v>
      </c>
      <c r="B13" s="15">
        <v>0.15</v>
      </c>
      <c r="C13" s="15">
        <v>0.15</v>
      </c>
      <c r="D13" s="16"/>
      <c r="E13" s="17"/>
      <c r="F13" s="17"/>
      <c r="G13" s="16">
        <v>13</v>
      </c>
    </row>
    <row r="14" spans="1:8" x14ac:dyDescent="0.25">
      <c r="A14" s="18" t="s">
        <v>26</v>
      </c>
      <c r="B14" s="15">
        <v>9.8611111111111108E-2</v>
      </c>
      <c r="C14" s="15">
        <v>9.8611111111111108E-2</v>
      </c>
      <c r="D14" s="16"/>
      <c r="E14" s="17"/>
      <c r="F14" s="17"/>
      <c r="G14" s="16">
        <v>14</v>
      </c>
    </row>
    <row r="15" spans="1:8" x14ac:dyDescent="0.25">
      <c r="A15" s="18" t="s">
        <v>28</v>
      </c>
      <c r="B15" s="15">
        <v>0.10347222222222222</v>
      </c>
      <c r="C15" s="15">
        <v>0.10347222222222222</v>
      </c>
      <c r="D15" s="16"/>
      <c r="E15" s="17"/>
      <c r="F15" s="17"/>
      <c r="G15" s="16">
        <v>16</v>
      </c>
    </row>
    <row r="16" spans="1:8" x14ac:dyDescent="0.25">
      <c r="A16" s="18" t="s">
        <v>25</v>
      </c>
      <c r="B16" s="15">
        <v>9.0972222222222218E-2</v>
      </c>
      <c r="C16" s="15">
        <v>9.0972222222222218E-2</v>
      </c>
      <c r="D16" s="16"/>
      <c r="E16" s="17"/>
      <c r="F16" s="17"/>
      <c r="G16" s="16">
        <v>17</v>
      </c>
    </row>
    <row r="17" spans="1:8" x14ac:dyDescent="0.25">
      <c r="A17" s="18" t="s">
        <v>29</v>
      </c>
      <c r="B17" s="19">
        <v>9.5833333333333326E-2</v>
      </c>
      <c r="C17" s="19">
        <v>9.5833333333333326E-2</v>
      </c>
      <c r="D17" s="16"/>
      <c r="E17" s="17"/>
      <c r="F17" s="17"/>
      <c r="G17" s="16">
        <v>18</v>
      </c>
    </row>
    <row r="18" spans="1:8" x14ac:dyDescent="0.25">
      <c r="A18" s="18" t="s">
        <v>23</v>
      </c>
      <c r="B18" s="15">
        <v>9.2361111111111116E-2</v>
      </c>
      <c r="C18" s="15">
        <v>9.2361111111111116E-2</v>
      </c>
      <c r="D18" s="16"/>
      <c r="E18" s="17"/>
      <c r="F18" s="17"/>
      <c r="G18" s="16">
        <v>19</v>
      </c>
    </row>
    <row r="19" spans="1:8" x14ac:dyDescent="0.25">
      <c r="A19" s="18" t="s">
        <v>24</v>
      </c>
      <c r="B19" s="15">
        <v>0.10277777777777777</v>
      </c>
      <c r="C19" s="15">
        <v>0.10277777777777777</v>
      </c>
      <c r="D19" s="16"/>
      <c r="E19" s="17"/>
      <c r="F19" s="17"/>
      <c r="G19" s="16">
        <v>20</v>
      </c>
    </row>
    <row r="20" spans="1:8" x14ac:dyDescent="0.25">
      <c r="A20" s="18" t="s">
        <v>48</v>
      </c>
      <c r="B20" s="15">
        <v>0.12569444444444444</v>
      </c>
      <c r="C20" s="15">
        <v>0.12569444444444444</v>
      </c>
      <c r="D20" s="16"/>
      <c r="E20" s="17"/>
      <c r="F20" s="17"/>
      <c r="G20" s="16">
        <v>21</v>
      </c>
    </row>
    <row r="21" spans="1:8" x14ac:dyDescent="0.25">
      <c r="A21" s="20" t="s">
        <v>38</v>
      </c>
      <c r="B21" s="21">
        <v>0.17986111111111111</v>
      </c>
      <c r="C21" s="21">
        <v>0.17986111111111111</v>
      </c>
      <c r="D21" s="22" t="s">
        <v>84</v>
      </c>
      <c r="E21" s="23" t="s">
        <v>84</v>
      </c>
      <c r="F21" s="23"/>
      <c r="G21" s="22">
        <v>26</v>
      </c>
    </row>
    <row r="22" spans="1:8" x14ac:dyDescent="0.25">
      <c r="A22" s="20" t="s">
        <v>19</v>
      </c>
      <c r="B22" s="24">
        <v>0.13263888888888889</v>
      </c>
      <c r="C22" s="24">
        <v>0.13263888888888889</v>
      </c>
      <c r="D22" s="22" t="s">
        <v>84</v>
      </c>
      <c r="E22" s="23" t="s">
        <v>84</v>
      </c>
      <c r="F22" s="23"/>
      <c r="G22" s="22">
        <v>27</v>
      </c>
    </row>
    <row r="23" spans="1:8" x14ac:dyDescent="0.25">
      <c r="A23" s="20" t="s">
        <v>81</v>
      </c>
      <c r="B23" s="21">
        <v>0.18333333333333335</v>
      </c>
      <c r="C23" s="21">
        <v>0.18333333333333335</v>
      </c>
      <c r="D23" s="22" t="s">
        <v>84</v>
      </c>
      <c r="E23" s="23" t="s">
        <v>84</v>
      </c>
      <c r="F23" s="23"/>
      <c r="G23" s="22">
        <v>28</v>
      </c>
    </row>
    <row r="24" spans="1:8" x14ac:dyDescent="0.25">
      <c r="A24" s="20" t="s">
        <v>20</v>
      </c>
      <c r="B24" s="21">
        <v>0.16041666666666668</v>
      </c>
      <c r="C24" s="21">
        <v>0.16041666666666668</v>
      </c>
      <c r="D24" s="22" t="s">
        <v>84</v>
      </c>
      <c r="E24" s="23" t="s">
        <v>84</v>
      </c>
      <c r="F24" s="23"/>
      <c r="G24" s="22">
        <v>29</v>
      </c>
    </row>
    <row r="25" spans="1:8" x14ac:dyDescent="0.25">
      <c r="A25" s="20" t="s">
        <v>83</v>
      </c>
      <c r="B25" s="21">
        <v>0.41900462962962964</v>
      </c>
      <c r="C25" s="21">
        <v>0.41900462962962964</v>
      </c>
      <c r="D25" s="22"/>
      <c r="E25" s="23" t="s">
        <v>84</v>
      </c>
      <c r="F25" s="23"/>
      <c r="G25" s="22">
        <v>30</v>
      </c>
    </row>
    <row r="26" spans="1:8" x14ac:dyDescent="0.25">
      <c r="A26" s="20" t="s">
        <v>2</v>
      </c>
      <c r="B26" s="21">
        <v>0.59236111111111112</v>
      </c>
      <c r="C26" s="21">
        <v>0.20624999999999999</v>
      </c>
      <c r="D26" s="22"/>
      <c r="E26" s="23" t="s">
        <v>84</v>
      </c>
      <c r="F26" s="23"/>
      <c r="G26" s="22">
        <v>39</v>
      </c>
      <c r="H26" t="s">
        <v>96</v>
      </c>
    </row>
    <row r="27" spans="1:8" x14ac:dyDescent="0.25">
      <c r="A27" s="18" t="s">
        <v>21</v>
      </c>
      <c r="B27" s="15">
        <v>0.29652777777777778</v>
      </c>
      <c r="C27" s="15">
        <v>0.29652777777777778</v>
      </c>
      <c r="D27" s="16"/>
      <c r="E27" s="17"/>
      <c r="F27" s="17"/>
      <c r="G27" s="16">
        <v>11</v>
      </c>
      <c r="H27" t="s">
        <v>93</v>
      </c>
    </row>
    <row r="28" spans="1:8" ht="30" x14ac:dyDescent="0.25">
      <c r="A28" s="18" t="s">
        <v>61</v>
      </c>
      <c r="B28" s="15">
        <v>9.7222222222222224E-2</v>
      </c>
      <c r="C28" s="15">
        <v>9.7222222222222224E-2</v>
      </c>
      <c r="D28" s="16"/>
      <c r="E28" s="17"/>
      <c r="F28" s="17"/>
      <c r="G28" s="16">
        <v>22</v>
      </c>
    </row>
    <row r="29" spans="1:8" x14ac:dyDescent="0.25">
      <c r="A29" s="18" t="s">
        <v>62</v>
      </c>
      <c r="B29" s="15">
        <v>0.21527777777777779</v>
      </c>
      <c r="C29" s="15">
        <v>0.21527777777777779</v>
      </c>
      <c r="D29" s="16"/>
      <c r="E29" s="17"/>
      <c r="F29" s="17"/>
      <c r="G29" s="16">
        <v>23</v>
      </c>
    </row>
    <row r="30" spans="1:8" x14ac:dyDescent="0.25">
      <c r="A30" s="18" t="s">
        <v>67</v>
      </c>
      <c r="B30" s="19">
        <v>8.819444444444445E-2</v>
      </c>
      <c r="C30" s="19">
        <v>8.819444444444445E-2</v>
      </c>
      <c r="D30" s="16"/>
      <c r="E30" s="17"/>
      <c r="F30" s="17"/>
      <c r="G30" s="16">
        <v>24</v>
      </c>
    </row>
    <row r="31" spans="1:8" x14ac:dyDescent="0.25">
      <c r="A31" s="18" t="s">
        <v>51</v>
      </c>
      <c r="B31" s="19">
        <v>9.375E-2</v>
      </c>
      <c r="C31" s="19">
        <v>9.375E-2</v>
      </c>
      <c r="D31" s="16"/>
      <c r="E31" s="17"/>
      <c r="F31" s="17"/>
      <c r="G31" s="16">
        <v>25</v>
      </c>
    </row>
    <row r="32" spans="1:8" x14ac:dyDescent="0.25">
      <c r="A32" s="20" t="s">
        <v>4</v>
      </c>
      <c r="B32" s="24">
        <v>0.41736111111111113</v>
      </c>
      <c r="C32" s="24">
        <v>0.41736111111111113</v>
      </c>
      <c r="D32" s="22"/>
      <c r="E32" s="23"/>
      <c r="F32" s="23"/>
      <c r="G32" s="22">
        <v>31</v>
      </c>
    </row>
    <row r="33" spans="1:8" x14ac:dyDescent="0.25">
      <c r="A33" s="25" t="s">
        <v>82</v>
      </c>
      <c r="B33" s="24">
        <v>4.1666666666666664E-2</v>
      </c>
      <c r="C33" s="24">
        <v>4.1666666666666664E-2</v>
      </c>
      <c r="D33" s="22"/>
      <c r="E33" s="23"/>
      <c r="F33" s="23"/>
      <c r="G33" s="22">
        <v>32</v>
      </c>
    </row>
    <row r="34" spans="1:8" x14ac:dyDescent="0.25">
      <c r="A34" s="20" t="s">
        <v>40</v>
      </c>
      <c r="B34" s="21">
        <v>0.1673611111111111</v>
      </c>
      <c r="C34" s="21">
        <v>0.1673611111111111</v>
      </c>
      <c r="D34" s="22"/>
      <c r="E34" s="23" t="s">
        <v>84</v>
      </c>
      <c r="F34" s="23"/>
      <c r="G34" s="22">
        <v>33</v>
      </c>
    </row>
    <row r="35" spans="1:8" x14ac:dyDescent="0.25">
      <c r="A35" s="20" t="s">
        <v>3</v>
      </c>
      <c r="B35" s="21">
        <v>9.8611111111111108E-2</v>
      </c>
      <c r="C35" s="21">
        <v>9.8611111111111108E-2</v>
      </c>
      <c r="D35" s="22"/>
      <c r="E35" s="23"/>
      <c r="F35" s="23"/>
      <c r="G35" s="22">
        <v>34</v>
      </c>
    </row>
    <row r="36" spans="1:8" ht="30" x14ac:dyDescent="0.25">
      <c r="A36" s="20" t="s">
        <v>72</v>
      </c>
      <c r="B36" s="24">
        <v>0.10972222222222222</v>
      </c>
      <c r="C36" s="24">
        <v>0.10972222222222222</v>
      </c>
      <c r="D36" s="22"/>
      <c r="E36" s="23" t="s">
        <v>84</v>
      </c>
      <c r="F36" s="23"/>
      <c r="G36" s="22">
        <v>35</v>
      </c>
    </row>
    <row r="37" spans="1:8" ht="30" x14ac:dyDescent="0.25">
      <c r="A37" s="20" t="s">
        <v>18</v>
      </c>
      <c r="B37" s="21">
        <v>0.71180555555555558</v>
      </c>
      <c r="C37" s="21">
        <v>0.30486111111111114</v>
      </c>
      <c r="D37" s="22"/>
      <c r="E37" s="23"/>
      <c r="F37" s="23"/>
      <c r="G37" s="22">
        <v>36</v>
      </c>
      <c r="H37" t="s">
        <v>95</v>
      </c>
    </row>
    <row r="38" spans="1:8" x14ac:dyDescent="0.25">
      <c r="A38" s="20" t="s">
        <v>1</v>
      </c>
      <c r="B38" s="24">
        <v>4.5833333333333337E-2</v>
      </c>
      <c r="C38" s="24">
        <v>4.5833333333333337E-2</v>
      </c>
      <c r="D38" s="22"/>
      <c r="E38" s="23" t="s">
        <v>84</v>
      </c>
      <c r="F38" s="23"/>
      <c r="G38" s="22">
        <v>37</v>
      </c>
    </row>
    <row r="39" spans="1:8" x14ac:dyDescent="0.25">
      <c r="A39" s="20" t="s">
        <v>78</v>
      </c>
      <c r="B39" s="21">
        <v>4.9999999999999996E-2</v>
      </c>
      <c r="C39" s="21">
        <v>4.9999999999999996E-2</v>
      </c>
      <c r="D39" s="22"/>
      <c r="E39" s="23" t="s">
        <v>84</v>
      </c>
      <c r="F39" s="23"/>
      <c r="G39" s="22">
        <v>38</v>
      </c>
    </row>
    <row r="40" spans="1:8" x14ac:dyDescent="0.25">
      <c r="A40" s="3" t="s">
        <v>50</v>
      </c>
      <c r="B40" s="6">
        <v>0.14444444444444443</v>
      </c>
      <c r="C40" s="6">
        <v>0.14444444444444443</v>
      </c>
      <c r="E40" s="1"/>
      <c r="F40" s="1"/>
    </row>
    <row r="41" spans="1:8" x14ac:dyDescent="0.25">
      <c r="A41" s="3" t="s">
        <v>22</v>
      </c>
      <c r="B41" s="4">
        <v>0.86111111111111116</v>
      </c>
      <c r="C41" s="4">
        <v>0.86111111111111116</v>
      </c>
      <c r="E41" s="1"/>
      <c r="F41" s="1"/>
    </row>
    <row r="42" spans="1:8" x14ac:dyDescent="0.25">
      <c r="A42" s="3" t="s">
        <v>44</v>
      </c>
      <c r="B42" s="4">
        <v>0.2722222222222222</v>
      </c>
      <c r="C42" s="4">
        <v>0.2722222222222222</v>
      </c>
      <c r="E42" s="1"/>
      <c r="F42" s="1"/>
    </row>
    <row r="43" spans="1:8" x14ac:dyDescent="0.25">
      <c r="A43" s="3" t="s">
        <v>43</v>
      </c>
      <c r="B43" s="6">
        <v>0.31111111111111112</v>
      </c>
      <c r="C43" s="6">
        <v>0.31111111111111112</v>
      </c>
      <c r="E43" s="1"/>
      <c r="F43" s="1"/>
    </row>
    <row r="44" spans="1:8" x14ac:dyDescent="0.25">
      <c r="A44" s="3" t="s">
        <v>77</v>
      </c>
      <c r="B44" s="6">
        <v>0.12847222222222224</v>
      </c>
      <c r="C44" s="6">
        <v>0.12847222222222224</v>
      </c>
      <c r="E44" s="1"/>
      <c r="F44" s="1"/>
    </row>
    <row r="45" spans="1:8" x14ac:dyDescent="0.25">
      <c r="A45" s="3" t="s">
        <v>17</v>
      </c>
      <c r="B45" s="6">
        <v>0.3263888888888889</v>
      </c>
      <c r="C45" s="6">
        <v>0.3263888888888889</v>
      </c>
      <c r="E45" s="1"/>
      <c r="F45" s="1"/>
    </row>
    <row r="46" spans="1:8" x14ac:dyDescent="0.25">
      <c r="A46" s="3" t="s">
        <v>80</v>
      </c>
      <c r="B46" s="6">
        <v>1.5972222222222224E-2</v>
      </c>
      <c r="C46" s="6">
        <v>1.5972222222222224E-2</v>
      </c>
      <c r="E46" s="1"/>
      <c r="F46" s="1"/>
    </row>
    <row r="47" spans="1:8" x14ac:dyDescent="0.25">
      <c r="A47" s="3" t="s">
        <v>79</v>
      </c>
      <c r="B47" s="6">
        <v>3.125E-2</v>
      </c>
      <c r="C47" s="6">
        <v>3.125E-2</v>
      </c>
      <c r="E47" s="1"/>
      <c r="F47" s="1"/>
    </row>
    <row r="48" spans="1:8" x14ac:dyDescent="0.25">
      <c r="A48" s="3" t="s">
        <v>63</v>
      </c>
      <c r="B48" s="4">
        <v>3.4722222222222224E-2</v>
      </c>
      <c r="C48" s="4">
        <v>3.4722222222222224E-2</v>
      </c>
      <c r="E48" s="1"/>
      <c r="F48" s="1"/>
    </row>
    <row r="49" spans="1:6" x14ac:dyDescent="0.25">
      <c r="A49" s="3" t="s">
        <v>45</v>
      </c>
      <c r="B49" s="4">
        <v>3.4722222222222224E-2</v>
      </c>
      <c r="C49" s="4">
        <v>3.4722222222222224E-2</v>
      </c>
      <c r="E49" s="1"/>
      <c r="F49" s="1"/>
    </row>
    <row r="50" spans="1:6" x14ac:dyDescent="0.25">
      <c r="A50" s="3" t="s">
        <v>53</v>
      </c>
      <c r="B50" s="4">
        <v>4.1666666666666664E-2</v>
      </c>
      <c r="C50" s="4">
        <v>4.1666666666666664E-2</v>
      </c>
      <c r="E50" s="1"/>
      <c r="F50" s="1"/>
    </row>
    <row r="51" spans="1:6" x14ac:dyDescent="0.25">
      <c r="A51" s="3" t="s">
        <v>55</v>
      </c>
      <c r="B51" s="4">
        <v>4.1666666666666664E-2</v>
      </c>
      <c r="C51" s="4">
        <v>4.1666666666666664E-2</v>
      </c>
      <c r="E51" s="1"/>
      <c r="F51" s="1"/>
    </row>
    <row r="52" spans="1:6" x14ac:dyDescent="0.25">
      <c r="A52" s="3" t="s">
        <v>49</v>
      </c>
      <c r="B52" s="4">
        <v>4.2361111111111106E-2</v>
      </c>
      <c r="C52" s="4">
        <v>4.2361111111111106E-2</v>
      </c>
      <c r="E52" s="1"/>
      <c r="F52" s="1"/>
    </row>
    <row r="53" spans="1:6" x14ac:dyDescent="0.25">
      <c r="A53" s="3" t="s">
        <v>37</v>
      </c>
      <c r="B53" s="6">
        <v>4.3749999999999997E-2</v>
      </c>
      <c r="C53" s="6">
        <v>4.3749999999999997E-2</v>
      </c>
      <c r="E53" s="1"/>
      <c r="F53" s="1"/>
    </row>
    <row r="54" spans="1:6" x14ac:dyDescent="0.25">
      <c r="A54" s="3" t="s">
        <v>58</v>
      </c>
      <c r="B54" s="6">
        <v>4.4444444444444446E-2</v>
      </c>
      <c r="C54" s="6">
        <v>4.4444444444444446E-2</v>
      </c>
      <c r="E54" s="1"/>
      <c r="F54" s="1"/>
    </row>
    <row r="55" spans="1:6" x14ac:dyDescent="0.25">
      <c r="A55" s="3" t="s">
        <v>57</v>
      </c>
      <c r="B55" s="6">
        <v>4.583333333333333E-2</v>
      </c>
      <c r="C55" s="6">
        <v>4.583333333333333E-2</v>
      </c>
      <c r="E55" s="1"/>
      <c r="F55" s="1"/>
    </row>
    <row r="56" spans="1:6" x14ac:dyDescent="0.25">
      <c r="A56" s="3" t="s">
        <v>56</v>
      </c>
      <c r="B56" s="6">
        <v>4.6527777777777779E-2</v>
      </c>
      <c r="C56" s="6">
        <v>4.6527777777777779E-2</v>
      </c>
      <c r="E56" s="1"/>
      <c r="F56" s="1"/>
    </row>
    <row r="57" spans="1:6" x14ac:dyDescent="0.25">
      <c r="A57" s="3" t="s">
        <v>54</v>
      </c>
      <c r="B57" s="6">
        <v>4.7222222222222221E-2</v>
      </c>
      <c r="C57" s="6">
        <v>4.7222222222222221E-2</v>
      </c>
      <c r="E57" s="1"/>
      <c r="F57" s="1"/>
    </row>
    <row r="58" spans="1:6" x14ac:dyDescent="0.25">
      <c r="A58" s="3" t="s">
        <v>46</v>
      </c>
      <c r="B58" s="6">
        <v>5.2083333333333336E-2</v>
      </c>
      <c r="C58" s="6">
        <v>5.2083333333333336E-2</v>
      </c>
      <c r="E58" s="1"/>
      <c r="F58" s="1"/>
    </row>
    <row r="59" spans="1:6" x14ac:dyDescent="0.25">
      <c r="A59" s="3" t="s">
        <v>65</v>
      </c>
      <c r="B59" s="6">
        <v>5.347222222222222E-2</v>
      </c>
      <c r="C59" s="6">
        <v>5.347222222222222E-2</v>
      </c>
      <c r="E59" s="1"/>
      <c r="F59" s="1"/>
    </row>
    <row r="60" spans="1:6" x14ac:dyDescent="0.25">
      <c r="A60" s="3" t="s">
        <v>66</v>
      </c>
      <c r="B60" s="6">
        <v>6.1805555555555558E-2</v>
      </c>
      <c r="C60" s="6">
        <v>6.1805555555555558E-2</v>
      </c>
      <c r="E60" s="1"/>
      <c r="F60" s="1"/>
    </row>
    <row r="61" spans="1:6" x14ac:dyDescent="0.25">
      <c r="A61" s="3" t="s">
        <v>64</v>
      </c>
      <c r="B61" s="6">
        <v>0.12430555555555556</v>
      </c>
      <c r="C61" s="6">
        <v>0.12430555555555556</v>
      </c>
      <c r="E61" s="1"/>
      <c r="F61" s="1"/>
    </row>
    <row r="62" spans="1:6" x14ac:dyDescent="0.25">
      <c r="A62" s="3" t="s">
        <v>69</v>
      </c>
      <c r="B62" s="4">
        <v>0.15416666666666667</v>
      </c>
      <c r="C62" s="4">
        <v>0.15416666666666667</v>
      </c>
      <c r="E62" s="1"/>
      <c r="F62" s="1"/>
    </row>
    <row r="63" spans="1:6" x14ac:dyDescent="0.25">
      <c r="A63" s="3" t="s">
        <v>0</v>
      </c>
      <c r="B63" s="6">
        <v>0.1673611111111111</v>
      </c>
      <c r="C63" s="6">
        <v>0.1673611111111111</v>
      </c>
      <c r="E63" s="1"/>
      <c r="F63" s="1"/>
    </row>
    <row r="64" spans="1:6" x14ac:dyDescent="0.25">
      <c r="A64" s="3" t="s">
        <v>70</v>
      </c>
      <c r="B64" s="4">
        <v>0.17777777777777778</v>
      </c>
      <c r="C64" s="4">
        <v>0.17777777777777778</v>
      </c>
      <c r="E64" s="1"/>
      <c r="F64" s="1"/>
    </row>
    <row r="65" spans="1:6" x14ac:dyDescent="0.25">
      <c r="A65" s="3" t="s">
        <v>60</v>
      </c>
      <c r="B65" s="4">
        <v>0.17777777777777778</v>
      </c>
      <c r="C65" s="4">
        <v>0.17777777777777778</v>
      </c>
      <c r="E65" s="1"/>
      <c r="F65" s="1"/>
    </row>
    <row r="66" spans="1:6" x14ac:dyDescent="0.25">
      <c r="A66" s="3" t="s">
        <v>6</v>
      </c>
      <c r="B66" s="4">
        <v>0.17847222222222223</v>
      </c>
      <c r="C66" s="4">
        <v>0.17847222222222223</v>
      </c>
      <c r="E66" s="1"/>
      <c r="F66" s="1"/>
    </row>
    <row r="67" spans="1:6" x14ac:dyDescent="0.25">
      <c r="A67" s="3" t="s">
        <v>5</v>
      </c>
      <c r="B67" s="4">
        <v>0.17916666666666667</v>
      </c>
      <c r="C67" s="4">
        <v>0.17916666666666667</v>
      </c>
      <c r="E67" s="1"/>
      <c r="F67" s="1"/>
    </row>
    <row r="68" spans="1:6" x14ac:dyDescent="0.25">
      <c r="A68" s="3" t="s">
        <v>7</v>
      </c>
      <c r="B68" s="4">
        <v>0.18888888888888888</v>
      </c>
      <c r="C68" s="4">
        <v>0.18888888888888888</v>
      </c>
      <c r="E68" s="1"/>
      <c r="F68" s="1"/>
    </row>
    <row r="69" spans="1:6" x14ac:dyDescent="0.25">
      <c r="A69" s="3" t="s">
        <v>41</v>
      </c>
      <c r="B69" s="6">
        <v>0.23055555555555557</v>
      </c>
      <c r="C69" s="6">
        <v>0.23055555555555557</v>
      </c>
      <c r="E69" s="1"/>
      <c r="F69" s="1"/>
    </row>
    <row r="70" spans="1:6" x14ac:dyDescent="0.25">
      <c r="A70" s="3" t="s">
        <v>35</v>
      </c>
      <c r="B70" s="6">
        <v>0.25416666666666665</v>
      </c>
      <c r="C70" s="6">
        <v>0.25416666666666665</v>
      </c>
      <c r="E70" s="1"/>
      <c r="F70" s="1"/>
    </row>
    <row r="71" spans="1:6" x14ac:dyDescent="0.25">
      <c r="A71" s="3" t="s">
        <v>73</v>
      </c>
      <c r="B71" s="6">
        <v>0.29791666666666666</v>
      </c>
      <c r="C71" s="6">
        <v>0.29791666666666666</v>
      </c>
      <c r="E71" s="1"/>
      <c r="F71" s="1"/>
    </row>
    <row r="72" spans="1:6" x14ac:dyDescent="0.25">
      <c r="A72" s="3" t="s">
        <v>68</v>
      </c>
      <c r="B72" s="4">
        <v>0.29791666666666666</v>
      </c>
      <c r="C72" s="4">
        <v>0.29791666666666666</v>
      </c>
      <c r="E72" s="1"/>
      <c r="F72" s="1"/>
    </row>
    <row r="73" spans="1:6" x14ac:dyDescent="0.25">
      <c r="A73" s="3" t="s">
        <v>71</v>
      </c>
      <c r="B73" s="6">
        <v>0.32222222222222224</v>
      </c>
      <c r="C73" s="6">
        <v>0.32222222222222224</v>
      </c>
      <c r="E73" s="1"/>
      <c r="F73" s="1"/>
    </row>
    <row r="74" spans="1:6" x14ac:dyDescent="0.25">
      <c r="A74" s="3" t="s">
        <v>33</v>
      </c>
      <c r="B74" s="4">
        <v>0.34583333333333338</v>
      </c>
      <c r="C74" s="4">
        <v>0.34583333333333338</v>
      </c>
      <c r="E74" s="1"/>
      <c r="F74" s="1"/>
    </row>
    <row r="75" spans="1:6" x14ac:dyDescent="0.25">
      <c r="A75" s="3" t="s">
        <v>42</v>
      </c>
      <c r="B75" s="6">
        <v>0.37222222222222223</v>
      </c>
      <c r="C75" s="6">
        <v>0.37222222222222223</v>
      </c>
      <c r="E75" s="1"/>
      <c r="F75" s="1"/>
    </row>
    <row r="76" spans="1:6" x14ac:dyDescent="0.25">
      <c r="A76" s="3" t="s">
        <v>34</v>
      </c>
      <c r="B76" s="6">
        <v>0.38611111111111113</v>
      </c>
      <c r="C76" s="6">
        <v>0.38611111111111113</v>
      </c>
      <c r="E76" s="1"/>
      <c r="F76" s="1"/>
    </row>
    <row r="77" spans="1:6" x14ac:dyDescent="0.25">
      <c r="A77" s="3" t="s">
        <v>36</v>
      </c>
      <c r="B77" s="4">
        <v>0.44375000000000003</v>
      </c>
      <c r="C77" s="4">
        <v>0.44375000000000003</v>
      </c>
      <c r="E77" s="1"/>
      <c r="F77" s="1"/>
    </row>
    <row r="78" spans="1:6" x14ac:dyDescent="0.25">
      <c r="A78" s="3" t="s">
        <v>8</v>
      </c>
      <c r="B78" s="6">
        <v>0.44861111111111113</v>
      </c>
      <c r="C78" s="6">
        <v>0.44861111111111113</v>
      </c>
      <c r="E78" s="1"/>
      <c r="F78" s="1"/>
    </row>
    <row r="79" spans="1:6" x14ac:dyDescent="0.25">
      <c r="A79" s="3" t="s">
        <v>52</v>
      </c>
      <c r="B79" s="6">
        <v>0.5708333333333333</v>
      </c>
      <c r="C79" s="6">
        <v>0.5708333333333333</v>
      </c>
      <c r="E79" s="1"/>
      <c r="F79" s="1"/>
    </row>
    <row r="80" spans="1:6" x14ac:dyDescent="0.25">
      <c r="A80" s="3" t="s">
        <v>32</v>
      </c>
      <c r="B80" s="6">
        <v>0.64097222222222228</v>
      </c>
      <c r="C80" s="6">
        <v>0.64097222222222228</v>
      </c>
      <c r="E80" s="1"/>
      <c r="F80" s="1"/>
    </row>
    <row r="81" spans="1:6" x14ac:dyDescent="0.25">
      <c r="A81" s="3" t="s">
        <v>31</v>
      </c>
      <c r="B81" s="6">
        <v>1.0736111111111111</v>
      </c>
      <c r="C81" s="6">
        <v>1.0736111111111111</v>
      </c>
      <c r="E81" s="1"/>
      <c r="F81" s="1"/>
    </row>
    <row r="82" spans="1:6" x14ac:dyDescent="0.25">
      <c r="A82" s="3" t="s">
        <v>59</v>
      </c>
      <c r="B82" s="4">
        <v>1.2236111111111112</v>
      </c>
      <c r="C82" s="4">
        <v>1.2236111111111112</v>
      </c>
      <c r="E82" s="1"/>
      <c r="F82" s="1"/>
    </row>
    <row r="83" spans="1:6" x14ac:dyDescent="0.25">
      <c r="A83" s="8"/>
      <c r="B83" s="8"/>
      <c r="C83" s="4"/>
      <c r="D83" s="5">
        <f>SUMIF(Tabella274[Gestire dati e informazioni attraverso il digitale], "OK",Tabella274[Durata rimodulata])</f>
        <v>1.9251157407407407</v>
      </c>
      <c r="E83" s="5">
        <f>SUMIF(Tabella274[Comunicare, collaborare e co-creare attraverso le tecnologie digitali], "OK",Tabella274[Durata rimodulata])</f>
        <v>1.6544212962962965</v>
      </c>
      <c r="F83" s="5">
        <f>SUMIF(Tabella274[Sicurezza informatica e sostenibilità Digitale], "OK",Tabella274[Durata rimodulata])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27C7-C2D9-4A44-955A-447B7CBD1B28}">
  <dimension ref="A1:H83"/>
  <sheetViews>
    <sheetView tabSelected="1" workbookViewId="0"/>
  </sheetViews>
  <sheetFormatPr defaultColWidth="8.85546875" defaultRowHeight="15" x14ac:dyDescent="0.25"/>
  <cols>
    <col min="1" max="1" width="72.42578125" customWidth="1"/>
    <col min="2" max="2" width="22.28515625" customWidth="1"/>
    <col min="3" max="3" width="23.5703125" customWidth="1"/>
    <col min="4" max="4" width="19.7109375" customWidth="1"/>
    <col min="5" max="5" width="19.42578125" customWidth="1"/>
    <col min="6" max="6" width="22" customWidth="1"/>
    <col min="7" max="7" width="14.28515625" customWidth="1"/>
    <col min="8" max="8" width="65.85546875" bestFit="1" customWidth="1"/>
  </cols>
  <sheetData>
    <row r="1" spans="1:8" ht="60" x14ac:dyDescent="0.25">
      <c r="A1" s="33" t="s">
        <v>87</v>
      </c>
      <c r="B1" s="1" t="s">
        <v>85</v>
      </c>
      <c r="C1" s="1" t="s">
        <v>86</v>
      </c>
      <c r="D1" s="2" t="s">
        <v>88</v>
      </c>
      <c r="E1" s="2" t="s">
        <v>89</v>
      </c>
      <c r="F1" s="2" t="s">
        <v>90</v>
      </c>
      <c r="G1" s="1" t="s">
        <v>39</v>
      </c>
      <c r="H1" s="1" t="s">
        <v>92</v>
      </c>
    </row>
    <row r="2" spans="1:8" x14ac:dyDescent="0.25">
      <c r="A2" s="9" t="s">
        <v>14</v>
      </c>
      <c r="B2" s="10">
        <v>0.13055555555555556</v>
      </c>
      <c r="C2" s="10">
        <v>0.13055555555555556</v>
      </c>
      <c r="D2" s="11" t="s">
        <v>84</v>
      </c>
      <c r="E2" s="11"/>
      <c r="F2" s="11"/>
      <c r="G2" s="12">
        <v>1</v>
      </c>
    </row>
    <row r="3" spans="1:8" x14ac:dyDescent="0.25">
      <c r="A3" s="9" t="s">
        <v>15</v>
      </c>
      <c r="B3" s="10">
        <v>0.17222222222222222</v>
      </c>
      <c r="C3" s="10">
        <v>0.17222222222222222</v>
      </c>
      <c r="D3" s="11" t="s">
        <v>84</v>
      </c>
      <c r="E3" s="11"/>
      <c r="F3" s="11"/>
      <c r="G3" s="12">
        <v>2</v>
      </c>
    </row>
    <row r="4" spans="1:8" x14ac:dyDescent="0.25">
      <c r="A4" s="9" t="s">
        <v>10</v>
      </c>
      <c r="B4" s="10">
        <v>0.13263888888888889</v>
      </c>
      <c r="C4" s="31">
        <v>0.13402777777777777</v>
      </c>
      <c r="D4" s="11" t="s">
        <v>84</v>
      </c>
      <c r="E4" s="11"/>
      <c r="F4" s="11"/>
      <c r="G4" s="12">
        <v>3</v>
      </c>
    </row>
    <row r="5" spans="1:8" x14ac:dyDescent="0.25">
      <c r="A5" s="9" t="s">
        <v>47</v>
      </c>
      <c r="B5" s="10">
        <v>0.12916666666666668</v>
      </c>
      <c r="C5" s="31">
        <v>0.13125000000000001</v>
      </c>
      <c r="D5" s="11"/>
      <c r="E5" s="11" t="s">
        <v>84</v>
      </c>
      <c r="F5" s="11"/>
      <c r="G5" s="12">
        <v>4</v>
      </c>
    </row>
    <row r="6" spans="1:8" x14ac:dyDescent="0.25">
      <c r="A6" s="9" t="s">
        <v>30</v>
      </c>
      <c r="B6" s="13">
        <v>0.70833333333333337</v>
      </c>
      <c r="C6" s="13">
        <v>0.68958333333333333</v>
      </c>
      <c r="D6" s="11"/>
      <c r="E6" s="11"/>
      <c r="F6" s="11"/>
      <c r="G6" s="12">
        <v>5</v>
      </c>
      <c r="H6" t="s">
        <v>94</v>
      </c>
    </row>
    <row r="7" spans="1:8" x14ac:dyDescent="0.25">
      <c r="A7" s="14" t="s">
        <v>97</v>
      </c>
      <c r="B7" s="15">
        <v>9.8379629629629633E-3</v>
      </c>
      <c r="C7" s="15">
        <v>9.8379629629629633E-3</v>
      </c>
      <c r="D7" s="17" t="s">
        <v>84</v>
      </c>
      <c r="E7" s="17"/>
      <c r="F7" s="17"/>
      <c r="G7" s="16">
        <v>6</v>
      </c>
    </row>
    <row r="8" spans="1:8" x14ac:dyDescent="0.25">
      <c r="A8" s="18" t="s">
        <v>16</v>
      </c>
      <c r="B8" s="15">
        <v>0.1875</v>
      </c>
      <c r="C8" s="15">
        <v>0.1875</v>
      </c>
      <c r="D8" s="16"/>
      <c r="E8" s="17" t="s">
        <v>84</v>
      </c>
      <c r="F8" s="17"/>
      <c r="G8" s="16">
        <v>7</v>
      </c>
    </row>
    <row r="9" spans="1:8" x14ac:dyDescent="0.25">
      <c r="A9" s="18" t="s">
        <v>11</v>
      </c>
      <c r="B9" s="15">
        <v>0.18888888888888888</v>
      </c>
      <c r="C9" s="15">
        <v>0.18888888888888888</v>
      </c>
      <c r="D9" s="17" t="s">
        <v>84</v>
      </c>
      <c r="E9" s="17"/>
      <c r="F9" s="17"/>
      <c r="G9" s="16">
        <v>8</v>
      </c>
    </row>
    <row r="10" spans="1:8" x14ac:dyDescent="0.25">
      <c r="A10" s="18" t="s">
        <v>12</v>
      </c>
      <c r="B10" s="15">
        <v>8.611111111111111E-2</v>
      </c>
      <c r="C10" s="15">
        <v>8.611111111111111E-2</v>
      </c>
      <c r="D10" s="16"/>
      <c r="E10" s="17" t="s">
        <v>84</v>
      </c>
      <c r="F10" s="17"/>
      <c r="G10" s="16">
        <v>9</v>
      </c>
    </row>
    <row r="11" spans="1:8" x14ac:dyDescent="0.25">
      <c r="A11" s="18" t="s">
        <v>13</v>
      </c>
      <c r="B11" s="15">
        <v>0.23194444444444445</v>
      </c>
      <c r="C11" s="15">
        <v>0.23194444444444445</v>
      </c>
      <c r="D11" s="16"/>
      <c r="E11" s="17" t="s">
        <v>84</v>
      </c>
      <c r="F11" s="17"/>
      <c r="G11" s="16">
        <v>10</v>
      </c>
    </row>
    <row r="12" spans="1:8" x14ac:dyDescent="0.25">
      <c r="A12" s="18" t="s">
        <v>21</v>
      </c>
      <c r="B12" s="15">
        <v>0.29652777777777778</v>
      </c>
      <c r="C12" s="15">
        <v>0.29652777777777778</v>
      </c>
      <c r="D12" s="16"/>
      <c r="E12" s="17" t="s">
        <v>84</v>
      </c>
      <c r="F12" s="17"/>
      <c r="G12" s="16">
        <v>11</v>
      </c>
      <c r="H12" t="s">
        <v>93</v>
      </c>
    </row>
    <row r="13" spans="1:8" x14ac:dyDescent="0.25">
      <c r="A13" s="18" t="s">
        <v>9</v>
      </c>
      <c r="B13" s="32">
        <v>0.30555555555555552</v>
      </c>
      <c r="C13" s="28">
        <v>0.19236111111111112</v>
      </c>
      <c r="D13" s="16"/>
      <c r="E13" s="17" t="s">
        <v>84</v>
      </c>
      <c r="F13" s="17"/>
      <c r="G13" s="16">
        <v>12</v>
      </c>
      <c r="H13" t="s">
        <v>91</v>
      </c>
    </row>
    <row r="14" spans="1:8" x14ac:dyDescent="0.25">
      <c r="A14" s="18" t="s">
        <v>27</v>
      </c>
      <c r="B14" s="15">
        <v>0.15</v>
      </c>
      <c r="C14" s="15">
        <v>0.15</v>
      </c>
      <c r="D14" s="16"/>
      <c r="E14" s="17"/>
      <c r="F14" s="17"/>
      <c r="G14" s="16">
        <v>13</v>
      </c>
    </row>
    <row r="15" spans="1:8" x14ac:dyDescent="0.25">
      <c r="A15" s="18" t="s">
        <v>26</v>
      </c>
      <c r="B15" s="15">
        <v>9.8611111111111108E-2</v>
      </c>
      <c r="C15" s="15">
        <v>9.8611111111111108E-2</v>
      </c>
      <c r="D15" s="16"/>
      <c r="E15" s="17"/>
      <c r="F15" s="17"/>
      <c r="G15" s="16">
        <v>14</v>
      </c>
    </row>
    <row r="16" spans="1:8" x14ac:dyDescent="0.25">
      <c r="A16" s="18" t="s">
        <v>28</v>
      </c>
      <c r="B16" s="15">
        <v>0.10347222222222222</v>
      </c>
      <c r="C16" s="15">
        <v>0.10347222222222222</v>
      </c>
      <c r="D16" s="16"/>
      <c r="E16" s="17"/>
      <c r="F16" s="17"/>
      <c r="G16" s="16">
        <v>16</v>
      </c>
    </row>
    <row r="17" spans="1:8" x14ac:dyDescent="0.25">
      <c r="A17" s="18" t="s">
        <v>25</v>
      </c>
      <c r="B17" s="15">
        <v>9.0972222222222218E-2</v>
      </c>
      <c r="C17" s="15">
        <v>9.0972222222222218E-2</v>
      </c>
      <c r="D17" s="16"/>
      <c r="E17" s="17"/>
      <c r="F17" s="17"/>
      <c r="G17" s="16">
        <v>17</v>
      </c>
    </row>
    <row r="18" spans="1:8" x14ac:dyDescent="0.25">
      <c r="A18" s="18" t="s">
        <v>29</v>
      </c>
      <c r="B18" s="19">
        <v>9.5833333333333326E-2</v>
      </c>
      <c r="C18" s="19">
        <v>9.5833333333333326E-2</v>
      </c>
      <c r="D18" s="16"/>
      <c r="E18" s="17"/>
      <c r="F18" s="17"/>
      <c r="G18" s="16">
        <v>18</v>
      </c>
    </row>
    <row r="19" spans="1:8" x14ac:dyDescent="0.25">
      <c r="A19" s="18" t="s">
        <v>23</v>
      </c>
      <c r="B19" s="15">
        <v>9.2361111111111116E-2</v>
      </c>
      <c r="C19" s="15">
        <v>9.2361111111111116E-2</v>
      </c>
      <c r="D19" s="16"/>
      <c r="E19" s="17"/>
      <c r="F19" s="17"/>
      <c r="G19" s="16">
        <v>19</v>
      </c>
    </row>
    <row r="20" spans="1:8" x14ac:dyDescent="0.25">
      <c r="A20" s="18" t="s">
        <v>24</v>
      </c>
      <c r="B20" s="15">
        <v>0.10277777777777777</v>
      </c>
      <c r="C20" s="15">
        <v>0.10277777777777777</v>
      </c>
      <c r="D20" s="16"/>
      <c r="E20" s="17"/>
      <c r="F20" s="17"/>
      <c r="G20" s="16">
        <v>20</v>
      </c>
    </row>
    <row r="21" spans="1:8" x14ac:dyDescent="0.25">
      <c r="A21" s="18" t="s">
        <v>48</v>
      </c>
      <c r="B21" s="15">
        <v>0.12569444444444444</v>
      </c>
      <c r="C21" s="15">
        <v>0.12569444444444444</v>
      </c>
      <c r="D21" s="16"/>
      <c r="E21" s="30" t="s">
        <v>84</v>
      </c>
      <c r="F21" s="17"/>
      <c r="G21" s="16">
        <v>21</v>
      </c>
      <c r="H21" t="s">
        <v>99</v>
      </c>
    </row>
    <row r="22" spans="1:8" x14ac:dyDescent="0.25">
      <c r="A22" s="18" t="s">
        <v>61</v>
      </c>
      <c r="B22" s="15">
        <v>9.7222222222222224E-2</v>
      </c>
      <c r="C22" s="15">
        <v>9.7222222222222224E-2</v>
      </c>
      <c r="D22" s="16"/>
      <c r="E22" s="17"/>
      <c r="F22" s="17"/>
      <c r="G22" s="16">
        <v>22</v>
      </c>
    </row>
    <row r="23" spans="1:8" x14ac:dyDescent="0.25">
      <c r="A23" s="18" t="s">
        <v>62</v>
      </c>
      <c r="B23" s="15">
        <v>0.21527777777777779</v>
      </c>
      <c r="C23" s="15">
        <v>0.21527777777777779</v>
      </c>
      <c r="D23" s="16"/>
      <c r="E23" s="17"/>
      <c r="F23" s="17"/>
      <c r="G23" s="16">
        <v>23</v>
      </c>
    </row>
    <row r="24" spans="1:8" x14ac:dyDescent="0.25">
      <c r="A24" s="18" t="s">
        <v>67</v>
      </c>
      <c r="B24" s="19">
        <v>8.819444444444445E-2</v>
      </c>
      <c r="C24" s="19">
        <v>8.819444444444445E-2</v>
      </c>
      <c r="D24" s="16"/>
      <c r="E24" s="17"/>
      <c r="F24" s="17"/>
      <c r="G24" s="16">
        <v>24</v>
      </c>
      <c r="H24" t="s">
        <v>84</v>
      </c>
    </row>
    <row r="25" spans="1:8" x14ac:dyDescent="0.25">
      <c r="A25" s="18" t="s">
        <v>51</v>
      </c>
      <c r="B25" s="19">
        <v>9.375E-2</v>
      </c>
      <c r="C25" s="19">
        <v>9.375E-2</v>
      </c>
      <c r="D25" s="16"/>
      <c r="E25" s="17"/>
      <c r="F25" s="17"/>
      <c r="G25" s="16">
        <v>25</v>
      </c>
      <c r="H25" t="s">
        <v>84</v>
      </c>
    </row>
    <row r="26" spans="1:8" ht="30" x14ac:dyDescent="0.25">
      <c r="A26" s="20" t="s">
        <v>38</v>
      </c>
      <c r="B26" s="21">
        <v>0.17986111111111111</v>
      </c>
      <c r="C26" s="21">
        <v>0.17986111111111111</v>
      </c>
      <c r="D26" s="22"/>
      <c r="E26" s="23"/>
      <c r="F26" s="23"/>
      <c r="G26" s="22">
        <v>26</v>
      </c>
    </row>
    <row r="27" spans="1:8" x14ac:dyDescent="0.25">
      <c r="A27" s="20" t="s">
        <v>19</v>
      </c>
      <c r="B27" s="24">
        <v>0.13263888888888889</v>
      </c>
      <c r="C27" s="24">
        <v>0.13263888888888889</v>
      </c>
      <c r="D27" s="22"/>
      <c r="E27" s="23"/>
      <c r="F27" s="23"/>
      <c r="G27" s="22">
        <v>27</v>
      </c>
    </row>
    <row r="28" spans="1:8" ht="30" x14ac:dyDescent="0.25">
      <c r="A28" s="20" t="s">
        <v>81</v>
      </c>
      <c r="B28" s="21">
        <v>0.18333333333333335</v>
      </c>
      <c r="C28" s="21">
        <v>0.18333333333333335</v>
      </c>
      <c r="D28" s="22"/>
      <c r="E28" s="23"/>
      <c r="F28" s="23"/>
      <c r="G28" s="22">
        <v>28</v>
      </c>
    </row>
    <row r="29" spans="1:8" x14ac:dyDescent="0.25">
      <c r="A29" s="20" t="s">
        <v>20</v>
      </c>
      <c r="B29" s="21">
        <v>0.16041666666666668</v>
      </c>
      <c r="C29" s="21">
        <v>0.16041666666666668</v>
      </c>
      <c r="D29" s="22"/>
      <c r="E29" s="23"/>
      <c r="F29" s="23"/>
      <c r="G29" s="22">
        <v>29</v>
      </c>
    </row>
    <row r="30" spans="1:8" x14ac:dyDescent="0.25">
      <c r="A30" s="20" t="s">
        <v>83</v>
      </c>
      <c r="B30" s="21">
        <v>0.41900462962962964</v>
      </c>
      <c r="C30" s="31">
        <v>0.42430555555555555</v>
      </c>
      <c r="D30" s="22"/>
      <c r="E30" s="23"/>
      <c r="F30" s="23" t="s">
        <v>84</v>
      </c>
      <c r="G30" s="22">
        <v>30</v>
      </c>
    </row>
    <row r="31" spans="1:8" x14ac:dyDescent="0.25">
      <c r="A31" s="20" t="s">
        <v>4</v>
      </c>
      <c r="B31" s="24">
        <v>0.41736111111111113</v>
      </c>
      <c r="C31" s="24">
        <v>0.41736111111111113</v>
      </c>
      <c r="D31" s="22"/>
      <c r="E31" s="23"/>
      <c r="F31" s="23" t="s">
        <v>84</v>
      </c>
      <c r="G31" s="22">
        <v>31</v>
      </c>
    </row>
    <row r="32" spans="1:8" x14ac:dyDescent="0.25">
      <c r="A32" s="25" t="s">
        <v>82</v>
      </c>
      <c r="B32" s="24">
        <v>4.1666666666666664E-2</v>
      </c>
      <c r="C32" s="32">
        <v>4.583333333333333E-2</v>
      </c>
      <c r="D32" s="22"/>
      <c r="E32" s="23"/>
      <c r="F32" s="23" t="s">
        <v>84</v>
      </c>
      <c r="G32" s="22">
        <v>32</v>
      </c>
    </row>
    <row r="33" spans="1:8" x14ac:dyDescent="0.25">
      <c r="A33" s="20" t="s">
        <v>40</v>
      </c>
      <c r="B33" s="21">
        <v>0.1673611111111111</v>
      </c>
      <c r="C33" s="21">
        <v>0.1673611111111111</v>
      </c>
      <c r="D33" s="22"/>
      <c r="E33" s="23"/>
      <c r="F33" s="23"/>
      <c r="G33" s="22">
        <v>33</v>
      </c>
    </row>
    <row r="34" spans="1:8" x14ac:dyDescent="0.25">
      <c r="A34" s="20" t="s">
        <v>3</v>
      </c>
      <c r="B34" s="21">
        <v>9.8611111111111108E-2</v>
      </c>
      <c r="C34" s="21">
        <v>9.8611111111111108E-2</v>
      </c>
      <c r="D34" s="22"/>
      <c r="E34" s="23"/>
      <c r="F34" s="23"/>
      <c r="G34" s="22">
        <v>34</v>
      </c>
    </row>
    <row r="35" spans="1:8" x14ac:dyDescent="0.25">
      <c r="A35" s="20" t="s">
        <v>72</v>
      </c>
      <c r="B35" s="24">
        <v>0.10972222222222222</v>
      </c>
      <c r="C35" s="24">
        <v>0.10972222222222222</v>
      </c>
      <c r="D35" s="22"/>
      <c r="E35" s="23"/>
      <c r="F35" s="23"/>
      <c r="G35" s="22">
        <v>35</v>
      </c>
    </row>
    <row r="36" spans="1:8" ht="30" x14ac:dyDescent="0.25">
      <c r="A36" s="20" t="s">
        <v>18</v>
      </c>
      <c r="B36" s="21">
        <v>0.71180555555555558</v>
      </c>
      <c r="C36" s="29">
        <v>0.11805555555555555</v>
      </c>
      <c r="D36" s="22"/>
      <c r="E36" s="23"/>
      <c r="F36" s="23" t="s">
        <v>84</v>
      </c>
      <c r="G36" s="22">
        <v>36</v>
      </c>
      <c r="H36" t="s">
        <v>100</v>
      </c>
    </row>
    <row r="37" spans="1:8" x14ac:dyDescent="0.25">
      <c r="A37" s="20" t="s">
        <v>1</v>
      </c>
      <c r="B37" s="24">
        <v>4.5833333333333337E-2</v>
      </c>
      <c r="C37" s="24">
        <v>4.5833333333333337E-2</v>
      </c>
      <c r="D37" s="22"/>
      <c r="E37" s="23"/>
      <c r="F37" s="23" t="s">
        <v>84</v>
      </c>
      <c r="G37" s="22">
        <v>37</v>
      </c>
    </row>
    <row r="38" spans="1:8" x14ac:dyDescent="0.25">
      <c r="A38" s="20" t="s">
        <v>78</v>
      </c>
      <c r="B38" s="21">
        <v>4.9999999999999996E-2</v>
      </c>
      <c r="C38" s="21">
        <v>4.9999999999999996E-2</v>
      </c>
      <c r="D38" s="22"/>
      <c r="E38" s="23"/>
      <c r="F38" s="23"/>
      <c r="G38" s="22">
        <v>38</v>
      </c>
    </row>
    <row r="39" spans="1:8" x14ac:dyDescent="0.25">
      <c r="A39" s="20" t="s">
        <v>2</v>
      </c>
      <c r="B39" s="21">
        <v>0.59236111111111112</v>
      </c>
      <c r="C39" s="21">
        <v>0.20624999999999999</v>
      </c>
      <c r="D39" s="22"/>
      <c r="E39" s="23"/>
      <c r="F39" s="23" t="s">
        <v>84</v>
      </c>
      <c r="G39" s="22">
        <v>39</v>
      </c>
      <c r="H39" t="s">
        <v>96</v>
      </c>
    </row>
    <row r="40" spans="1:8" x14ac:dyDescent="0.25">
      <c r="A40" s="3" t="s">
        <v>50</v>
      </c>
      <c r="B40" s="6">
        <v>0.14444444444444443</v>
      </c>
      <c r="C40" s="6">
        <v>0.14444444444444443</v>
      </c>
      <c r="E40" s="1"/>
      <c r="F40" s="1"/>
    </row>
    <row r="41" spans="1:8" x14ac:dyDescent="0.25">
      <c r="A41" s="3" t="s">
        <v>22</v>
      </c>
      <c r="B41" s="4">
        <v>0.86111111111111116</v>
      </c>
      <c r="C41" s="4">
        <v>0.86111111111111116</v>
      </c>
      <c r="E41" s="1"/>
      <c r="F41" s="1"/>
    </row>
    <row r="42" spans="1:8" x14ac:dyDescent="0.25">
      <c r="A42" s="3" t="s">
        <v>44</v>
      </c>
      <c r="B42" s="4">
        <v>0.2722222222222222</v>
      </c>
      <c r="C42" s="4">
        <v>0.2722222222222222</v>
      </c>
      <c r="E42" s="1"/>
      <c r="F42" s="1"/>
    </row>
    <row r="43" spans="1:8" x14ac:dyDescent="0.25">
      <c r="A43" s="3" t="s">
        <v>43</v>
      </c>
      <c r="B43" s="6">
        <v>0.31111111111111112</v>
      </c>
      <c r="C43" s="6">
        <v>0.31111111111111112</v>
      </c>
      <c r="E43" s="1"/>
      <c r="F43" s="1"/>
    </row>
    <row r="44" spans="1:8" x14ac:dyDescent="0.25">
      <c r="A44" s="3" t="s">
        <v>77</v>
      </c>
      <c r="B44" s="6">
        <v>0.12847222222222224</v>
      </c>
      <c r="C44" s="6">
        <v>0.12847222222222224</v>
      </c>
      <c r="E44" s="1"/>
      <c r="F44" s="1"/>
    </row>
    <row r="45" spans="1:8" x14ac:dyDescent="0.25">
      <c r="A45" s="3" t="s">
        <v>17</v>
      </c>
      <c r="B45" s="6">
        <v>0.3263888888888889</v>
      </c>
      <c r="C45" s="6">
        <v>0.3263888888888889</v>
      </c>
      <c r="E45" s="1"/>
      <c r="F45" s="1"/>
    </row>
    <row r="46" spans="1:8" x14ac:dyDescent="0.25">
      <c r="A46" s="3" t="s">
        <v>80</v>
      </c>
      <c r="B46" s="6">
        <v>1.5972222222222224E-2</v>
      </c>
      <c r="C46" s="6">
        <v>1.5972222222222224E-2</v>
      </c>
      <c r="E46" s="1"/>
      <c r="F46" s="1"/>
    </row>
    <row r="47" spans="1:8" x14ac:dyDescent="0.25">
      <c r="A47" s="3" t="s">
        <v>79</v>
      </c>
      <c r="B47" s="6">
        <v>3.125E-2</v>
      </c>
      <c r="C47" s="6">
        <v>3.125E-2</v>
      </c>
      <c r="E47" s="1"/>
      <c r="F47" s="1"/>
    </row>
    <row r="48" spans="1:8" x14ac:dyDescent="0.25">
      <c r="A48" s="3" t="s">
        <v>63</v>
      </c>
      <c r="B48" s="4">
        <v>3.4722222222222224E-2</v>
      </c>
      <c r="C48" s="4">
        <v>3.4722222222222224E-2</v>
      </c>
      <c r="E48" s="1"/>
      <c r="F48" s="1"/>
    </row>
    <row r="49" spans="1:6" x14ac:dyDescent="0.25">
      <c r="A49" s="3" t="s">
        <v>45</v>
      </c>
      <c r="B49" s="4">
        <v>3.4722222222222224E-2</v>
      </c>
      <c r="C49" s="4">
        <v>3.4722222222222224E-2</v>
      </c>
      <c r="E49" s="1"/>
      <c r="F49" s="1"/>
    </row>
    <row r="50" spans="1:6" x14ac:dyDescent="0.25">
      <c r="A50" s="3" t="s">
        <v>53</v>
      </c>
      <c r="B50" s="4">
        <v>4.1666666666666664E-2</v>
      </c>
      <c r="C50" s="4">
        <v>4.1666666666666664E-2</v>
      </c>
      <c r="E50" s="1"/>
      <c r="F50" s="1"/>
    </row>
    <row r="51" spans="1:6" x14ac:dyDescent="0.25">
      <c r="A51" s="3" t="s">
        <v>55</v>
      </c>
      <c r="B51" s="4">
        <v>4.1666666666666664E-2</v>
      </c>
      <c r="C51" s="4">
        <v>4.1666666666666664E-2</v>
      </c>
      <c r="E51" s="1"/>
      <c r="F51" s="1"/>
    </row>
    <row r="52" spans="1:6" x14ac:dyDescent="0.25">
      <c r="A52" s="3" t="s">
        <v>49</v>
      </c>
      <c r="B52" s="4">
        <v>4.2361111111111106E-2</v>
      </c>
      <c r="C52" s="4">
        <v>4.2361111111111106E-2</v>
      </c>
      <c r="E52" s="1"/>
      <c r="F52" s="1"/>
    </row>
    <row r="53" spans="1:6" x14ac:dyDescent="0.25">
      <c r="A53" s="3" t="s">
        <v>37</v>
      </c>
      <c r="B53" s="6">
        <v>4.3749999999999997E-2</v>
      </c>
      <c r="C53" s="6">
        <v>4.3749999999999997E-2</v>
      </c>
      <c r="E53" s="1"/>
      <c r="F53" s="1"/>
    </row>
    <row r="54" spans="1:6" x14ac:dyDescent="0.25">
      <c r="A54" s="3" t="s">
        <v>58</v>
      </c>
      <c r="B54" s="6">
        <v>4.4444444444444446E-2</v>
      </c>
      <c r="C54" s="6">
        <v>4.4444444444444446E-2</v>
      </c>
      <c r="E54" s="1"/>
      <c r="F54" s="1"/>
    </row>
    <row r="55" spans="1:6" x14ac:dyDescent="0.25">
      <c r="A55" s="3" t="s">
        <v>57</v>
      </c>
      <c r="B55" s="6">
        <v>4.583333333333333E-2</v>
      </c>
      <c r="C55" s="6">
        <v>4.583333333333333E-2</v>
      </c>
      <c r="E55" s="1"/>
      <c r="F55" s="1"/>
    </row>
    <row r="56" spans="1:6" x14ac:dyDescent="0.25">
      <c r="A56" s="3" t="s">
        <v>56</v>
      </c>
      <c r="B56" s="6">
        <v>4.6527777777777779E-2</v>
      </c>
      <c r="C56" s="6">
        <v>4.6527777777777779E-2</v>
      </c>
      <c r="E56" s="1"/>
      <c r="F56" s="1"/>
    </row>
    <row r="57" spans="1:6" x14ac:dyDescent="0.25">
      <c r="A57" s="3" t="s">
        <v>54</v>
      </c>
      <c r="B57" s="6">
        <v>4.7222222222222221E-2</v>
      </c>
      <c r="C57" s="6">
        <v>4.7222222222222221E-2</v>
      </c>
      <c r="E57" s="1"/>
      <c r="F57" s="1"/>
    </row>
    <row r="58" spans="1:6" x14ac:dyDescent="0.25">
      <c r="A58" s="3" t="s">
        <v>46</v>
      </c>
      <c r="B58" s="6">
        <v>5.2083333333333336E-2</v>
      </c>
      <c r="C58" s="6">
        <v>5.2083333333333336E-2</v>
      </c>
      <c r="E58" s="1"/>
      <c r="F58" s="1"/>
    </row>
    <row r="59" spans="1:6" x14ac:dyDescent="0.25">
      <c r="A59" s="3" t="s">
        <v>65</v>
      </c>
      <c r="B59" s="6">
        <v>5.347222222222222E-2</v>
      </c>
      <c r="C59" s="6">
        <v>5.347222222222222E-2</v>
      </c>
      <c r="E59" s="1"/>
      <c r="F59" s="1"/>
    </row>
    <row r="60" spans="1:6" x14ac:dyDescent="0.25">
      <c r="A60" s="3" t="s">
        <v>66</v>
      </c>
      <c r="B60" s="6">
        <v>6.1805555555555558E-2</v>
      </c>
      <c r="C60" s="6">
        <v>6.1805555555555558E-2</v>
      </c>
      <c r="E60" s="1"/>
      <c r="F60" s="1"/>
    </row>
    <row r="61" spans="1:6" x14ac:dyDescent="0.25">
      <c r="A61" s="3" t="s">
        <v>64</v>
      </c>
      <c r="B61" s="6">
        <v>0.12430555555555556</v>
      </c>
      <c r="C61" s="6">
        <v>0.12430555555555556</v>
      </c>
      <c r="E61" s="1"/>
      <c r="F61" s="1"/>
    </row>
    <row r="62" spans="1:6" x14ac:dyDescent="0.25">
      <c r="A62" s="3" t="s">
        <v>69</v>
      </c>
      <c r="B62" s="4">
        <v>0.15416666666666667</v>
      </c>
      <c r="C62" s="4">
        <v>0.15416666666666667</v>
      </c>
      <c r="E62" s="1"/>
      <c r="F62" s="1"/>
    </row>
    <row r="63" spans="1:6" x14ac:dyDescent="0.25">
      <c r="A63" s="3" t="s">
        <v>0</v>
      </c>
      <c r="B63" s="6">
        <v>0.1673611111111111</v>
      </c>
      <c r="C63" s="6">
        <v>0.1673611111111111</v>
      </c>
      <c r="E63" s="1"/>
      <c r="F63" s="1"/>
    </row>
    <row r="64" spans="1:6" x14ac:dyDescent="0.25">
      <c r="A64" s="3" t="s">
        <v>70</v>
      </c>
      <c r="B64" s="4">
        <v>0.17777777777777778</v>
      </c>
      <c r="C64" s="4">
        <v>0.17777777777777778</v>
      </c>
      <c r="E64" s="1"/>
      <c r="F64" s="1"/>
    </row>
    <row r="65" spans="1:6" x14ac:dyDescent="0.25">
      <c r="A65" s="3" t="s">
        <v>60</v>
      </c>
      <c r="B65" s="4">
        <v>0.17777777777777778</v>
      </c>
      <c r="C65" s="4">
        <v>0.17777777777777778</v>
      </c>
      <c r="E65" s="1"/>
      <c r="F65" s="1"/>
    </row>
    <row r="66" spans="1:6" x14ac:dyDescent="0.25">
      <c r="A66" s="3" t="s">
        <v>6</v>
      </c>
      <c r="B66" s="4">
        <v>0.17847222222222223</v>
      </c>
      <c r="C66" s="4">
        <v>0.17847222222222223</v>
      </c>
      <c r="E66" s="1"/>
      <c r="F66" s="1"/>
    </row>
    <row r="67" spans="1:6" x14ac:dyDescent="0.25">
      <c r="A67" s="3" t="s">
        <v>5</v>
      </c>
      <c r="B67" s="4">
        <v>0.17916666666666667</v>
      </c>
      <c r="C67" s="4">
        <v>0.17916666666666667</v>
      </c>
      <c r="E67" s="1"/>
      <c r="F67" s="1"/>
    </row>
    <row r="68" spans="1:6" x14ac:dyDescent="0.25">
      <c r="A68" s="3" t="s">
        <v>7</v>
      </c>
      <c r="B68" s="4">
        <v>0.18888888888888888</v>
      </c>
      <c r="C68" s="4">
        <v>0.18888888888888888</v>
      </c>
      <c r="E68" s="1"/>
      <c r="F68" s="1"/>
    </row>
    <row r="69" spans="1:6" x14ac:dyDescent="0.25">
      <c r="A69" s="3" t="s">
        <v>41</v>
      </c>
      <c r="B69" s="6">
        <v>0.23055555555555557</v>
      </c>
      <c r="C69" s="6">
        <v>0.23055555555555557</v>
      </c>
      <c r="E69" s="1"/>
      <c r="F69" s="1"/>
    </row>
    <row r="70" spans="1:6" x14ac:dyDescent="0.25">
      <c r="A70" s="3" t="s">
        <v>35</v>
      </c>
      <c r="B70" s="6">
        <v>0.25416666666666665</v>
      </c>
      <c r="C70" s="6">
        <v>0.25416666666666665</v>
      </c>
      <c r="E70" s="1"/>
      <c r="F70" s="1"/>
    </row>
    <row r="71" spans="1:6" x14ac:dyDescent="0.25">
      <c r="A71" s="3" t="s">
        <v>73</v>
      </c>
      <c r="B71" s="6">
        <v>0.29791666666666666</v>
      </c>
      <c r="C71" s="6">
        <v>0.29791666666666666</v>
      </c>
      <c r="E71" s="1"/>
      <c r="F71" s="1"/>
    </row>
    <row r="72" spans="1:6" x14ac:dyDescent="0.25">
      <c r="A72" s="3" t="s">
        <v>68</v>
      </c>
      <c r="B72" s="4">
        <v>0.29791666666666666</v>
      </c>
      <c r="C72" s="4">
        <v>0.29791666666666666</v>
      </c>
      <c r="E72" s="1"/>
      <c r="F72" s="1"/>
    </row>
    <row r="73" spans="1:6" x14ac:dyDescent="0.25">
      <c r="A73" s="3" t="s">
        <v>71</v>
      </c>
      <c r="B73" s="6">
        <v>0.32222222222222224</v>
      </c>
      <c r="C73" s="6">
        <v>0.32222222222222224</v>
      </c>
      <c r="E73" s="1"/>
      <c r="F73" s="1"/>
    </row>
    <row r="74" spans="1:6" x14ac:dyDescent="0.25">
      <c r="A74" s="3" t="s">
        <v>33</v>
      </c>
      <c r="B74" s="4">
        <v>0.34583333333333338</v>
      </c>
      <c r="C74" s="4">
        <v>0.34583333333333338</v>
      </c>
      <c r="E74" s="1"/>
      <c r="F74" s="1"/>
    </row>
    <row r="75" spans="1:6" x14ac:dyDescent="0.25">
      <c r="A75" s="3" t="s">
        <v>42</v>
      </c>
      <c r="B75" s="6">
        <v>0.37222222222222223</v>
      </c>
      <c r="C75" s="6">
        <v>0.37222222222222223</v>
      </c>
      <c r="E75" s="1"/>
      <c r="F75" s="1"/>
    </row>
    <row r="76" spans="1:6" x14ac:dyDescent="0.25">
      <c r="A76" s="3" t="s">
        <v>34</v>
      </c>
      <c r="B76" s="6">
        <v>0.38611111111111113</v>
      </c>
      <c r="C76" s="6">
        <v>0.38611111111111113</v>
      </c>
      <c r="E76" s="1"/>
      <c r="F76" s="1"/>
    </row>
    <row r="77" spans="1:6" x14ac:dyDescent="0.25">
      <c r="A77" s="3" t="s">
        <v>36</v>
      </c>
      <c r="B77" s="4">
        <v>0.44375000000000003</v>
      </c>
      <c r="C77" s="4">
        <v>0.44375000000000003</v>
      </c>
      <c r="E77" s="1"/>
      <c r="F77" s="1"/>
    </row>
    <row r="78" spans="1:6" x14ac:dyDescent="0.25">
      <c r="A78" s="3" t="s">
        <v>8</v>
      </c>
      <c r="B78" s="6">
        <v>0.44861111111111113</v>
      </c>
      <c r="C78" s="6">
        <v>0.44861111111111113</v>
      </c>
      <c r="E78" s="1"/>
      <c r="F78" s="1"/>
    </row>
    <row r="79" spans="1:6" x14ac:dyDescent="0.25">
      <c r="A79" s="3" t="s">
        <v>52</v>
      </c>
      <c r="B79" s="6">
        <v>0.5708333333333333</v>
      </c>
      <c r="C79" s="6">
        <v>0.5708333333333333</v>
      </c>
      <c r="E79" s="1"/>
      <c r="F79" s="1"/>
    </row>
    <row r="80" spans="1:6" x14ac:dyDescent="0.25">
      <c r="A80" s="3" t="s">
        <v>32</v>
      </c>
      <c r="B80" s="6">
        <v>0.64097222222222228</v>
      </c>
      <c r="C80" s="6">
        <v>0.64097222222222228</v>
      </c>
      <c r="E80" s="1"/>
      <c r="F80" s="1"/>
    </row>
    <row r="81" spans="1:6" x14ac:dyDescent="0.25">
      <c r="A81" s="3" t="s">
        <v>31</v>
      </c>
      <c r="B81" s="6">
        <v>1.0736111111111111</v>
      </c>
      <c r="C81" s="6">
        <v>1.0736111111111111</v>
      </c>
      <c r="E81" s="1"/>
      <c r="F81" s="1"/>
    </row>
    <row r="82" spans="1:6" x14ac:dyDescent="0.25">
      <c r="A82" s="3" t="s">
        <v>59</v>
      </c>
      <c r="B82" s="4">
        <v>1.2236111111111112</v>
      </c>
      <c r="C82" s="4">
        <v>1.2236111111111112</v>
      </c>
      <c r="E82" s="1"/>
      <c r="F82" s="1"/>
    </row>
    <row r="83" spans="1:6" x14ac:dyDescent="0.25">
      <c r="A83" s="8"/>
      <c r="B83" s="8"/>
      <c r="C83" s="4"/>
      <c r="D83" s="5">
        <f>SUMIF(Tabella275[Raccolta e gestione dati], "OK",Tabella275[Durata rimodulata])</f>
        <v>0.63553240740740735</v>
      </c>
      <c r="E83" s="5">
        <f>SUMIF(Tabella275[Comunicare, collaborare e co-creare attraverso le tecnologie digitali], "OK",Tabella275[Durata rimodulata])</f>
        <v>1.2513888888888891</v>
      </c>
      <c r="F83" s="5">
        <f>SUMIF(Tabella275[Sicurezza informatica e sostenibilità Digitale], "OK",Tabella275[Durata rimodulata])</f>
        <v>1.257638888888889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Link</vt:lpstr>
      <vt:lpstr>percorsi</vt:lpstr>
      <vt:lpstr>percorsi no fondo</vt:lpstr>
      <vt:lpstr>percorsi (2)</vt:lpstr>
      <vt:lpstr>percorsi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Licence office Milano 2</cp:lastModifiedBy>
  <cp:lastPrinted>2024-09-10T14:53:47Z</cp:lastPrinted>
  <dcterms:created xsi:type="dcterms:W3CDTF">2015-06-05T18:19:34Z</dcterms:created>
  <dcterms:modified xsi:type="dcterms:W3CDTF">2025-05-26T16:01:04Z</dcterms:modified>
</cp:coreProperties>
</file>