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ary\Desktop\Data Analyst CF\26.07.2021Instacart Basket Analysis\05 Sent to client\"/>
    </mc:Choice>
  </mc:AlternateContent>
  <xr:revisionPtr revIDLastSave="0" documentId="13_ncr:1_{214CA6D2-0E80-4771-B5AA-5A51AB07ADD1}" xr6:coauthVersionLast="47" xr6:coauthVersionMax="47" xr10:uidLastSave="{00000000-0000-0000-0000-000000000000}"/>
  <bookViews>
    <workbookView xWindow="-120" yWindow="-120" windowWidth="20730" windowHeight="11160" tabRatio="808" firstSheet="1"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Sheet2" sheetId="13" state="hidden" r:id="rId8"/>
    <sheet name="Sheet4" sheetId="15" state="hidden" r:id="rId9"/>
    <sheet name="Sheet5" sheetId="16" state="hidden" r:id="rId10"/>
    <sheet name="Sheet6" sheetId="17" state="hidden" r:id="rId11"/>
    <sheet name="Sheet7" sheetId="18" state="hidden" r:id="rId12"/>
    <sheet name="Sheet8" sheetId="19" state="hidden" r:id="rId13"/>
    <sheet name="Sheet9" sheetId="20" state="hidden" r:id="rId14"/>
    <sheet name="Sheet10" sheetId="21" state="hidden" r:id="rId15"/>
    <sheet name="Sheet11" sheetId="22" state="hidden" r:id="rId16"/>
    <sheet name="Sheet1" sheetId="12" state="hidden" r:id="rId17"/>
  </sheets>
  <definedNames>
    <definedName name="_xlnm._FilterDatabase" localSheetId="7" hidden="1">Sheet2!$A$1:$D$1</definedName>
    <definedName name="_xlnm._FilterDatabase" localSheetId="8" hidden="1">Sheet4!$A$1:$E$1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2" l="1"/>
  <c r="H5" i="22"/>
  <c r="F5" i="22"/>
  <c r="G4" i="22"/>
  <c r="H4" i="22"/>
  <c r="F4" i="22"/>
  <c r="G3" i="22"/>
  <c r="H3" i="22"/>
  <c r="F3" i="22"/>
  <c r="E3" i="22"/>
  <c r="E4" i="22"/>
  <c r="E5" i="22"/>
  <c r="G2" i="22"/>
  <c r="H2" i="22"/>
  <c r="F2" i="22"/>
  <c r="E2" i="22"/>
  <c r="H6" i="19"/>
  <c r="I6" i="19"/>
  <c r="G6" i="19"/>
  <c r="G6" i="21"/>
  <c r="H6" i="21"/>
  <c r="F6" i="21"/>
  <c r="G5" i="21"/>
  <c r="H5" i="21"/>
  <c r="F5" i="21"/>
  <c r="G4" i="21"/>
  <c r="H4" i="21"/>
  <c r="F4" i="21"/>
  <c r="G3" i="21"/>
  <c r="H3" i="21"/>
  <c r="F3" i="21"/>
  <c r="G2" i="21"/>
  <c r="H2" i="21"/>
  <c r="F2" i="21"/>
  <c r="E3" i="21"/>
  <c r="E4" i="21"/>
  <c r="E5" i="21"/>
  <c r="E2" i="21"/>
  <c r="G4" i="20"/>
  <c r="H3" i="20"/>
  <c r="I3" i="20"/>
  <c r="E3" i="20"/>
  <c r="G3" i="20" s="1"/>
  <c r="E4" i="20"/>
  <c r="H4" i="20" s="1"/>
  <c r="E5" i="20"/>
  <c r="H5" i="20" s="1"/>
  <c r="E2" i="20"/>
  <c r="H2" i="20" s="1"/>
  <c r="H3" i="19"/>
  <c r="G3" i="19"/>
  <c r="H2" i="19"/>
  <c r="E3" i="19"/>
  <c r="I3" i="19" s="1"/>
  <c r="E4" i="19"/>
  <c r="H4" i="19" s="1"/>
  <c r="E5" i="19"/>
  <c r="H5" i="19" s="1"/>
  <c r="E2" i="19"/>
  <c r="I2" i="19" s="1"/>
  <c r="E10" i="18"/>
  <c r="D10" i="18"/>
  <c r="C10" i="18"/>
  <c r="B10" i="18"/>
  <c r="F9" i="18"/>
  <c r="E9" i="18"/>
  <c r="D9" i="18"/>
  <c r="C9" i="18"/>
  <c r="B9" i="18"/>
  <c r="I8" i="18"/>
  <c r="J8" i="18"/>
  <c r="K8" i="18"/>
  <c r="H8" i="18"/>
  <c r="I7" i="18"/>
  <c r="J7" i="18"/>
  <c r="K7" i="18"/>
  <c r="H7" i="18"/>
  <c r="I6" i="18"/>
  <c r="J6" i="18"/>
  <c r="K6" i="18"/>
  <c r="H6" i="18"/>
  <c r="I5" i="18"/>
  <c r="J5" i="18"/>
  <c r="K5" i="18"/>
  <c r="H5" i="18"/>
  <c r="I4" i="18"/>
  <c r="J4" i="18"/>
  <c r="K4" i="18"/>
  <c r="H4" i="18"/>
  <c r="I3" i="18"/>
  <c r="J3" i="18"/>
  <c r="K3" i="18"/>
  <c r="H3" i="18"/>
  <c r="I2" i="18"/>
  <c r="J2" i="18"/>
  <c r="K2" i="18"/>
  <c r="H2" i="18"/>
  <c r="F3" i="18"/>
  <c r="F4" i="18"/>
  <c r="F5" i="18"/>
  <c r="F6" i="18"/>
  <c r="F7" i="18"/>
  <c r="F8" i="18"/>
  <c r="F2" i="18"/>
  <c r="K4" i="17"/>
  <c r="H4" i="17"/>
  <c r="K2" i="17"/>
  <c r="H2" i="17"/>
  <c r="F3" i="17"/>
  <c r="I3" i="17" s="1"/>
  <c r="F4" i="17"/>
  <c r="I4" i="17" s="1"/>
  <c r="F5" i="17"/>
  <c r="I5" i="17" s="1"/>
  <c r="F2" i="17"/>
  <c r="I2" i="17" s="1"/>
  <c r="J5" i="16"/>
  <c r="K5" i="16"/>
  <c r="L5" i="16"/>
  <c r="M5" i="16"/>
  <c r="I5" i="16"/>
  <c r="J4" i="16"/>
  <c r="K4" i="16"/>
  <c r="L4" i="16"/>
  <c r="M4" i="16"/>
  <c r="I4" i="16"/>
  <c r="J3" i="16"/>
  <c r="K3" i="16"/>
  <c r="L3" i="16"/>
  <c r="M3" i="16"/>
  <c r="I3" i="16"/>
  <c r="J2" i="16"/>
  <c r="K2" i="16"/>
  <c r="L2" i="16"/>
  <c r="M2" i="16"/>
  <c r="I2" i="16"/>
  <c r="G3" i="16"/>
  <c r="G4" i="16"/>
  <c r="G5" i="16"/>
  <c r="G2" i="16"/>
  <c r="H22" i="15"/>
  <c r="I22" i="15"/>
  <c r="J22" i="15"/>
  <c r="H21" i="15"/>
  <c r="I21" i="15"/>
  <c r="J21" i="15"/>
  <c r="G22" i="15"/>
  <c r="G21" i="15"/>
  <c r="H20" i="15"/>
  <c r="I20" i="15"/>
  <c r="J20" i="15"/>
  <c r="G20" i="15"/>
  <c r="H19" i="15"/>
  <c r="I19" i="15"/>
  <c r="J19" i="15"/>
  <c r="G19" i="15"/>
  <c r="H18" i="15"/>
  <c r="I18" i="15"/>
  <c r="J18" i="15"/>
  <c r="G18" i="15"/>
  <c r="H17" i="15"/>
  <c r="I17" i="15"/>
  <c r="J17" i="15"/>
  <c r="G17" i="15"/>
  <c r="H16" i="15"/>
  <c r="I16" i="15"/>
  <c r="J16" i="15"/>
  <c r="G16" i="15"/>
  <c r="H15" i="15"/>
  <c r="I15" i="15"/>
  <c r="J15" i="15"/>
  <c r="G15" i="15"/>
  <c r="H14" i="15"/>
  <c r="I14" i="15"/>
  <c r="J14" i="15"/>
  <c r="G14" i="15"/>
  <c r="H13" i="15"/>
  <c r="I13" i="15"/>
  <c r="J13" i="15"/>
  <c r="G13" i="15"/>
  <c r="H12" i="15"/>
  <c r="I12" i="15"/>
  <c r="J12" i="15"/>
  <c r="G12" i="15"/>
  <c r="H11" i="15"/>
  <c r="I11" i="15"/>
  <c r="J11" i="15"/>
  <c r="G11" i="15"/>
  <c r="H10" i="15"/>
  <c r="I10" i="15"/>
  <c r="J10" i="15"/>
  <c r="G10" i="15"/>
  <c r="I9" i="15"/>
  <c r="H8" i="15"/>
  <c r="I8" i="15"/>
  <c r="G8" i="15"/>
  <c r="I7" i="15"/>
  <c r="I6" i="15"/>
  <c r="F6" i="15"/>
  <c r="J6" i="15" s="1"/>
  <c r="F7" i="15"/>
  <c r="H7" i="15" s="1"/>
  <c r="F8" i="15"/>
  <c r="J8" i="15" s="1"/>
  <c r="F9" i="15"/>
  <c r="H9" i="15" s="1"/>
  <c r="F10" i="15"/>
  <c r="F11" i="15"/>
  <c r="F12" i="15"/>
  <c r="F13" i="15"/>
  <c r="F14" i="15"/>
  <c r="F15" i="15"/>
  <c r="F16" i="15"/>
  <c r="F17" i="15"/>
  <c r="F18" i="15"/>
  <c r="F19" i="15"/>
  <c r="F20" i="15"/>
  <c r="F21" i="15"/>
  <c r="F22" i="15"/>
  <c r="H5" i="15"/>
  <c r="H4" i="15"/>
  <c r="G4" i="15"/>
  <c r="H2" i="15"/>
  <c r="F3" i="15"/>
  <c r="G3" i="15" s="1"/>
  <c r="F4" i="15"/>
  <c r="I4" i="15" s="1"/>
  <c r="F5" i="15"/>
  <c r="F2" i="15"/>
  <c r="I2" i="15" s="1"/>
  <c r="H6" i="13"/>
  <c r="H7" i="13"/>
  <c r="H8" i="13"/>
  <c r="H9" i="13"/>
  <c r="H10" i="13"/>
  <c r="H11" i="13"/>
  <c r="H12" i="13"/>
  <c r="H13" i="13"/>
  <c r="H14" i="13"/>
  <c r="H15" i="13"/>
  <c r="H16" i="13"/>
  <c r="H17" i="13"/>
  <c r="H18" i="13"/>
  <c r="H19" i="13"/>
  <c r="H20" i="13"/>
  <c r="H21" i="13"/>
  <c r="H22" i="13"/>
  <c r="G6" i="13"/>
  <c r="G7" i="13"/>
  <c r="G8" i="13"/>
  <c r="G9" i="13"/>
  <c r="G10" i="13"/>
  <c r="G11" i="13"/>
  <c r="G12" i="13"/>
  <c r="G13" i="13"/>
  <c r="G14" i="13"/>
  <c r="G15" i="13"/>
  <c r="G16" i="13"/>
  <c r="G17" i="13"/>
  <c r="G18" i="13"/>
  <c r="G19" i="13"/>
  <c r="G20" i="13"/>
  <c r="G21" i="13"/>
  <c r="G22" i="13"/>
  <c r="F6" i="13"/>
  <c r="F7" i="13"/>
  <c r="F8" i="13"/>
  <c r="F9" i="13"/>
  <c r="F10" i="13"/>
  <c r="F11" i="13"/>
  <c r="F12" i="13"/>
  <c r="F13" i="13"/>
  <c r="F14" i="13"/>
  <c r="F15" i="13"/>
  <c r="F16" i="13"/>
  <c r="F17" i="13"/>
  <c r="F18" i="13"/>
  <c r="F19" i="13"/>
  <c r="F20" i="13"/>
  <c r="F21" i="13"/>
  <c r="F22" i="13"/>
  <c r="G4" i="13"/>
  <c r="G5" i="13"/>
  <c r="H4" i="13"/>
  <c r="H5" i="13"/>
  <c r="F4" i="13"/>
  <c r="F5" i="13"/>
  <c r="H3" i="13"/>
  <c r="G3" i="13"/>
  <c r="F3" i="13"/>
  <c r="G2" i="13"/>
  <c r="H2" i="13"/>
  <c r="F2" i="13"/>
  <c r="E3" i="13"/>
  <c r="E4" i="13"/>
  <c r="E5" i="13"/>
  <c r="E6" i="13"/>
  <c r="E7" i="13"/>
  <c r="E8" i="13"/>
  <c r="E9" i="13"/>
  <c r="E10" i="13"/>
  <c r="E11" i="13"/>
  <c r="E12" i="13"/>
  <c r="E13" i="13"/>
  <c r="E14" i="13"/>
  <c r="E15" i="13"/>
  <c r="E16" i="13"/>
  <c r="E17" i="13"/>
  <c r="E18" i="13"/>
  <c r="E19" i="13"/>
  <c r="E20" i="13"/>
  <c r="E21" i="13"/>
  <c r="E22" i="13"/>
  <c r="E2" i="13"/>
  <c r="I4" i="20" l="1"/>
  <c r="G2" i="20"/>
  <c r="I2" i="20"/>
  <c r="G5" i="20"/>
  <c r="I5" i="20"/>
  <c r="G4" i="19"/>
  <c r="I4" i="19"/>
  <c r="G2" i="19"/>
  <c r="G5" i="19"/>
  <c r="I5" i="19"/>
  <c r="J2" i="17"/>
  <c r="J4" i="17"/>
  <c r="H3" i="17"/>
  <c r="H5" i="17"/>
  <c r="K3" i="17"/>
  <c r="K5" i="17"/>
  <c r="J3" i="17"/>
  <c r="J5" i="17"/>
  <c r="J3" i="15"/>
  <c r="J5" i="15"/>
  <c r="G6" i="15"/>
  <c r="I3" i="15"/>
  <c r="I5" i="15"/>
  <c r="H6" i="15"/>
  <c r="H3" i="15"/>
  <c r="G2" i="15"/>
  <c r="J2" i="15"/>
  <c r="J4" i="15"/>
  <c r="G7" i="15"/>
  <c r="G9" i="15"/>
  <c r="J7" i="15"/>
  <c r="J9" i="15"/>
  <c r="G5" i="15"/>
</calcChain>
</file>

<file path=xl/sharedStrings.xml><?xml version="1.0" encoding="utf-8"?>
<sst xmlns="http://schemas.openxmlformats.org/spreadsheetml/2006/main" count="379" uniqueCount="236">
  <si>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</si>
  <si>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</si>
  <si>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</si>
  <si>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</si>
  <si>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</si>
  <si>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</si>
  <si>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</si>
  <si>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</si>
  <si>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</si>
  <si>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</si>
  <si>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</si>
  <si>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</si>
  <si>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</si>
  <si>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</si>
  <si>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</si>
  <si>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</si>
  <si>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</si>
  <si>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</si>
  <si>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</si>
  <si>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</si>
  <si>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</si>
  <si>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</si>
  <si>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</si>
  <si>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 xml:space="preserve">Citation: </t>
  </si>
  <si>
    <t>"The Instacart Online Grocery Shopping Dataset 2017”, Accessed from https://www.instacart.com/datasets/grocery-shopping-2017 on 7/25/21 .</t>
  </si>
  <si>
    <t>They are related to orders in consecutive days. There was no action.</t>
  </si>
  <si>
    <t>None</t>
  </si>
  <si>
    <t>Product names were missing. They were deleted from the dataframe.</t>
  </si>
  <si>
    <t>Names</t>
  </si>
  <si>
    <t>Due to privacy reasons, names were deleted.</t>
  </si>
  <si>
    <t>1) eval_set</t>
  </si>
  <si>
    <t>2) 'order_dow' to 'orders_day_of_week'</t>
  </si>
  <si>
    <t>3) 'order_id' to string</t>
  </si>
  <si>
    <t>4) 'user_id' to string</t>
  </si>
  <si>
    <t>5) 'order_hour_of_day' to 'hour'</t>
  </si>
  <si>
    <t>6) 'orders_day_of_week' to 'day_of_week'</t>
  </si>
  <si>
    <t>7) 'Unnamed: 0'</t>
  </si>
  <si>
    <t>9) First and last name from customers</t>
  </si>
  <si>
    <t>1) not necessary for the analysis</t>
  </si>
  <si>
    <t>2) make it more clear for readers</t>
  </si>
  <si>
    <t>3) and 4) because the are categoric values</t>
  </si>
  <si>
    <t>5) and 6) make it easier to type</t>
  </si>
  <si>
    <t>7) Column created automatically when dataframes were merged.</t>
  </si>
  <si>
    <t>8) 'STATE' to 'State' in df_cust</t>
  </si>
  <si>
    <t>8) All the titles were renamed to make it easier and in lower case as a standart.</t>
  </si>
  <si>
    <t>First Name' to 'first_name'</t>
  </si>
  <si>
    <t>Surnam' to 'last_name'</t>
  </si>
  <si>
    <t>date_joined' to 'registration_date'</t>
  </si>
  <si>
    <t>Gender' to 'gender'</t>
  </si>
  <si>
    <t>State' to 'state'</t>
  </si>
  <si>
    <t>Age' to 'age'</t>
  </si>
  <si>
    <t>fam_status' to 'marital_status'</t>
  </si>
  <si>
    <t>9) Due to the privacy of customers</t>
  </si>
  <si>
    <t>orders_products_merged</t>
  </si>
  <si>
    <t>price_range_loc</t>
  </si>
  <si>
    <t>prices</t>
  </si>
  <si>
    <t>day_of_week</t>
  </si>
  <si>
    <t>busiest days</t>
  </si>
  <si>
    <t>busiest_period_of_day</t>
  </si>
  <si>
    <t>hour</t>
  </si>
  <si>
    <t>If it is 10, 11, 14, 15 or 13 o'clock, they were labelled: " Most orders". If it is 3, 4, 2, 5 or 1, they were labelled "Fewest orders". All others: "Average orders".</t>
  </si>
  <si>
    <t>loyalty_flag</t>
  </si>
  <si>
    <t>max_order</t>
  </si>
  <si>
    <t>If prices are higher than 15, they are "high-range products", if it is between 5 and 15, they are "mid-range products". If lower than 5, they are "low-range products".</t>
  </si>
  <si>
    <t>If the day was Sunday, it is the "Busiest day". If it is Thursday, it is the "Least Busy" and the other days are "Regularly Busy".</t>
  </si>
  <si>
    <t>If the number of orders are higher than 40, it is a "Loyal Customer", if it is between 10 and 40, it is a "Regular Customer". If it is lower than 10, it is a "New Customer".</t>
  </si>
  <si>
    <t>ords_prods_merge</t>
  </si>
  <si>
    <t>spending_flag</t>
  </si>
  <si>
    <t>If prices are lower than 10, it is labelled as "Low spender", otherwise it is a "High Spender".</t>
  </si>
  <si>
    <t>prices and user_id</t>
  </si>
  <si>
    <t>order_number and user_id</t>
  </si>
  <si>
    <t>sum of number of orders.</t>
  </si>
  <si>
    <t>median_days_since_prior_order</t>
  </si>
  <si>
    <t>days_since_prior_order and user_id</t>
  </si>
  <si>
    <t>median of days since prior order per user.</t>
  </si>
  <si>
    <t>frequency_flag</t>
  </si>
  <si>
    <t>if the median is higher than 20, it is a "Non-frequent customer", if is in between 20 and 10, "Regular Customer". If it lower than 10, it is a "Frequent Customer".</t>
  </si>
  <si>
    <t>ords_prods_customers</t>
  </si>
  <si>
    <t>department_name</t>
  </si>
  <si>
    <t>department_id</t>
  </si>
  <si>
    <t>Inserted a column with department names.</t>
  </si>
  <si>
    <t>regions</t>
  </si>
  <si>
    <t>states</t>
  </si>
  <si>
    <t>Inserted a column with regions</t>
  </si>
  <si>
    <t>activity</t>
  </si>
  <si>
    <t>If the number of orders are lower than 5, it is labelled "Low", if it is higher than 5, it is labelled "High".</t>
  </si>
  <si>
    <t>income_level</t>
  </si>
  <si>
    <t>income</t>
  </si>
  <si>
    <t>If the income is lower than 50000, it is labelled "Low-income". If it is between 50K and 100K, it is "Mid-income". If it is higher than 100K, it is labelled "High-income".</t>
  </si>
  <si>
    <t>age_groups</t>
  </si>
  <si>
    <t>age</t>
  </si>
  <si>
    <t>Age groups were created as lower than 30, between 31 and 40, 41 and 50, 51 and 60 and 60+.</t>
  </si>
  <si>
    <t>The bar chart shows the number of orders per region and South and West have higher number of orders than Midwest and Northeast.</t>
  </si>
  <si>
    <t>If the day was Saturday or Sunday, they are the "Busiest days". If they are Thursday or Friday, they are labelled "Slowest Days"  and the other days are "Regular Days".</t>
  </si>
  <si>
    <t>The clients tend to spend more money on Friday and Saturday, between 3:00  to 5:00 a.m, and  between 15:00-20:00.</t>
  </si>
  <si>
    <t>○ Are there differences in ordering habits based on a customer’s loyalty status?</t>
  </si>
  <si>
    <t>○ Are there differences in ordering habits based on a customer’s region?</t>
  </si>
  <si>
    <t>Accordingly to the charts of loyalty per day and hour, loyal customers  new customers don't show a lot of difference on the purchase day, it is slitly higher on the weekends. Regular customers (that ordered between 10 to 40 times) go more often on Saturday and Sunday.</t>
  </si>
  <si>
    <t>All customers show in general the same profile when it comes to the hour of the purchase. Higher at morning between 9:00 and 10:00hs and 15:00 - 16:hs.</t>
  </si>
  <si>
    <t>The young customers are living with parents and siblings, single and married. In the oldest group they are married or divorced/ widowed. The other age groups are married or single.</t>
  </si>
  <si>
    <t xml:space="preserve">The consumption of married people are the most representative among departments, also shown in the age group 60+. </t>
  </si>
  <si>
    <t xml:space="preserve">Married group is the only group that shows more representation of high-range products, which are in the meat and seafood department, and it is present in all age groups. </t>
  </si>
  <si>
    <t>○ What differences can you find in ordering habits of different customer profiles? Consider the price of orders, the frequency of orders, the products customers are ordering, and anything else you can think of.</t>
  </si>
  <si>
    <t>Most of the clients are frequent customers in all age groups and marital status.</t>
  </si>
  <si>
    <t>Most of the people, disregarding age and marital status, are low spenders, meaning that the items purchased are below $10. And Low spenders only acquire low and mid_range prices products.</t>
  </si>
  <si>
    <t>Most of the customers are high and mid-income, which means, above 50K. And they are responsible for most of purchases in every department.</t>
  </si>
  <si>
    <t>Nº of orders per Age Group, where 60+ years are the group that most purchase.</t>
  </si>
  <si>
    <t>● Are there particular times of the day when people spend the most money?</t>
  </si>
  <si>
    <t>● Which are the busiest days of the week and hours of the day?  (i.e., the days and times with the most orders) in order to schedule ads at times when there are fewer orders:</t>
  </si>
  <si>
    <t>Accordingly to the charts, the busiest days are Saturday and Sunday, and the hours have two main spikes: around 7:00 - 8:00 a.m and then 12:00.</t>
  </si>
  <si>
    <t>So, targeting ads at evening, when the sales are dropping, after 16hs or the early hours in the morning, to increase early purchases.</t>
  </si>
  <si>
    <t>Produce, dairy goods, snacks and beverages have a higher number of products, but only meat - seafood and pantry have high-range price products.</t>
  </si>
  <si>
    <t>The most popular products belong to the departments: produce, dairy eggs, snacks, beverages and frozen.</t>
  </si>
  <si>
    <t>Loyal customers are frequent customers, they have ordered more than 40 times and return in less than 10 days.</t>
  </si>
  <si>
    <t>Regular customers have purchased between 10 to 40 times and return between 20 and 10 days.</t>
  </si>
  <si>
    <t>New customers, that ordered less than 10 times. are divided almost equally among the three sub categories, 34% are frequent customers, 32% are non-frequent customers and 33% are regular customers.</t>
  </si>
  <si>
    <t>Loyal Customer</t>
  </si>
  <si>
    <t>New Customer</t>
  </si>
  <si>
    <t>Regular Customer</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</si>
  <si>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</si>
  <si>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</si>
  <si>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</si>
  <si>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</si>
  <si>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</si>
  <si>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</si>
  <si>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</si>
  <si>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</si>
  <si>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</si>
  <si>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</si>
  <si>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</si>
  <si>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</si>
  <si>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</si>
  <si>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</si>
  <si>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</si>
  <si>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</si>
  <si>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</si>
  <si>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</si>
  <si>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</si>
  <si>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</si>
  <si>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</si>
  <si>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total</t>
  </si>
  <si>
    <t>%loyal</t>
  </si>
  <si>
    <t>% new</t>
  </si>
  <si>
    <t>% regular</t>
  </si>
  <si>
    <t>When it comes to departments. The most popular departments, produce, dairy eggsm snacks and beverages share the same following percentage: 51% of orders are made by regular customers, 35% by loyal and 15% by new customers.</t>
  </si>
  <si>
    <t>Midwest</t>
  </si>
  <si>
    <t>Northeast</t>
  </si>
  <si>
    <t>South</t>
  </si>
  <si>
    <t>West</t>
  </si>
  <si>
    <t>%mid</t>
  </si>
  <si>
    <t>% northeast</t>
  </si>
  <si>
    <t>% south</t>
  </si>
  <si>
    <t>% west</t>
  </si>
  <si>
    <t>The distribuition between departments and regions are the same: 31% for south, 28% West, 24% Midwest and 18% Northeast.</t>
  </si>
  <si>
    <t>Among all regions, weekends are more busy and between 9:00 - 10:00 and 15:00 - 16:00hs.</t>
  </si>
  <si>
    <t>18-30</t>
  </si>
  <si>
    <t>31-40</t>
  </si>
  <si>
    <t>41-50</t>
  </si>
  <si>
    <t>51-60</t>
  </si>
  <si>
    <t>60 +</t>
  </si>
  <si>
    <t>marital_status</t>
  </si>
  <si>
    <t>divorced/widowed</t>
  </si>
  <si>
    <t>living with parents and siblings</t>
  </si>
  <si>
    <t>married</t>
  </si>
  <si>
    <t>single</t>
  </si>
  <si>
    <t>% married</t>
  </si>
  <si>
    <t>% single</t>
  </si>
  <si>
    <t>% divoced/widowed</t>
  </si>
  <si>
    <t>% living with parents and siblings</t>
  </si>
  <si>
    <t>Regions</t>
  </si>
  <si>
    <t>● Different types of customers in their system and how their ordering behaviors differ. For example:                                                                                                                                                                                                                                                                                                                                                                                ○ What’s the distribution among users in regards to their brand loyalty (i.e., how often do they return to Instacart)?</t>
  </si>
  <si>
    <t>● Instacart has a lot of products with different price tags. Marketing and sales want to use simpler price range groupings to help direct their efforts.                                                                                                                                                                                                                                                                                      ● Are there certain types of products that are more popular than others? The marketing and sales teams want to know which departments have the highest frequency of product orders.</t>
  </si>
  <si>
    <t>Saturday</t>
  </si>
  <si>
    <t>Sunday</t>
  </si>
  <si>
    <t>Monday</t>
  </si>
  <si>
    <t>Tuesday</t>
  </si>
  <si>
    <t>Wednesday</t>
  </si>
  <si>
    <t>Thursday</t>
  </si>
  <si>
    <t>Friday</t>
  </si>
  <si>
    <t>Total</t>
  </si>
  <si>
    <t>%  Midwest</t>
  </si>
  <si>
    <t>% Northeast</t>
  </si>
  <si>
    <t>% West</t>
  </si>
  <si>
    <t>% South</t>
  </si>
  <si>
    <t>Disregarding to the day of the week, the porcentage of each region is the same:</t>
  </si>
  <si>
    <t>% loyal</t>
  </si>
  <si>
    <t>High-income</t>
  </si>
  <si>
    <t>Low-income</t>
  </si>
  <si>
    <t>Mid-income</t>
  </si>
  <si>
    <t>% high</t>
  </si>
  <si>
    <t>% low</t>
  </si>
  <si>
    <t>% mid</t>
  </si>
  <si>
    <t>regions/income</t>
  </si>
  <si>
    <t xml:space="preserve">Any day of the week </t>
  </si>
  <si>
    <t xml:space="preserve">Any region </t>
  </si>
  <si>
    <t>Any region</t>
  </si>
  <si>
    <t>Frequent customer</t>
  </si>
  <si>
    <t>Non-frequent customer</t>
  </si>
  <si>
    <t>Regular customer</t>
  </si>
  <si>
    <t>% frequent</t>
  </si>
  <si>
    <t>% non-frequent</t>
  </si>
  <si>
    <t>Any Region</t>
  </si>
  <si>
    <t>The distribuition of purchases among customers frequency is the same in all regions:</t>
  </si>
  <si>
    <t>The distribuition of purchases among age groups is the same in all regions:</t>
  </si>
  <si>
    <t>The distribuition of purchases among customers loyalty is the same in all regions:</t>
  </si>
  <si>
    <t>High-range product</t>
  </si>
  <si>
    <t>Low-range product</t>
  </si>
  <si>
    <t>Mid-range product</t>
  </si>
  <si>
    <t>%high-range</t>
  </si>
  <si>
    <t>%low-range</t>
  </si>
  <si>
    <t>%mid-range</t>
  </si>
  <si>
    <t>The distribuition of purchases among customers price range is the same in all regions:</t>
  </si>
  <si>
    <t>○ Is there a connection between age and family status in terms of ordering habits?                                                                                                                                                                                                                                                                                                                   ○ What different classifications does the demographic information suggest? Age? Income? Certain types of goods? Family status?</t>
  </si>
  <si>
    <t>People tend to purchase in the same pattern, there are not many differences in the categories in age groups and marital status.</t>
  </si>
  <si>
    <t>Young people (&lt;30) that are living with parents or siblings don't have much preference for a groceries day, but other age groups that are married, prefere weekends.</t>
  </si>
  <si>
    <t>Older age groups have higher income (+41 years),  they are married or divorced or widowed.</t>
  </si>
  <si>
    <t>Regarding to loyalty, the % is the same for loyal, new and regular customers in different age groups and marital status.</t>
  </si>
  <si>
    <t>Most of them are frequent customers and are able to consume all price ranges, on the contrary of low-income customers that don't purchase high-priced range products and are low spenders.</t>
  </si>
  <si>
    <t>Focus on loyal customers</t>
  </si>
  <si>
    <t>51% of orders are made by regular customers, 35% by loyal and 15% by new customers.</t>
  </si>
  <si>
    <t xml:space="preserve">But when it comes to Babies and Bulk departments, loyal customers are responsible for 41% of the orders. </t>
  </si>
  <si>
    <t>If the company could make promotions for these clients, it could potencialize the orders.</t>
  </si>
  <si>
    <t>Email marketing could be sent in the afternoon, targeting clients for the next day.</t>
  </si>
  <si>
    <t>Most of the clients purchase in the morning and lunch time.</t>
  </si>
  <si>
    <t>Focusing also in promotions for the weekend, the busiest days.</t>
  </si>
  <si>
    <t>Email marketing for the next morning and weekends</t>
  </si>
  <si>
    <t>Focus on the rentable departments</t>
  </si>
  <si>
    <t>1. produce</t>
  </si>
  <si>
    <t>2. dairy eggs</t>
  </si>
  <si>
    <t>3. snacks</t>
  </si>
  <si>
    <t>4. beverages</t>
  </si>
  <si>
    <t>5. frozen</t>
  </si>
  <si>
    <t>Focus on high range products to increase the average ticket price</t>
  </si>
  <si>
    <t>Meat and seafood and pantry departments</t>
  </si>
  <si>
    <t>Most important regions</t>
  </si>
  <si>
    <t>South and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</si>
</sst>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1"/>
      <name val="Calibri"/>
      <family val="2"/>
      <scheme val="minor"/>
    </font>
    <font>
      <b/>
      <sz val="9"/>
      <color rgb="FF000000"/>
      <name val="Arial"/>
      <family val="2"/>
    </font>
    <font>
      <sz val="9"/>
      <color rgb="FF000000"/>
      <name val="Arial"/>
      <family val="2"/>
    </font>
    <font>
      <b/>
      <sz val="9"/>
      <color rgb="FF000000"/>
      <name val="Calibri"/>
      <family val="2"/>
      <scheme val="minor"/>
    </font>
    <font>
      <sz val="9"/>
      <color rgb="FF000000"/>
      <name val="Calibri"/>
      <family val="2"/>
      <scheme val="minor"/>
    </font>
    <font>
      <sz val="11"/>
      <color theme="1"/>
      <name val="Calibri Light"/>
      <family val="2"/>
      <scheme val="major"/>
    </font>
    <font>
      <b/>
      <sz val="11"/>
      <color theme="1"/>
      <name val="Calibri Light"/>
      <family val="2"/>
      <scheme val="major"/>
    </font>
    <font>
      <b/>
      <sz val="11"/>
      <color rgb="FF000000"/>
      <name val="Calibri Light"/>
      <family val="2"/>
      <scheme val="major"/>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249977111117893"/>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s>
  <cellStyleXfs count="2">
    <xf numFmtId="0" fontId="0" fillId="0" borderId="0"/>
    <xf numFmtId="9" fontId="7" fillId="0" borderId="0" applyFont="0" applyFill="0" applyBorder="0" applyAlignment="0" applyProtection="0"/>
  </cellStyleXfs>
  <cellXfs count="16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1" xfId="0" applyBorder="1"/>
    <xf numFmtId="0" fontId="0" fillId="0" borderId="22" xfId="0" applyBorder="1"/>
    <xf numFmtId="0" fontId="0" fillId="0" borderId="23" xfId="0" applyBorder="1"/>
    <xf numFmtId="0" fontId="0" fillId="0" borderId="25"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2" xfId="0" applyBorder="1" applyAlignment="1">
      <alignment horizontal="left" indent="1"/>
    </xf>
    <xf numFmtId="0" fontId="0" fillId="0" borderId="12" xfId="0" applyBorder="1" applyAlignment="1">
      <alignment horizontal="left"/>
    </xf>
    <xf numFmtId="0" fontId="0" fillId="0" borderId="24" xfId="0" quotePrefix="1" applyBorder="1"/>
    <xf numFmtId="0" fontId="0" fillId="0" borderId="27" xfId="0" quotePrefix="1" applyBorder="1"/>
    <xf numFmtId="0" fontId="0" fillId="0" borderId="24" xfId="0" quotePrefix="1" applyBorder="1" applyAlignment="1">
      <alignment horizontal="left" indent="1"/>
    </xf>
    <xf numFmtId="0" fontId="0" fillId="0" borderId="22" xfId="0" quotePrefix="1" applyBorder="1" applyAlignment="1">
      <alignment horizontal="left" indent="1"/>
    </xf>
    <xf numFmtId="0" fontId="0" fillId="0" borderId="17" xfId="0" applyBorder="1" applyAlignment="1">
      <alignment horizontal="left" vertical="center" indent="1"/>
    </xf>
    <xf numFmtId="0" fontId="0" fillId="0" borderId="18" xfId="0" applyBorder="1" applyAlignment="1">
      <alignment horizontal="left" vertical="center" indent="1"/>
    </xf>
    <xf numFmtId="0" fontId="0" fillId="0" borderId="19" xfId="0" quotePrefix="1" applyBorder="1" applyAlignment="1">
      <alignment horizontal="left" vertical="center" wrapText="1" indent="1"/>
    </xf>
    <xf numFmtId="0" fontId="0" fillId="0" borderId="13" xfId="0" applyBorder="1" applyAlignment="1">
      <alignment vertical="center" wrapText="1"/>
    </xf>
    <xf numFmtId="0" fontId="0" fillId="0" borderId="12" xfId="0" applyBorder="1" applyAlignment="1">
      <alignment horizontal="left" vertical="center" indent="1"/>
    </xf>
    <xf numFmtId="0" fontId="0" fillId="0" borderId="17" xfId="0" applyBorder="1" applyAlignment="1">
      <alignment horizontal="left" indent="1"/>
    </xf>
    <xf numFmtId="0" fontId="0" fillId="0" borderId="13" xfId="0" applyFont="1" applyBorder="1" applyAlignment="1">
      <alignment horizontal="left" vertical="center" wrapText="1" indent="1"/>
    </xf>
    <xf numFmtId="0" fontId="0" fillId="0" borderId="13" xfId="0" applyBorder="1" applyAlignment="1">
      <alignment horizontal="left" vertical="center" wrapText="1" indent="1"/>
    </xf>
    <xf numFmtId="0" fontId="0" fillId="0" borderId="12" xfId="0" applyFont="1" applyBorder="1" applyAlignment="1">
      <alignment horizontal="left" indent="1"/>
    </xf>
    <xf numFmtId="0" fontId="0" fillId="0" borderId="13" xfId="0" applyFont="1" applyBorder="1"/>
    <xf numFmtId="0" fontId="0" fillId="0" borderId="11" xfId="0" applyBorder="1" applyAlignment="1">
      <alignment horizontal="left" indent="1"/>
    </xf>
    <xf numFmtId="0" fontId="0" fillId="0" borderId="20" xfId="0" applyBorder="1" applyAlignment="1">
      <alignment horizontal="left" indent="1"/>
    </xf>
    <xf numFmtId="0" fontId="0" fillId="0" borderId="11" xfId="0" applyBorder="1" applyAlignment="1">
      <alignment horizontal="left" vertical="center" indent="1"/>
    </xf>
    <xf numFmtId="0" fontId="0" fillId="0" borderId="20" xfId="0" applyBorder="1" applyAlignment="1">
      <alignment horizontal="left" vertical="center" indent="1"/>
    </xf>
    <xf numFmtId="0" fontId="0" fillId="0" borderId="13" xfId="0" applyBorder="1" applyAlignment="1">
      <alignment horizontal="left" indent="1"/>
    </xf>
    <xf numFmtId="0" fontId="0" fillId="0" borderId="13" xfId="0" applyBorder="1" applyAlignment="1">
      <alignment horizontal="left" wrapText="1" indent="1"/>
    </xf>
    <xf numFmtId="0" fontId="0" fillId="0" borderId="10" xfId="0" applyBorder="1" applyAlignment="1">
      <alignment horizontal="left"/>
    </xf>
    <xf numFmtId="0" fontId="0" fillId="0" borderId="13" xfId="0" applyBorder="1" applyAlignment="1">
      <alignment horizontal="left"/>
    </xf>
    <xf numFmtId="0" fontId="0" fillId="0" borderId="0" xfId="0" applyAlignment="1">
      <alignment wrapText="1"/>
    </xf>
    <xf numFmtId="0" fontId="0" fillId="0" borderId="0" xfId="0"/>
    <xf numFmtId="0" fontId="0" fillId="0" borderId="0" xfId="0" applyAlignment="1">
      <alignment horizontal="center" wrapText="1"/>
    </xf>
    <xf numFmtId="0" fontId="0" fillId="3" borderId="0" xfId="0" applyFill="1"/>
    <xf numFmtId="0" fontId="0" fillId="0" borderId="0" xfId="0" applyBorder="1"/>
    <xf numFmtId="0" fontId="6" fillId="0" borderId="0" xfId="0" applyFont="1" applyBorder="1"/>
    <xf numFmtId="0" fontId="0" fillId="0" borderId="0" xfId="0" applyBorder="1" applyAlignment="1">
      <alignment wrapText="1"/>
    </xf>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0" xfId="0" applyFont="1" applyBorder="1" applyAlignment="1">
      <alignment wrapText="1"/>
    </xf>
    <xf numFmtId="0" fontId="0" fillId="0" borderId="34" xfId="0" applyBorder="1" applyAlignment="1">
      <alignment wrapText="1"/>
    </xf>
    <xf numFmtId="0" fontId="0" fillId="0" borderId="0" xfId="0" applyBorder="1" applyAlignment="1">
      <alignment wrapText="1"/>
    </xf>
    <xf numFmtId="0" fontId="0" fillId="0" borderId="29" xfId="0" applyBorder="1"/>
    <xf numFmtId="0" fontId="6" fillId="4" borderId="30" xfId="0" applyFont="1" applyFill="1" applyBorder="1" applyAlignment="1">
      <alignment horizontal="left" vertical="center" indent="7"/>
    </xf>
    <xf numFmtId="0" fontId="6" fillId="4" borderId="31" xfId="0" applyFont="1" applyFill="1" applyBorder="1" applyAlignment="1">
      <alignment horizontal="left" vertical="center" indent="7"/>
    </xf>
    <xf numFmtId="0" fontId="6" fillId="4" borderId="32" xfId="0" applyFont="1" applyFill="1" applyBorder="1" applyAlignment="1">
      <alignment horizontal="left" vertical="center" indent="7"/>
    </xf>
    <xf numFmtId="0" fontId="6" fillId="4" borderId="30" xfId="0" applyFont="1" applyFill="1" applyBorder="1" applyAlignment="1">
      <alignment horizontal="left" vertical="center" indent="8"/>
    </xf>
    <xf numFmtId="0" fontId="6" fillId="4" borderId="31" xfId="0" applyFont="1" applyFill="1" applyBorder="1" applyAlignment="1">
      <alignment horizontal="left" vertical="center" indent="8"/>
    </xf>
    <xf numFmtId="0" fontId="6" fillId="4" borderId="32" xfId="0" applyFont="1" applyFill="1" applyBorder="1" applyAlignment="1">
      <alignment horizontal="left" vertical="center" indent="8"/>
    </xf>
    <xf numFmtId="0" fontId="6" fillId="4" borderId="35" xfId="0" applyFont="1" applyFill="1" applyBorder="1" applyAlignment="1">
      <alignment horizontal="left" vertical="center" indent="8"/>
    </xf>
    <xf numFmtId="0" fontId="6" fillId="4" borderId="36" xfId="0" applyFont="1" applyFill="1" applyBorder="1" applyAlignment="1">
      <alignment horizontal="left" vertical="center" indent="8"/>
    </xf>
    <xf numFmtId="0" fontId="6" fillId="4" borderId="37" xfId="0" applyFont="1" applyFill="1" applyBorder="1" applyAlignment="1">
      <alignment horizontal="left" vertical="center" indent="8"/>
    </xf>
    <xf numFmtId="0" fontId="6" fillId="4" borderId="35" xfId="0" applyFont="1" applyFill="1" applyBorder="1" applyAlignment="1">
      <alignment horizontal="left" vertical="center" indent="7"/>
    </xf>
    <xf numFmtId="0" fontId="6" fillId="4" borderId="36" xfId="0" applyFont="1" applyFill="1" applyBorder="1" applyAlignment="1">
      <alignment horizontal="left" vertical="center" indent="7"/>
    </xf>
    <xf numFmtId="0" fontId="6" fillId="4" borderId="37" xfId="0" applyFont="1" applyFill="1" applyBorder="1" applyAlignment="1">
      <alignment horizontal="left" vertical="center" indent="7"/>
    </xf>
    <xf numFmtId="0" fontId="6" fillId="4" borderId="30" xfId="0" applyFont="1" applyFill="1" applyBorder="1" applyAlignment="1">
      <alignment horizontal="left" vertical="center" wrapText="1" indent="8"/>
    </xf>
    <xf numFmtId="0" fontId="6" fillId="4" borderId="31" xfId="0" applyFont="1" applyFill="1" applyBorder="1" applyAlignment="1">
      <alignment horizontal="left" vertical="center" wrapText="1" indent="8"/>
    </xf>
    <xf numFmtId="0" fontId="6" fillId="4" borderId="32" xfId="0" applyFont="1" applyFill="1" applyBorder="1" applyAlignment="1">
      <alignment horizontal="left" vertical="center" wrapText="1" indent="8"/>
    </xf>
    <xf numFmtId="0" fontId="6" fillId="4" borderId="33" xfId="0" applyFont="1" applyFill="1" applyBorder="1" applyAlignment="1">
      <alignment horizontal="left" vertical="center" wrapText="1" indent="8"/>
    </xf>
    <xf numFmtId="0" fontId="6" fillId="4" borderId="0" xfId="0" applyFont="1" applyFill="1" applyBorder="1" applyAlignment="1">
      <alignment horizontal="left" vertical="center" wrapText="1" indent="8"/>
    </xf>
    <xf numFmtId="0" fontId="6" fillId="4" borderId="34" xfId="0" applyFont="1" applyFill="1" applyBorder="1" applyAlignment="1">
      <alignment horizontal="left" vertical="center" wrapText="1" indent="8"/>
    </xf>
    <xf numFmtId="0" fontId="0" fillId="4" borderId="30" xfId="0" applyFill="1" applyBorder="1"/>
    <xf numFmtId="0" fontId="0" fillId="4" borderId="31" xfId="0" applyFill="1" applyBorder="1"/>
    <xf numFmtId="0" fontId="0" fillId="4" borderId="32" xfId="0" applyFill="1" applyBorder="1"/>
    <xf numFmtId="0" fontId="0" fillId="4" borderId="33" xfId="0" applyFill="1" applyBorder="1"/>
    <xf numFmtId="0" fontId="0" fillId="4" borderId="0" xfId="0" applyFill="1" applyBorder="1"/>
    <xf numFmtId="0" fontId="6" fillId="4" borderId="0" xfId="0" applyFont="1" applyFill="1" applyBorder="1"/>
    <xf numFmtId="0" fontId="0" fillId="4" borderId="34" xfId="0" applyFill="1" applyBorder="1"/>
    <xf numFmtId="0" fontId="0" fillId="4" borderId="35" xfId="0" applyFill="1" applyBorder="1"/>
    <xf numFmtId="0" fontId="0" fillId="4" borderId="36" xfId="0" applyFill="1" applyBorder="1"/>
    <xf numFmtId="0" fontId="0" fillId="4" borderId="37" xfId="0" applyFill="1" applyBorder="1"/>
    <xf numFmtId="0" fontId="6" fillId="4" borderId="30" xfId="0" applyFont="1" applyFill="1" applyBorder="1" applyAlignment="1">
      <alignment horizontal="left" vertical="center" wrapText="1" indent="9"/>
    </xf>
    <xf numFmtId="0" fontId="6" fillId="4" borderId="31" xfId="0" applyFont="1" applyFill="1" applyBorder="1" applyAlignment="1">
      <alignment horizontal="left" vertical="center" wrapText="1" indent="9"/>
    </xf>
    <xf numFmtId="0" fontId="6" fillId="4" borderId="32" xfId="0" applyFont="1" applyFill="1" applyBorder="1" applyAlignment="1">
      <alignment horizontal="left" vertical="center" wrapText="1" indent="9"/>
    </xf>
    <xf numFmtId="0" fontId="6" fillId="4" borderId="33" xfId="0" applyFont="1" applyFill="1" applyBorder="1" applyAlignment="1">
      <alignment horizontal="left" vertical="center" wrapText="1" indent="9"/>
    </xf>
    <xf numFmtId="0" fontId="6" fillId="4" borderId="0" xfId="0" applyFont="1" applyFill="1" applyBorder="1" applyAlignment="1">
      <alignment horizontal="left" vertical="center" wrapText="1" indent="9"/>
    </xf>
    <xf numFmtId="0" fontId="6" fillId="4" borderId="34" xfId="0" applyFont="1" applyFill="1" applyBorder="1" applyAlignment="1">
      <alignment horizontal="left" vertical="center" wrapText="1" indent="9"/>
    </xf>
    <xf numFmtId="0" fontId="6" fillId="4" borderId="35" xfId="0" applyFont="1" applyFill="1" applyBorder="1" applyAlignment="1">
      <alignment horizontal="left" vertical="center" wrapText="1" indent="9"/>
    </xf>
    <xf numFmtId="0" fontId="6" fillId="4" borderId="36" xfId="0" applyFont="1" applyFill="1" applyBorder="1" applyAlignment="1">
      <alignment horizontal="left" vertical="center" wrapText="1" indent="9"/>
    </xf>
    <xf numFmtId="0" fontId="6" fillId="4" borderId="37" xfId="0" applyFont="1" applyFill="1" applyBorder="1" applyAlignment="1">
      <alignment horizontal="left" vertical="center" wrapText="1" indent="9"/>
    </xf>
    <xf numFmtId="0" fontId="0" fillId="0" borderId="0" xfId="0" applyFill="1" applyBorder="1"/>
    <xf numFmtId="0" fontId="0" fillId="0" borderId="0" xfId="0" applyFill="1" applyBorder="1" applyAlignment="1">
      <alignment wrapText="1"/>
    </xf>
    <xf numFmtId="0" fontId="0" fillId="4" borderId="0" xfId="0" applyFill="1"/>
    <xf numFmtId="0" fontId="6" fillId="4" borderId="0" xfId="0" applyFont="1" applyFill="1"/>
    <xf numFmtId="0" fontId="6" fillId="4" borderId="31" xfId="0" applyFont="1" applyFill="1" applyBorder="1" applyAlignment="1">
      <alignment horizontal="left" vertical="center" wrapText="1" indent="6"/>
    </xf>
    <xf numFmtId="0" fontId="6" fillId="4" borderId="0" xfId="0" applyFont="1" applyFill="1" applyBorder="1" applyAlignment="1">
      <alignment horizontal="left" vertical="center" wrapText="1" indent="6"/>
    </xf>
    <xf numFmtId="0" fontId="6" fillId="4" borderId="31" xfId="0" applyFont="1" applyFill="1" applyBorder="1" applyAlignment="1">
      <alignment horizontal="left" vertical="center" wrapText="1" indent="10"/>
    </xf>
    <xf numFmtId="0" fontId="6" fillId="4" borderId="30" xfId="0" applyFont="1" applyFill="1" applyBorder="1" applyAlignment="1">
      <alignment horizontal="left" vertical="center" wrapText="1" indent="10"/>
    </xf>
    <xf numFmtId="0" fontId="6" fillId="4" borderId="32" xfId="0" applyFont="1" applyFill="1" applyBorder="1" applyAlignment="1">
      <alignment horizontal="left" vertical="center" wrapText="1" indent="10"/>
    </xf>
    <xf numFmtId="0" fontId="6" fillId="4" borderId="35" xfId="0" applyFont="1" applyFill="1" applyBorder="1" applyAlignment="1">
      <alignment horizontal="left" vertical="center" wrapText="1" indent="10"/>
    </xf>
    <xf numFmtId="0" fontId="6" fillId="4" borderId="36" xfId="0" applyFont="1" applyFill="1" applyBorder="1" applyAlignment="1">
      <alignment horizontal="left" vertical="center" wrapText="1" indent="10"/>
    </xf>
    <xf numFmtId="0" fontId="6" fillId="4" borderId="37" xfId="0" applyFont="1" applyFill="1" applyBorder="1" applyAlignment="1">
      <alignment horizontal="left" vertical="center" wrapText="1" indent="10"/>
    </xf>
    <xf numFmtId="9" fontId="0" fillId="3" borderId="0" xfId="1" applyFont="1" applyFill="1"/>
    <xf numFmtId="0" fontId="8" fillId="3" borderId="0" xfId="0" applyFont="1" applyFill="1" applyAlignment="1">
      <alignment horizontal="right" vertical="center" wrapText="1"/>
    </xf>
    <xf numFmtId="0" fontId="9" fillId="3" borderId="0" xfId="0" applyFont="1" applyFill="1" applyAlignment="1">
      <alignment horizontal="right" vertical="center" wrapText="1"/>
    </xf>
    <xf numFmtId="0" fontId="8" fillId="6" borderId="0" xfId="0" applyFont="1" applyFill="1" applyAlignment="1">
      <alignment horizontal="right" vertical="center" wrapText="1"/>
    </xf>
    <xf numFmtId="0" fontId="9" fillId="6" borderId="0" xfId="0" applyFont="1" applyFill="1" applyAlignment="1">
      <alignment horizontal="right" vertical="center" wrapText="1"/>
    </xf>
    <xf numFmtId="0" fontId="0" fillId="6" borderId="0" xfId="0" applyFill="1"/>
    <xf numFmtId="9" fontId="0" fillId="6" borderId="0" xfId="1" applyFont="1" applyFill="1"/>
    <xf numFmtId="0" fontId="10" fillId="3" borderId="0" xfId="0" applyFont="1" applyFill="1" applyAlignment="1">
      <alignment horizontal="right" vertical="center" wrapText="1"/>
    </xf>
    <xf numFmtId="0" fontId="10" fillId="3" borderId="0" xfId="0" applyFont="1" applyFill="1" applyAlignment="1">
      <alignment horizontal="center" vertical="center" wrapText="1"/>
    </xf>
    <xf numFmtId="0" fontId="11" fillId="3" borderId="0" xfId="0" applyFont="1" applyFill="1" applyAlignment="1">
      <alignment horizontal="right" vertical="center" wrapText="1"/>
    </xf>
    <xf numFmtId="9" fontId="12" fillId="3" borderId="29" xfId="1" applyFont="1" applyFill="1" applyBorder="1"/>
    <xf numFmtId="0" fontId="13" fillId="3" borderId="29" xfId="0" applyFont="1" applyFill="1" applyBorder="1" applyAlignment="1">
      <alignment horizontal="right"/>
    </xf>
    <xf numFmtId="0" fontId="8" fillId="3" borderId="29" xfId="0" applyFont="1" applyFill="1" applyBorder="1" applyAlignment="1">
      <alignment horizontal="right" vertical="center" wrapText="1"/>
    </xf>
    <xf numFmtId="9" fontId="0" fillId="3" borderId="29" xfId="1" applyFont="1" applyFill="1" applyBorder="1"/>
    <xf numFmtId="0" fontId="6" fillId="3" borderId="29" xfId="0" applyFont="1" applyFill="1" applyBorder="1" applyAlignment="1">
      <alignment horizontal="right"/>
    </xf>
    <xf numFmtId="0" fontId="8" fillId="3" borderId="0" xfId="0" applyFont="1" applyFill="1" applyBorder="1" applyAlignment="1">
      <alignment horizontal="right" vertical="center" wrapText="1"/>
    </xf>
    <xf numFmtId="9" fontId="0" fillId="3" borderId="0" xfId="1" applyFont="1" applyFill="1" applyBorder="1"/>
    <xf numFmtId="0" fontId="6" fillId="0" borderId="29" xfId="0" applyFont="1" applyBorder="1" applyAlignment="1">
      <alignment horizontal="right"/>
    </xf>
    <xf numFmtId="9" fontId="12" fillId="0" borderId="29" xfId="0" applyNumberFormat="1" applyFont="1" applyBorder="1"/>
    <xf numFmtId="0" fontId="14" fillId="5" borderId="29" xfId="0" applyFont="1" applyFill="1" applyBorder="1" applyAlignment="1">
      <alignment horizontal="right" vertical="center" wrapText="1"/>
    </xf>
    <xf numFmtId="0" fontId="14" fillId="3" borderId="29" xfId="0" applyFont="1" applyFill="1" applyBorder="1" applyAlignment="1">
      <alignment horizontal="right" vertical="center" wrapText="1"/>
    </xf>
    <xf numFmtId="0" fontId="14" fillId="3" borderId="0" xfId="0" applyFont="1" applyFill="1" applyBorder="1" applyAlignment="1">
      <alignment horizontal="right" vertical="center" wrapText="1"/>
    </xf>
    <xf numFmtId="9" fontId="12" fillId="3" borderId="0" xfId="1" applyFont="1" applyFill="1" applyBorder="1"/>
    <xf numFmtId="9" fontId="0" fillId="3" borderId="0" xfId="0" applyNumberFormat="1" applyFill="1"/>
    <xf numFmtId="0" fontId="13" fillId="0" borderId="29" xfId="0" applyFont="1" applyBorder="1" applyAlignment="1">
      <alignment horizontal="right"/>
    </xf>
    <xf numFmtId="9" fontId="12" fillId="3" borderId="29" xfId="0" applyNumberFormat="1" applyFont="1" applyFill="1" applyBorder="1"/>
    <xf numFmtId="0" fontId="12" fillId="0" borderId="29" xfId="0" applyFont="1" applyBorder="1"/>
    <xf numFmtId="0" fontId="13" fillId="0" borderId="29" xfId="0" applyFont="1" applyBorder="1"/>
    <xf numFmtId="9" fontId="12" fillId="0" borderId="29" xfId="1" applyFont="1" applyBorder="1"/>
    <xf numFmtId="0" fontId="0" fillId="3" borderId="0" xfId="1" applyNumberFormat="1" applyFont="1" applyFill="1"/>
    <xf numFmtId="0" fontId="12" fillId="0" borderId="0" xfId="0" applyFont="1" applyBorder="1"/>
    <xf numFmtId="0" fontId="6" fillId="4" borderId="30" xfId="0" applyFont="1" applyFill="1" applyBorder="1" applyAlignment="1">
      <alignment horizontal="left" vertical="center" wrapText="1" indent="6"/>
    </xf>
    <xf numFmtId="0" fontId="6" fillId="4" borderId="32" xfId="0" applyFont="1" applyFill="1" applyBorder="1" applyAlignment="1">
      <alignment horizontal="left" vertical="center" wrapText="1" indent="6"/>
    </xf>
    <xf numFmtId="0" fontId="6" fillId="4" borderId="33" xfId="0" applyFont="1" applyFill="1" applyBorder="1" applyAlignment="1">
      <alignment horizontal="left" vertical="center" wrapText="1" indent="6"/>
    </xf>
    <xf numFmtId="0" fontId="6" fillId="4" borderId="34" xfId="0" applyFont="1" applyFill="1" applyBorder="1" applyAlignment="1">
      <alignment horizontal="left" vertical="center" wrapText="1" indent="6"/>
    </xf>
    <xf numFmtId="0" fontId="6" fillId="4" borderId="35" xfId="0" applyFont="1" applyFill="1" applyBorder="1" applyAlignment="1">
      <alignment horizontal="left" vertical="center" wrapText="1" indent="6"/>
    </xf>
    <xf numFmtId="0" fontId="6" fillId="4" borderId="36" xfId="0" applyFont="1" applyFill="1" applyBorder="1" applyAlignment="1">
      <alignment horizontal="left" vertical="center" wrapText="1" indent="6"/>
    </xf>
    <xf numFmtId="0" fontId="6" fillId="4" borderId="37" xfId="0" applyFont="1" applyFill="1" applyBorder="1" applyAlignment="1">
      <alignment horizontal="left" vertical="center" wrapText="1" indent="6"/>
    </xf>
    <xf numFmtId="0" fontId="0" fillId="0" borderId="0" xfId="0" applyAlignment="1"/>
    <xf numFmtId="0" fontId="0" fillId="0" borderId="0" xfId="0" applyFont="1" applyBorder="1" applyAlignment="1">
      <alignment horizontal="left" wrapText="1"/>
    </xf>
    <xf numFmtId="0" fontId="0" fillId="0" borderId="0" xfId="0" applyBorder="1" applyAlignment="1">
      <alignment horizontal="center" wrapText="1"/>
    </xf>
    <xf numFmtId="0" fontId="0" fillId="0" borderId="34" xfId="0" applyBorder="1" applyAlignment="1">
      <alignment horizontal="center" wrapText="1"/>
    </xf>
    <xf numFmtId="0" fontId="0" fillId="0" borderId="0" xfId="0" applyBorder="1" applyAlignment="1">
      <alignment vertical="center" wrapText="1"/>
    </xf>
    <xf numFmtId="0" fontId="0" fillId="0" borderId="0" xfId="0" applyBorder="1" applyAlignment="1"/>
    <xf numFmtId="0" fontId="0" fillId="0" borderId="34" xfId="0" applyBorder="1" applyAlignment="1"/>
    <xf numFmtId="0" fontId="0" fillId="0" borderId="0" xfId="0" applyBorder="1" applyAlignment="1">
      <alignment horizontal="left" vertical="center" wrapText="1"/>
    </xf>
    <xf numFmtId="0" fontId="0" fillId="0" borderId="0" xfId="0" applyBorder="1" applyAlignment="1">
      <alignment horizontal="left" vertical="center" wrapText="1"/>
    </xf>
    <xf numFmtId="0" fontId="6" fillId="3" borderId="0" xfId="0" applyFont="1" applyFill="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emf"/><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9.png"/><Relationship Id="rId1" Type="http://schemas.openxmlformats.org/officeDocument/2006/relationships/image" Target="../media/image1.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31/08/2021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Mary Sassaqui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1930" y="3519420"/>
          <a:ext cx="2316042" cy="4706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588195" y="3528493"/>
          <a:ext cx="2225331" cy="4616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09"/>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305119" y="3319289"/>
          <a:ext cx="304011" cy="10994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168048" y="3419636"/>
          <a:ext cx="2509568" cy="6037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27</xdr:row>
      <xdr:rowOff>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37626" y="3968952"/>
          <a:ext cx="1259326" cy="624558"/>
          <a:chOff x="1129010" y="94243"/>
          <a:chExt cx="820949" cy="722460"/>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17811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550861</xdr:colOff>
      <xdr:row>23</xdr:row>
      <xdr:rowOff>15393</xdr:rowOff>
    </xdr:from>
    <xdr:to>
      <xdr:col>14</xdr:col>
      <xdr:colOff>158749</xdr:colOff>
      <xdr:row>26</xdr:row>
      <xdr:rowOff>52079</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03845" y="3932933"/>
          <a:ext cx="1313170" cy="543662"/>
          <a:chOff x="1113956" y="94243"/>
          <a:chExt cx="836003" cy="70720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13956" y="162861"/>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142874</xdr:colOff>
      <xdr:row>26</xdr:row>
      <xdr:rowOff>6240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264805" y="3950813"/>
          <a:ext cx="1615327" cy="479943"/>
          <a:chOff x="1076469" y="28743"/>
          <a:chExt cx="1055753"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03212"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10 </a:t>
          </a:r>
        </a:p>
        <a:p>
          <a:r>
            <a:rPr lang="en-US" sz="1400" b="0">
              <a:solidFill>
                <a:schemeClr val="bg2">
                  <a:lumMod val="50000"/>
                </a:schemeClr>
              </a:solidFill>
            </a:rPr>
            <a:t>Obervations</a:t>
          </a:r>
          <a:r>
            <a:rPr lang="en-US" sz="1400" b="0" baseline="0">
              <a:solidFill>
                <a:schemeClr val="bg2">
                  <a:lumMod val="50000"/>
                </a:schemeClr>
              </a:solidFill>
            </a:rPr>
            <a:t> to be removed: 29630</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146904</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xdr:col>
      <xdr:colOff>368505</xdr:colOff>
      <xdr:row>32</xdr:row>
      <xdr:rowOff>71291</xdr:rowOff>
    </xdr:from>
    <xdr:to>
      <xdr:col>5</xdr:col>
      <xdr:colOff>560706</xdr:colOff>
      <xdr:row>46</xdr:row>
      <xdr:rowOff>52241</xdr:rowOff>
    </xdr:to>
    <xdr:pic>
      <xdr:nvPicPr>
        <xdr:cNvPr id="17" name="Picture 16">
          <a:extLst>
            <a:ext uri="{FF2B5EF4-FFF2-40B4-BE49-F238E27FC236}">
              <a16:creationId xmlns:a16="http://schemas.microsoft.com/office/drawing/2014/main" id="{AED1F204-187E-4A25-98EA-AC51F32E7D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968" y="6092032"/>
          <a:ext cx="3718278" cy="2615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154782</xdr:colOff>
      <xdr:row>32</xdr:row>
      <xdr:rowOff>129937</xdr:rowOff>
    </xdr:from>
    <xdr:to>
      <xdr:col>13</xdr:col>
      <xdr:colOff>139797</xdr:colOff>
      <xdr:row>46</xdr:row>
      <xdr:rowOff>110887</xdr:rowOff>
    </xdr:to>
    <xdr:pic>
      <xdr:nvPicPr>
        <xdr:cNvPr id="13" name="Picture 12">
          <a:extLst>
            <a:ext uri="{FF2B5EF4-FFF2-40B4-BE49-F238E27FC236}">
              <a16:creationId xmlns:a16="http://schemas.microsoft.com/office/drawing/2014/main" id="{30DDF5A9-96CC-47E2-A48D-8E20CB8687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28949" y="6150678"/>
          <a:ext cx="3717836" cy="2615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532990</xdr:colOff>
      <xdr:row>14</xdr:row>
      <xdr:rowOff>59090</xdr:rowOff>
    </xdr:from>
    <xdr:to>
      <xdr:col>13</xdr:col>
      <xdr:colOff>224306</xdr:colOff>
      <xdr:row>28</xdr:row>
      <xdr:rowOff>40040</xdr:rowOff>
    </xdr:to>
    <xdr:pic>
      <xdr:nvPicPr>
        <xdr:cNvPr id="14" name="Picture 13">
          <a:extLst>
            <a:ext uri="{FF2B5EF4-FFF2-40B4-BE49-F238E27FC236}">
              <a16:creationId xmlns:a16="http://schemas.microsoft.com/office/drawing/2014/main" id="{BB384DD6-6DD7-44DD-8878-C9C8F07EF34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19194" y="2693164"/>
          <a:ext cx="3920479" cy="2615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226219</xdr:colOff>
      <xdr:row>14</xdr:row>
      <xdr:rowOff>107156</xdr:rowOff>
    </xdr:from>
    <xdr:to>
      <xdr:col>6</xdr:col>
      <xdr:colOff>42863</xdr:colOff>
      <xdr:row>27</xdr:row>
      <xdr:rowOff>145256</xdr:rowOff>
    </xdr:to>
    <xdr:pic>
      <xdr:nvPicPr>
        <xdr:cNvPr id="19" name="Picture 18">
          <a:extLst>
            <a:ext uri="{FF2B5EF4-FFF2-40B4-BE49-F238E27FC236}">
              <a16:creationId xmlns:a16="http://schemas.microsoft.com/office/drawing/2014/main" id="{56DD6608-3805-4927-949C-9D69480E07A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8157" y="2774156"/>
          <a:ext cx="3971925" cy="251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464049</xdr:colOff>
      <xdr:row>35</xdr:row>
      <xdr:rowOff>178446</xdr:rowOff>
    </xdr:from>
    <xdr:to>
      <xdr:col>11</xdr:col>
      <xdr:colOff>511674</xdr:colOff>
      <xdr:row>39</xdr:row>
      <xdr:rowOff>14110</xdr:rowOff>
    </xdr:to>
    <xdr:sp macro="" textlink="">
      <xdr:nvSpPr>
        <xdr:cNvPr id="3" name="Oval 2">
          <a:extLst>
            <a:ext uri="{FF2B5EF4-FFF2-40B4-BE49-F238E27FC236}">
              <a16:creationId xmlns:a16="http://schemas.microsoft.com/office/drawing/2014/main" id="{046643AC-9F4F-4345-863E-3A759CA77285}"/>
            </a:ext>
          </a:extLst>
        </xdr:cNvPr>
        <xdr:cNvSpPr/>
      </xdr:nvSpPr>
      <xdr:spPr>
        <a:xfrm>
          <a:off x="6026179" y="6763631"/>
          <a:ext cx="635588" cy="588257"/>
        </a:xfrm>
        <a:prstGeom prst="ellipse">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352777</xdr:colOff>
      <xdr:row>54</xdr:row>
      <xdr:rowOff>11759</xdr:rowOff>
    </xdr:from>
    <xdr:to>
      <xdr:col>6</xdr:col>
      <xdr:colOff>220867</xdr:colOff>
      <xdr:row>68</xdr:row>
      <xdr:rowOff>57855</xdr:rowOff>
    </xdr:to>
    <xdr:pic>
      <xdr:nvPicPr>
        <xdr:cNvPr id="16" name="Picture 15">
          <a:extLst>
            <a:ext uri="{FF2B5EF4-FFF2-40B4-BE49-F238E27FC236}">
              <a16:creationId xmlns:a16="http://schemas.microsoft.com/office/drawing/2014/main" id="{1BCFCC40-7533-4BA9-BA51-0452710950B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3240" y="10171759"/>
          <a:ext cx="3971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552686</xdr:colOff>
      <xdr:row>53</xdr:row>
      <xdr:rowOff>141111</xdr:rowOff>
    </xdr:from>
    <xdr:to>
      <xdr:col>13</xdr:col>
      <xdr:colOff>203827</xdr:colOff>
      <xdr:row>67</xdr:row>
      <xdr:rowOff>187207</xdr:rowOff>
    </xdr:to>
    <xdr:pic>
      <xdr:nvPicPr>
        <xdr:cNvPr id="18" name="Picture 17">
          <a:extLst>
            <a:ext uri="{FF2B5EF4-FFF2-40B4-BE49-F238E27FC236}">
              <a16:creationId xmlns:a16="http://schemas.microsoft.com/office/drawing/2014/main" id="{73C1A9E5-6F43-481E-9FD6-ED2ADC60FC4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38890" y="10112963"/>
          <a:ext cx="3971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70556</xdr:colOff>
      <xdr:row>122</xdr:row>
      <xdr:rowOff>11756</xdr:rowOff>
    </xdr:from>
    <xdr:to>
      <xdr:col>5</xdr:col>
      <xdr:colOff>531633</xdr:colOff>
      <xdr:row>135</xdr:row>
      <xdr:rowOff>180797</xdr:rowOff>
    </xdr:to>
    <xdr:pic>
      <xdr:nvPicPr>
        <xdr:cNvPr id="20" name="Picture 19">
          <a:extLst>
            <a:ext uri="{FF2B5EF4-FFF2-40B4-BE49-F238E27FC236}">
              <a16:creationId xmlns:a16="http://schemas.microsoft.com/office/drawing/2014/main" id="{F2401614-C830-405C-B591-95B68A5D189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1019" y="25164812"/>
          <a:ext cx="3987154" cy="2614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188149</xdr:colOff>
      <xdr:row>100</xdr:row>
      <xdr:rowOff>23517</xdr:rowOff>
    </xdr:from>
    <xdr:to>
      <xdr:col>6</xdr:col>
      <xdr:colOff>56239</xdr:colOff>
      <xdr:row>116</xdr:row>
      <xdr:rowOff>175446</xdr:rowOff>
    </xdr:to>
    <xdr:pic>
      <xdr:nvPicPr>
        <xdr:cNvPr id="24" name="Picture 23">
          <a:extLst>
            <a:ext uri="{FF2B5EF4-FFF2-40B4-BE49-F238E27FC236}">
              <a16:creationId xmlns:a16="http://schemas.microsoft.com/office/drawing/2014/main" id="{0CD0F01E-ADCD-42AC-BA23-ECFCD28C1D9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8612" y="21037313"/>
          <a:ext cx="3971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258704</xdr:colOff>
      <xdr:row>86</xdr:row>
      <xdr:rowOff>164629</xdr:rowOff>
    </xdr:from>
    <xdr:to>
      <xdr:col>12</xdr:col>
      <xdr:colOff>842388</xdr:colOff>
      <xdr:row>98</xdr:row>
      <xdr:rowOff>154986</xdr:rowOff>
    </xdr:to>
    <xdr:pic>
      <xdr:nvPicPr>
        <xdr:cNvPr id="25" name="Picture 24">
          <a:extLst>
            <a:ext uri="{FF2B5EF4-FFF2-40B4-BE49-F238E27FC236}">
              <a16:creationId xmlns:a16="http://schemas.microsoft.com/office/drawing/2014/main" id="{76791F5F-35DD-4933-AE0C-EB7D7B4A1C6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44908" y="19226388"/>
          <a:ext cx="39719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11759</xdr:colOff>
      <xdr:row>86</xdr:row>
      <xdr:rowOff>176387</xdr:rowOff>
    </xdr:from>
    <xdr:to>
      <xdr:col>5</xdr:col>
      <xdr:colOff>457607</xdr:colOff>
      <xdr:row>98</xdr:row>
      <xdr:rowOff>166744</xdr:rowOff>
    </xdr:to>
    <xdr:pic>
      <xdr:nvPicPr>
        <xdr:cNvPr id="26" name="Picture 25">
          <a:extLst>
            <a:ext uri="{FF2B5EF4-FFF2-40B4-BE49-F238E27FC236}">
              <a16:creationId xmlns:a16="http://schemas.microsoft.com/office/drawing/2014/main" id="{35854570-0287-439D-9CC1-62F77F21FF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82222" y="19238146"/>
          <a:ext cx="39719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388056</xdr:colOff>
      <xdr:row>73</xdr:row>
      <xdr:rowOff>94074</xdr:rowOff>
    </xdr:from>
    <xdr:to>
      <xdr:col>6</xdr:col>
      <xdr:colOff>275901</xdr:colOff>
      <xdr:row>81</xdr:row>
      <xdr:rowOff>1206265</xdr:rowOff>
    </xdr:to>
    <xdr:pic>
      <xdr:nvPicPr>
        <xdr:cNvPr id="28" name="Picture 27">
          <a:extLst>
            <a:ext uri="{FF2B5EF4-FFF2-40B4-BE49-F238E27FC236}">
              <a16:creationId xmlns:a16="http://schemas.microsoft.com/office/drawing/2014/main" id="{FA031881-2130-47C0-AB42-C9A0B99C347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8519" y="14405093"/>
          <a:ext cx="3991680" cy="2617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496387</xdr:colOff>
      <xdr:row>141</xdr:row>
      <xdr:rowOff>71582</xdr:rowOff>
    </xdr:from>
    <xdr:to>
      <xdr:col>13</xdr:col>
      <xdr:colOff>147528</xdr:colOff>
      <xdr:row>154</xdr:row>
      <xdr:rowOff>34658</xdr:rowOff>
    </xdr:to>
    <xdr:pic>
      <xdr:nvPicPr>
        <xdr:cNvPr id="29" name="Picture 28">
          <a:extLst>
            <a:ext uri="{FF2B5EF4-FFF2-40B4-BE49-F238E27FC236}">
              <a16:creationId xmlns:a16="http://schemas.microsoft.com/office/drawing/2014/main" id="{45884A5A-4C90-43CD-A9AA-3F5F1FE98E0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82591" y="28799452"/>
          <a:ext cx="39719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140817</xdr:colOff>
      <xdr:row>141</xdr:row>
      <xdr:rowOff>72172</xdr:rowOff>
    </xdr:from>
    <xdr:to>
      <xdr:col>6</xdr:col>
      <xdr:colOff>1558</xdr:colOff>
      <xdr:row>154</xdr:row>
      <xdr:rowOff>35248</xdr:rowOff>
    </xdr:to>
    <xdr:pic>
      <xdr:nvPicPr>
        <xdr:cNvPr id="30" name="Picture 29">
          <a:extLst>
            <a:ext uri="{FF2B5EF4-FFF2-40B4-BE49-F238E27FC236}">
              <a16:creationId xmlns:a16="http://schemas.microsoft.com/office/drawing/2014/main" id="{54F20537-6E19-4A95-8D74-B861A20DD11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11280" y="28800042"/>
          <a:ext cx="39719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282223</xdr:colOff>
      <xdr:row>121</xdr:row>
      <xdr:rowOff>115074</xdr:rowOff>
    </xdr:from>
    <xdr:to>
      <xdr:col>12</xdr:col>
      <xdr:colOff>865907</xdr:colOff>
      <xdr:row>138</xdr:row>
      <xdr:rowOff>78855</xdr:rowOff>
    </xdr:to>
    <xdr:pic>
      <xdr:nvPicPr>
        <xdr:cNvPr id="31" name="Picture 30">
          <a:extLst>
            <a:ext uri="{FF2B5EF4-FFF2-40B4-BE49-F238E27FC236}">
              <a16:creationId xmlns:a16="http://schemas.microsoft.com/office/drawing/2014/main" id="{C15ABDFC-0D5F-4362-9D1B-0F3E745F7C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058330" y="25356324"/>
          <a:ext cx="3999077" cy="3202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290923</xdr:colOff>
      <xdr:row>157</xdr:row>
      <xdr:rowOff>174168</xdr:rowOff>
    </xdr:from>
    <xdr:to>
      <xdr:col>6</xdr:col>
      <xdr:colOff>159013</xdr:colOff>
      <xdr:row>170</xdr:row>
      <xdr:rowOff>174436</xdr:rowOff>
    </xdr:to>
    <xdr:pic>
      <xdr:nvPicPr>
        <xdr:cNvPr id="32" name="Picture 31">
          <a:extLst>
            <a:ext uri="{FF2B5EF4-FFF2-40B4-BE49-F238E27FC236}">
              <a16:creationId xmlns:a16="http://schemas.microsoft.com/office/drawing/2014/main" id="{1F3391A0-F261-4ECE-B795-4AC4705EBE0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63066" y="32504739"/>
          <a:ext cx="3977447" cy="2680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156948</xdr:colOff>
      <xdr:row>157</xdr:row>
      <xdr:rowOff>111323</xdr:rowOff>
    </xdr:from>
    <xdr:to>
      <xdr:col>13</xdr:col>
      <xdr:colOff>493124</xdr:colOff>
      <xdr:row>170</xdr:row>
      <xdr:rowOff>100715</xdr:rowOff>
    </xdr:to>
    <xdr:pic>
      <xdr:nvPicPr>
        <xdr:cNvPr id="33" name="Picture 32">
          <a:extLst>
            <a:ext uri="{FF2B5EF4-FFF2-40B4-BE49-F238E27FC236}">
              <a16:creationId xmlns:a16="http://schemas.microsoft.com/office/drawing/2014/main" id="{6C028932-E4A0-410F-B831-49CE18C5A89F}"/>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293769" y="32441894"/>
          <a:ext cx="4105355" cy="267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48985</xdr:colOff>
      <xdr:row>177</xdr:row>
      <xdr:rowOff>176894</xdr:rowOff>
    </xdr:from>
    <xdr:to>
      <xdr:col>7</xdr:col>
      <xdr:colOff>330312</xdr:colOff>
      <xdr:row>191</xdr:row>
      <xdr:rowOff>157844</xdr:rowOff>
    </xdr:to>
    <xdr:pic>
      <xdr:nvPicPr>
        <xdr:cNvPr id="34" name="Picture 33">
          <a:extLst>
            <a:ext uri="{FF2B5EF4-FFF2-40B4-BE49-F238E27FC236}">
              <a16:creationId xmlns:a16="http://schemas.microsoft.com/office/drawing/2014/main" id="{D9BCC95C-9732-460F-B8A5-892C1244D3D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83771" y="36589608"/>
          <a:ext cx="4064113"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287792</xdr:colOff>
      <xdr:row>177</xdr:row>
      <xdr:rowOff>51934</xdr:rowOff>
    </xdr:from>
    <xdr:to>
      <xdr:col>13</xdr:col>
      <xdr:colOff>464458</xdr:colOff>
      <xdr:row>191</xdr:row>
      <xdr:rowOff>32884</xdr:rowOff>
    </xdr:to>
    <xdr:pic>
      <xdr:nvPicPr>
        <xdr:cNvPr id="36" name="Picture 35">
          <a:extLst>
            <a:ext uri="{FF2B5EF4-FFF2-40B4-BE49-F238E27FC236}">
              <a16:creationId xmlns:a16="http://schemas.microsoft.com/office/drawing/2014/main" id="{C08395A4-8EDB-4CEE-AE27-44A66C17BF94}"/>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75578" y="36396613"/>
          <a:ext cx="394584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455046</xdr:colOff>
      <xdr:row>176</xdr:row>
      <xdr:rowOff>155122</xdr:rowOff>
    </xdr:from>
    <xdr:to>
      <xdr:col>19</xdr:col>
      <xdr:colOff>141062</xdr:colOff>
      <xdr:row>190</xdr:row>
      <xdr:rowOff>136072</xdr:rowOff>
    </xdr:to>
    <xdr:pic>
      <xdr:nvPicPr>
        <xdr:cNvPr id="38" name="Picture 37">
          <a:extLst>
            <a:ext uri="{FF2B5EF4-FFF2-40B4-BE49-F238E27FC236}">
              <a16:creationId xmlns:a16="http://schemas.microsoft.com/office/drawing/2014/main" id="{7445FDBF-195A-4BA9-9BAA-8A18972E552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946153" y="36309301"/>
          <a:ext cx="3958659"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149679</xdr:colOff>
      <xdr:row>171</xdr:row>
      <xdr:rowOff>149678</xdr:rowOff>
    </xdr:from>
    <xdr:to>
      <xdr:col>16</xdr:col>
      <xdr:colOff>893989</xdr:colOff>
      <xdr:row>174</xdr:row>
      <xdr:rowOff>363311</xdr:rowOff>
    </xdr:to>
    <xdr:pic>
      <xdr:nvPicPr>
        <xdr:cNvPr id="39" name="Picture 38">
          <a:extLst>
            <a:ext uri="{FF2B5EF4-FFF2-40B4-BE49-F238E27FC236}">
              <a16:creationId xmlns:a16="http://schemas.microsoft.com/office/drawing/2014/main" id="{F15EE7FD-A753-46F8-9982-17D3288791B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286500" y="35351357"/>
          <a:ext cx="6745060" cy="785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71438</xdr:colOff>
      <xdr:row>223</xdr:row>
      <xdr:rowOff>44222</xdr:rowOff>
    </xdr:from>
    <xdr:to>
      <xdr:col>15</xdr:col>
      <xdr:colOff>327933</xdr:colOff>
      <xdr:row>237</xdr:row>
      <xdr:rowOff>25172</xdr:rowOff>
    </xdr:to>
    <xdr:pic>
      <xdr:nvPicPr>
        <xdr:cNvPr id="40" name="Picture 39">
          <a:extLst>
            <a:ext uri="{FF2B5EF4-FFF2-40B4-BE49-F238E27FC236}">
              <a16:creationId xmlns:a16="http://schemas.microsoft.com/office/drawing/2014/main" id="{6727B32F-339E-4CCD-ABD4-50FCE0DDEDF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23152" y="45723401"/>
          <a:ext cx="5862638"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345281</xdr:colOff>
      <xdr:row>261</xdr:row>
      <xdr:rowOff>100351</xdr:rowOff>
    </xdr:from>
    <xdr:to>
      <xdr:col>9</xdr:col>
      <xdr:colOff>343241</xdr:colOff>
      <xdr:row>275</xdr:row>
      <xdr:rowOff>81301</xdr:rowOff>
    </xdr:to>
    <xdr:pic>
      <xdr:nvPicPr>
        <xdr:cNvPr id="41" name="Picture 40">
          <a:extLst>
            <a:ext uri="{FF2B5EF4-FFF2-40B4-BE49-F238E27FC236}">
              <a16:creationId xmlns:a16="http://schemas.microsoft.com/office/drawing/2014/main" id="{BAE46124-F971-422D-BCBF-BAF3B54C88C3}"/>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17424" y="53018530"/>
          <a:ext cx="5862638"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285747</xdr:colOff>
      <xdr:row>240</xdr:row>
      <xdr:rowOff>93549</xdr:rowOff>
    </xdr:from>
    <xdr:to>
      <xdr:col>6</xdr:col>
      <xdr:colOff>148315</xdr:colOff>
      <xdr:row>257</xdr:row>
      <xdr:rowOff>17349</xdr:rowOff>
    </xdr:to>
    <xdr:pic>
      <xdr:nvPicPr>
        <xdr:cNvPr id="42" name="Picture 41">
          <a:extLst>
            <a:ext uri="{FF2B5EF4-FFF2-40B4-BE49-F238E27FC236}">
              <a16:creationId xmlns:a16="http://schemas.microsoft.com/office/drawing/2014/main" id="{D35F4C21-0E62-4FA2-8C60-6E7EB2F707B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57890" y="49011228"/>
          <a:ext cx="3971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244927</xdr:colOff>
      <xdr:row>204</xdr:row>
      <xdr:rowOff>25514</xdr:rowOff>
    </xdr:from>
    <xdr:to>
      <xdr:col>11</xdr:col>
      <xdr:colOff>391884</xdr:colOff>
      <xdr:row>218</xdr:row>
      <xdr:rowOff>6464</xdr:rowOff>
    </xdr:to>
    <xdr:pic>
      <xdr:nvPicPr>
        <xdr:cNvPr id="43" name="Picture 42">
          <a:extLst>
            <a:ext uri="{FF2B5EF4-FFF2-40B4-BE49-F238E27FC236}">
              <a16:creationId xmlns:a16="http://schemas.microsoft.com/office/drawing/2014/main" id="{91484A2A-FF26-4072-95E2-73E303B1842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041320" y="42085193"/>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199003</xdr:colOff>
      <xdr:row>222</xdr:row>
      <xdr:rowOff>178594</xdr:rowOff>
    </xdr:from>
    <xdr:to>
      <xdr:col>6</xdr:col>
      <xdr:colOff>61571</xdr:colOff>
      <xdr:row>236</xdr:row>
      <xdr:rowOff>159544</xdr:rowOff>
    </xdr:to>
    <xdr:pic>
      <xdr:nvPicPr>
        <xdr:cNvPr id="44" name="Picture 43">
          <a:extLst>
            <a:ext uri="{FF2B5EF4-FFF2-40B4-BE49-F238E27FC236}">
              <a16:creationId xmlns:a16="http://schemas.microsoft.com/office/drawing/2014/main" id="{21973052-6621-4177-826B-1BA5FE0CE12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71146" y="45667273"/>
          <a:ext cx="39719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517073</xdr:colOff>
      <xdr:row>240</xdr:row>
      <xdr:rowOff>149678</xdr:rowOff>
    </xdr:from>
    <xdr:to>
      <xdr:col>12</xdr:col>
      <xdr:colOff>472169</xdr:colOff>
      <xdr:row>257</xdr:row>
      <xdr:rowOff>73478</xdr:rowOff>
    </xdr:to>
    <xdr:pic>
      <xdr:nvPicPr>
        <xdr:cNvPr id="47" name="Picture 46">
          <a:extLst>
            <a:ext uri="{FF2B5EF4-FFF2-40B4-BE49-F238E27FC236}">
              <a16:creationId xmlns:a16="http://schemas.microsoft.com/office/drawing/2014/main" id="{1ED4FDC7-F310-4522-84C4-6C37E35B351D}"/>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483680" y="49067357"/>
          <a:ext cx="3955596"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435427</xdr:colOff>
      <xdr:row>279</xdr:row>
      <xdr:rowOff>161584</xdr:rowOff>
    </xdr:from>
    <xdr:to>
      <xdr:col>6</xdr:col>
      <xdr:colOff>364670</xdr:colOff>
      <xdr:row>293</xdr:row>
      <xdr:rowOff>142534</xdr:rowOff>
    </xdr:to>
    <xdr:pic>
      <xdr:nvPicPr>
        <xdr:cNvPr id="49" name="Picture 48">
          <a:extLst>
            <a:ext uri="{FF2B5EF4-FFF2-40B4-BE49-F238E27FC236}">
              <a16:creationId xmlns:a16="http://schemas.microsoft.com/office/drawing/2014/main" id="{6BB41E41-4841-4F16-A989-B0BB261EEB8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707570" y="56508763"/>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578302</xdr:colOff>
      <xdr:row>279</xdr:row>
      <xdr:rowOff>176892</xdr:rowOff>
    </xdr:from>
    <xdr:to>
      <xdr:col>12</xdr:col>
      <xdr:colOff>616402</xdr:colOff>
      <xdr:row>295</xdr:row>
      <xdr:rowOff>157842</xdr:rowOff>
    </xdr:to>
    <xdr:pic>
      <xdr:nvPicPr>
        <xdr:cNvPr id="50" name="Picture 49">
          <a:extLst>
            <a:ext uri="{FF2B5EF4-FFF2-40B4-BE49-F238E27FC236}">
              <a16:creationId xmlns:a16="http://schemas.microsoft.com/office/drawing/2014/main" id="{9A35E423-ACA0-426F-8091-431D8AC45A41}"/>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544909" y="56524071"/>
          <a:ext cx="40386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367392</xdr:colOff>
      <xdr:row>299</xdr:row>
      <xdr:rowOff>81642</xdr:rowOff>
    </xdr:from>
    <xdr:to>
      <xdr:col>6</xdr:col>
      <xdr:colOff>296635</xdr:colOff>
      <xdr:row>313</xdr:row>
      <xdr:rowOff>62592</xdr:rowOff>
    </xdr:to>
    <xdr:pic>
      <xdr:nvPicPr>
        <xdr:cNvPr id="51" name="Picture 50">
          <a:extLst>
            <a:ext uri="{FF2B5EF4-FFF2-40B4-BE49-F238E27FC236}">
              <a16:creationId xmlns:a16="http://schemas.microsoft.com/office/drawing/2014/main" id="{B4F12830-61A0-4B06-9E0E-164490E2D77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39535" y="60238821"/>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112258</xdr:colOff>
      <xdr:row>299</xdr:row>
      <xdr:rowOff>91848</xdr:rowOff>
    </xdr:from>
    <xdr:to>
      <xdr:col>12</xdr:col>
      <xdr:colOff>735465</xdr:colOff>
      <xdr:row>315</xdr:row>
      <xdr:rowOff>72798</xdr:rowOff>
    </xdr:to>
    <xdr:pic>
      <xdr:nvPicPr>
        <xdr:cNvPr id="52" name="Picture 51">
          <a:extLst>
            <a:ext uri="{FF2B5EF4-FFF2-40B4-BE49-F238E27FC236}">
              <a16:creationId xmlns:a16="http://schemas.microsoft.com/office/drawing/2014/main" id="{BBD3C972-4B8C-4D29-B00D-A50FCC0B202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5663972" y="60249027"/>
          <a:ext cx="40386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117361</xdr:colOff>
      <xdr:row>320</xdr:row>
      <xdr:rowOff>95250</xdr:rowOff>
    </xdr:from>
    <xdr:to>
      <xdr:col>12</xdr:col>
      <xdr:colOff>740568</xdr:colOff>
      <xdr:row>334</xdr:row>
      <xdr:rowOff>76200</xdr:rowOff>
    </xdr:to>
    <xdr:pic>
      <xdr:nvPicPr>
        <xdr:cNvPr id="53" name="Picture 52">
          <a:extLst>
            <a:ext uri="{FF2B5EF4-FFF2-40B4-BE49-F238E27FC236}">
              <a16:creationId xmlns:a16="http://schemas.microsoft.com/office/drawing/2014/main" id="{8DB2A251-E576-4DB5-BBA6-93132DF02F1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69075" y="64252929"/>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544285</xdr:colOff>
      <xdr:row>320</xdr:row>
      <xdr:rowOff>136071</xdr:rowOff>
    </xdr:from>
    <xdr:to>
      <xdr:col>6</xdr:col>
      <xdr:colOff>473528</xdr:colOff>
      <xdr:row>337</xdr:row>
      <xdr:rowOff>50346</xdr:rowOff>
    </xdr:to>
    <xdr:pic>
      <xdr:nvPicPr>
        <xdr:cNvPr id="54" name="Picture 53">
          <a:extLst>
            <a:ext uri="{FF2B5EF4-FFF2-40B4-BE49-F238E27FC236}">
              <a16:creationId xmlns:a16="http://schemas.microsoft.com/office/drawing/2014/main" id="{E07869E4-85D7-44B2-87B7-B263A543C6FE}"/>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816428" y="64293750"/>
          <a:ext cx="403860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639535</xdr:colOff>
      <xdr:row>342</xdr:row>
      <xdr:rowOff>0</xdr:rowOff>
    </xdr:from>
    <xdr:to>
      <xdr:col>6</xdr:col>
      <xdr:colOff>568778</xdr:colOff>
      <xdr:row>355</xdr:row>
      <xdr:rowOff>171450</xdr:rowOff>
    </xdr:to>
    <xdr:pic>
      <xdr:nvPicPr>
        <xdr:cNvPr id="55" name="Picture 54">
          <a:extLst>
            <a:ext uri="{FF2B5EF4-FFF2-40B4-BE49-F238E27FC236}">
              <a16:creationId xmlns:a16="http://schemas.microsoft.com/office/drawing/2014/main" id="{A4140512-96C0-4E4F-BC07-15A6E7A01B2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911678" y="68348679"/>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297657</xdr:colOff>
      <xdr:row>341</xdr:row>
      <xdr:rowOff>108857</xdr:rowOff>
    </xdr:from>
    <xdr:to>
      <xdr:col>12</xdr:col>
      <xdr:colOff>920864</xdr:colOff>
      <xdr:row>357</xdr:row>
      <xdr:rowOff>89807</xdr:rowOff>
    </xdr:to>
    <xdr:pic>
      <xdr:nvPicPr>
        <xdr:cNvPr id="56" name="Picture 55">
          <a:extLst>
            <a:ext uri="{FF2B5EF4-FFF2-40B4-BE49-F238E27FC236}">
              <a16:creationId xmlns:a16="http://schemas.microsoft.com/office/drawing/2014/main" id="{03C8136A-909F-4318-BAD5-35A867A361AA}"/>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849371" y="68267036"/>
          <a:ext cx="40386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478630</xdr:colOff>
      <xdr:row>364</xdr:row>
      <xdr:rowOff>146277</xdr:rowOff>
    </xdr:from>
    <xdr:ext cx="4038600" cy="2514600"/>
    <xdr:pic>
      <xdr:nvPicPr>
        <xdr:cNvPr id="57" name="Picture 56">
          <a:extLst>
            <a:ext uri="{FF2B5EF4-FFF2-40B4-BE49-F238E27FC236}">
              <a16:creationId xmlns:a16="http://schemas.microsoft.com/office/drawing/2014/main" id="{232E41C0-BC57-403B-A809-B318A643EADB}"/>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50773" y="72685956"/>
          <a:ext cx="4038600" cy="2514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222816</xdr:colOff>
      <xdr:row>382</xdr:row>
      <xdr:rowOff>125867</xdr:rowOff>
    </xdr:from>
    <xdr:ext cx="4038600" cy="2647950"/>
    <xdr:pic>
      <xdr:nvPicPr>
        <xdr:cNvPr id="58" name="Picture 57">
          <a:extLst>
            <a:ext uri="{FF2B5EF4-FFF2-40B4-BE49-F238E27FC236}">
              <a16:creationId xmlns:a16="http://schemas.microsoft.com/office/drawing/2014/main" id="{9CFB817D-4DE3-4E93-A465-4BC2C1B69C72}"/>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774530" y="76611617"/>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331675</xdr:colOff>
      <xdr:row>382</xdr:row>
      <xdr:rowOff>178593</xdr:rowOff>
    </xdr:from>
    <xdr:ext cx="4038600" cy="2647950"/>
    <xdr:pic>
      <xdr:nvPicPr>
        <xdr:cNvPr id="59" name="Picture 58">
          <a:extLst>
            <a:ext uri="{FF2B5EF4-FFF2-40B4-BE49-F238E27FC236}">
              <a16:creationId xmlns:a16="http://schemas.microsoft.com/office/drawing/2014/main" id="{40175265-8490-488E-9C2C-1D0DBCCDFB9B}"/>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3818" y="76664343"/>
          <a:ext cx="4038600" cy="2647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188800</xdr:colOff>
      <xdr:row>364</xdr:row>
      <xdr:rowOff>96951</xdr:rowOff>
    </xdr:from>
    <xdr:ext cx="3971925" cy="3162300"/>
    <xdr:pic>
      <xdr:nvPicPr>
        <xdr:cNvPr id="60" name="Picture 59">
          <a:extLst>
            <a:ext uri="{FF2B5EF4-FFF2-40B4-BE49-F238E27FC236}">
              <a16:creationId xmlns:a16="http://schemas.microsoft.com/office/drawing/2014/main" id="{3AD59ADF-1DCB-4F2D-A7F8-98703EB762BF}"/>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740514" y="72636630"/>
          <a:ext cx="3971925" cy="3162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txBody>
        <a:bodyPr/>
        <a:lstStyle/>
        <a:p>
          <a:r>
            <a:rPr lang="en-US"/>
            <a:t>bl</a:t>
          </a:r>
        </a:p>
      </xdr:txBody>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15</xdr:row>
      <xdr:rowOff>0</xdr:rowOff>
    </xdr:from>
    <xdr:to>
      <xdr:col>7</xdr:col>
      <xdr:colOff>405572</xdr:colOff>
      <xdr:row>31</xdr:row>
      <xdr:rowOff>151929</xdr:rowOff>
    </xdr:to>
    <xdr:pic>
      <xdr:nvPicPr>
        <xdr:cNvPr id="46" name="Picture 45">
          <a:extLst>
            <a:ext uri="{FF2B5EF4-FFF2-40B4-BE49-F238E27FC236}">
              <a16:creationId xmlns:a16="http://schemas.microsoft.com/office/drawing/2014/main" id="{01AE0EF8-DE64-460C-ABFB-69A4312740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938" y="2857500"/>
          <a:ext cx="3977447" cy="3199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7</xdr:col>
      <xdr:colOff>473727</xdr:colOff>
      <xdr:row>52</xdr:row>
      <xdr:rowOff>171450</xdr:rowOff>
    </xdr:to>
    <xdr:pic>
      <xdr:nvPicPr>
        <xdr:cNvPr id="47" name="Picture 46">
          <a:extLst>
            <a:ext uri="{FF2B5EF4-FFF2-40B4-BE49-F238E27FC236}">
              <a16:creationId xmlns:a16="http://schemas.microsoft.com/office/drawing/2014/main" id="{C2463859-393C-4F9A-A228-23F330F852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1938" y="7429500"/>
          <a:ext cx="4045602"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488155</xdr:colOff>
      <xdr:row>59</xdr:row>
      <xdr:rowOff>0</xdr:rowOff>
    </xdr:from>
    <xdr:to>
      <xdr:col>8</xdr:col>
      <xdr:colOff>326395</xdr:colOff>
      <xdr:row>75</xdr:row>
      <xdr:rowOff>141346</xdr:rowOff>
    </xdr:to>
    <xdr:pic>
      <xdr:nvPicPr>
        <xdr:cNvPr id="49" name="Picture 48">
          <a:extLst>
            <a:ext uri="{FF2B5EF4-FFF2-40B4-BE49-F238E27FC236}">
              <a16:creationId xmlns:a16="http://schemas.microsoft.com/office/drawing/2014/main" id="{99FD829E-7022-4208-B4A1-FBDFF5449A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0093" y="11239500"/>
          <a:ext cx="4005427" cy="3189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7</xdr:col>
      <xdr:colOff>413452</xdr:colOff>
      <xdr:row>101</xdr:row>
      <xdr:rowOff>169041</xdr:rowOff>
    </xdr:to>
    <xdr:pic>
      <xdr:nvPicPr>
        <xdr:cNvPr id="51" name="Picture 50">
          <a:extLst>
            <a:ext uri="{FF2B5EF4-FFF2-40B4-BE49-F238E27FC236}">
              <a16:creationId xmlns:a16="http://schemas.microsoft.com/office/drawing/2014/main" id="{B31794DA-1BA3-454C-BF85-44367BC158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1938" y="16764000"/>
          <a:ext cx="3985327" cy="2645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zoomScale="80" zoomScaleNormal="80" workbookViewId="0">
      <selection activeCell="Q15" sqref="Q15"/>
    </sheetView>
  </sheetViews>
  <sheetFormatPr defaultColWidth="8.85546875" defaultRowHeight="15"/>
  <sheetData>
    <row r="13" spans="2:2" ht="15.75">
      <c r="B13" s="18" t="s">
        <v>0</v>
      </c>
    </row>
    <row r="14" spans="2:2">
      <c r="B14" s="17" t="s">
        <v>15</v>
      </c>
    </row>
    <row r="15" spans="2:2">
      <c r="B15" s="17" t="s">
        <v>16</v>
      </c>
    </row>
    <row r="16" spans="2:2">
      <c r="B16" s="17" t="s">
        <v>17</v>
      </c>
    </row>
    <row r="17" spans="2:2">
      <c r="B17" s="17" t="s">
        <v>18</v>
      </c>
    </row>
    <row r="18" spans="2:2">
      <c r="B18" s="17" t="s">
        <v>20</v>
      </c>
    </row>
    <row r="19" spans="2:2">
      <c r="B19" s="17" t="s">
        <v>22</v>
      </c>
    </row>
    <row r="22" spans="2:2">
      <c r="B22" t="s">
        <v>23</v>
      </c>
    </row>
    <row r="23" spans="2:2">
      <c r="B23"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7701-2617-4B71-B57A-5B13B8B7ABF2}">
  <dimension ref="A1:M5"/>
  <sheetViews>
    <sheetView workbookViewId="0">
      <selection activeCell="J13" sqref="J13"/>
    </sheetView>
  </sheetViews>
  <sheetFormatPr defaultRowHeight="15"/>
  <cols>
    <col min="1" max="1" width="12.5703125" style="56" customWidth="1"/>
    <col min="2" max="16384" width="9.140625" style="56"/>
  </cols>
  <sheetData>
    <row r="1" spans="1:13">
      <c r="A1" s="122" t="s">
        <v>89</v>
      </c>
      <c r="B1" s="122" t="s">
        <v>155</v>
      </c>
      <c r="C1" s="122" t="s">
        <v>156</v>
      </c>
      <c r="D1" s="122" t="s">
        <v>157</v>
      </c>
      <c r="E1" s="122" t="s">
        <v>158</v>
      </c>
      <c r="F1" s="122" t="s">
        <v>159</v>
      </c>
      <c r="G1" s="122" t="s">
        <v>140</v>
      </c>
      <c r="I1" s="122" t="s">
        <v>155</v>
      </c>
      <c r="J1" s="122" t="s">
        <v>156</v>
      </c>
      <c r="K1" s="122" t="s">
        <v>157</v>
      </c>
      <c r="L1" s="122" t="s">
        <v>158</v>
      </c>
      <c r="M1" s="122" t="s">
        <v>159</v>
      </c>
    </row>
    <row r="2" spans="1:13">
      <c r="A2" s="122" t="s">
        <v>145</v>
      </c>
      <c r="B2" s="123">
        <v>1461047</v>
      </c>
      <c r="C2" s="123">
        <v>1130157</v>
      </c>
      <c r="D2" s="123">
        <v>1177436</v>
      </c>
      <c r="E2" s="123">
        <v>1136103</v>
      </c>
      <c r="F2" s="123">
        <v>2356770</v>
      </c>
      <c r="G2" s="56">
        <f>SUM(B2:F2)</f>
        <v>7261513</v>
      </c>
      <c r="H2" s="122" t="s">
        <v>145</v>
      </c>
      <c r="I2" s="121">
        <f>B2/$G$2</f>
        <v>0.20120421184951401</v>
      </c>
      <c r="J2" s="121">
        <f t="shared" ref="J2:M2" si="0">C2/$G$2</f>
        <v>0.15563657325959479</v>
      </c>
      <c r="K2" s="121">
        <f t="shared" si="0"/>
        <v>0.16214747532642301</v>
      </c>
      <c r="L2" s="121">
        <f t="shared" si="0"/>
        <v>0.15645541087649364</v>
      </c>
      <c r="M2" s="121">
        <f t="shared" si="0"/>
        <v>0.32455632868797452</v>
      </c>
    </row>
    <row r="3" spans="1:13">
      <c r="A3" s="122" t="s">
        <v>146</v>
      </c>
      <c r="B3" s="123">
        <v>1111476</v>
      </c>
      <c r="C3" s="123">
        <v>842409</v>
      </c>
      <c r="D3" s="123">
        <v>853054</v>
      </c>
      <c r="E3" s="123">
        <v>848733</v>
      </c>
      <c r="F3" s="123">
        <v>1809013</v>
      </c>
      <c r="G3" s="56">
        <f t="shared" ref="G3:G5" si="1">SUM(B3:F3)</f>
        <v>5464685</v>
      </c>
      <c r="H3" s="122" t="s">
        <v>146</v>
      </c>
      <c r="I3" s="121">
        <f>B3/$G$3</f>
        <v>0.20339251027277877</v>
      </c>
      <c r="J3" s="121">
        <f t="shared" ref="J3:M3" si="2">C3/$G$3</f>
        <v>0.15415508853666771</v>
      </c>
      <c r="K3" s="121">
        <f t="shared" si="2"/>
        <v>0.15610305077053846</v>
      </c>
      <c r="L3" s="121">
        <f t="shared" si="2"/>
        <v>0.15531233730763988</v>
      </c>
      <c r="M3" s="121">
        <f t="shared" si="2"/>
        <v>0.33103701311237521</v>
      </c>
    </row>
    <row r="4" spans="1:13">
      <c r="A4" s="122" t="s">
        <v>147</v>
      </c>
      <c r="B4" s="123">
        <v>2001367</v>
      </c>
      <c r="C4" s="123">
        <v>1550009</v>
      </c>
      <c r="D4" s="123">
        <v>1490979</v>
      </c>
      <c r="E4" s="123">
        <v>1501469</v>
      </c>
      <c r="F4" s="123">
        <v>3157961</v>
      </c>
      <c r="G4" s="56">
        <f t="shared" si="1"/>
        <v>9701785</v>
      </c>
      <c r="H4" s="122" t="s">
        <v>147</v>
      </c>
      <c r="I4" s="121">
        <f>B4/$G$4</f>
        <v>0.20628853350182466</v>
      </c>
      <c r="J4" s="121">
        <f t="shared" ref="J4:M4" si="3">C4/$G$4</f>
        <v>0.1597653421509547</v>
      </c>
      <c r="K4" s="121">
        <f t="shared" si="3"/>
        <v>0.15368089480440972</v>
      </c>
      <c r="L4" s="121">
        <f t="shared" si="3"/>
        <v>0.15476213913212877</v>
      </c>
      <c r="M4" s="121">
        <f t="shared" si="3"/>
        <v>0.32550309041068215</v>
      </c>
    </row>
    <row r="5" spans="1:13">
      <c r="A5" s="122" t="s">
        <v>148</v>
      </c>
      <c r="B5" s="123">
        <v>1730350</v>
      </c>
      <c r="C5" s="123">
        <v>1321618</v>
      </c>
      <c r="D5" s="123">
        <v>1347163</v>
      </c>
      <c r="E5" s="123">
        <v>1348587</v>
      </c>
      <c r="F5" s="123">
        <v>2788863</v>
      </c>
      <c r="G5" s="56">
        <f t="shared" si="1"/>
        <v>8536581</v>
      </c>
      <c r="H5" s="122" t="s">
        <v>148</v>
      </c>
      <c r="I5" s="121">
        <f>B5/$G$5</f>
        <v>0.20269824652281751</v>
      </c>
      <c r="J5" s="121">
        <f t="shared" ref="J5:M5" si="4">C5/$G$5</f>
        <v>0.15481818774987316</v>
      </c>
      <c r="K5" s="121">
        <f t="shared" si="4"/>
        <v>0.15781060356599438</v>
      </c>
      <c r="L5" s="121">
        <f t="shared" si="4"/>
        <v>0.157977415079878</v>
      </c>
      <c r="M5" s="121">
        <f t="shared" si="4"/>
        <v>0.32669554708143694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ED76-6DFC-451A-B4E6-DE5BA14EBFB6}">
  <dimension ref="A1:K5"/>
  <sheetViews>
    <sheetView workbookViewId="0">
      <selection activeCell="J13" sqref="J13"/>
    </sheetView>
  </sheetViews>
  <sheetFormatPr defaultRowHeight="15"/>
  <cols>
    <col min="1" max="1" width="15.42578125" style="56" customWidth="1"/>
    <col min="2" max="7" width="9.140625" style="56"/>
    <col min="8" max="8" width="8.7109375" style="56" customWidth="1"/>
    <col min="9" max="9" width="12.5703125" style="56" customWidth="1"/>
    <col min="10" max="16384" width="9.140625" style="56"/>
  </cols>
  <sheetData>
    <row r="1" spans="1:11" ht="60">
      <c r="A1" s="122" t="s">
        <v>160</v>
      </c>
      <c r="B1" s="122" t="s">
        <v>161</v>
      </c>
      <c r="C1" s="122" t="s">
        <v>162</v>
      </c>
      <c r="D1" s="122" t="s">
        <v>163</v>
      </c>
      <c r="E1" s="122" t="s">
        <v>164</v>
      </c>
      <c r="F1" s="122" t="s">
        <v>140</v>
      </c>
      <c r="G1" s="122"/>
      <c r="H1" s="122" t="s">
        <v>167</v>
      </c>
      <c r="I1" s="122" t="s">
        <v>168</v>
      </c>
      <c r="J1" s="122" t="s">
        <v>165</v>
      </c>
      <c r="K1" s="122" t="s">
        <v>166</v>
      </c>
    </row>
    <row r="2" spans="1:11">
      <c r="A2" s="122" t="s">
        <v>145</v>
      </c>
      <c r="B2" s="123">
        <v>617198</v>
      </c>
      <c r="C2" s="123">
        <v>351435</v>
      </c>
      <c r="D2" s="123">
        <v>5087262</v>
      </c>
      <c r="E2" s="123">
        <v>1205618</v>
      </c>
      <c r="F2" s="56">
        <f>SUM(B2:E2)</f>
        <v>7261513</v>
      </c>
      <c r="G2" s="122" t="s">
        <v>145</v>
      </c>
      <c r="H2" s="121">
        <f>B2/$F$2</f>
        <v>8.4995785313611641E-2</v>
      </c>
      <c r="I2" s="121">
        <f t="shared" ref="I2:K2" si="0">C2/$F$2</f>
        <v>4.8396938764689951E-2</v>
      </c>
      <c r="J2" s="121">
        <f t="shared" si="0"/>
        <v>0.70057879122436328</v>
      </c>
      <c r="K2" s="121">
        <f t="shared" si="0"/>
        <v>0.16602848469733511</v>
      </c>
    </row>
    <row r="3" spans="1:11">
      <c r="A3" s="122" t="s">
        <v>146</v>
      </c>
      <c r="B3" s="123">
        <v>478767</v>
      </c>
      <c r="C3" s="123">
        <v>256430</v>
      </c>
      <c r="D3" s="123">
        <v>3853773</v>
      </c>
      <c r="E3" s="123">
        <v>875715</v>
      </c>
      <c r="F3" s="56">
        <f t="shared" ref="F3:F5" si="1">SUM(B3:E3)</f>
        <v>5464685</v>
      </c>
      <c r="G3" s="122" t="s">
        <v>146</v>
      </c>
      <c r="H3" s="121">
        <f>B3/$F$3</f>
        <v>8.7611088287797012E-2</v>
      </c>
      <c r="I3" s="121">
        <f t="shared" ref="I3:K3" si="2">C3/$F$3</f>
        <v>4.6924937118973921E-2</v>
      </c>
      <c r="J3" s="121">
        <f t="shared" si="2"/>
        <v>0.705214115726707</v>
      </c>
      <c r="K3" s="121">
        <f t="shared" si="2"/>
        <v>0.16024985886652204</v>
      </c>
    </row>
    <row r="4" spans="1:11">
      <c r="A4" s="122" t="s">
        <v>147</v>
      </c>
      <c r="B4" s="123">
        <v>817207</v>
      </c>
      <c r="C4" s="123">
        <v>481466</v>
      </c>
      <c r="D4" s="123">
        <v>6803546</v>
      </c>
      <c r="E4" s="123">
        <v>1599566</v>
      </c>
      <c r="F4" s="56">
        <f t="shared" si="1"/>
        <v>9701785</v>
      </c>
      <c r="G4" s="122" t="s">
        <v>147</v>
      </c>
      <c r="H4" s="121">
        <f>B4/$F$4</f>
        <v>8.4232643786684616E-2</v>
      </c>
      <c r="I4" s="121">
        <f t="shared" ref="I4:K4" si="3">C4/$F$4</f>
        <v>4.9626537796910571E-2</v>
      </c>
      <c r="J4" s="121">
        <f t="shared" si="3"/>
        <v>0.70126744717595779</v>
      </c>
      <c r="K4" s="121">
        <f t="shared" si="3"/>
        <v>0.16487337124044699</v>
      </c>
    </row>
    <row r="5" spans="1:11">
      <c r="A5" s="122" t="s">
        <v>148</v>
      </c>
      <c r="B5" s="123">
        <v>732099</v>
      </c>
      <c r="C5" s="123">
        <v>391841</v>
      </c>
      <c r="D5" s="123">
        <v>5999130</v>
      </c>
      <c r="E5" s="123">
        <v>1413511</v>
      </c>
      <c r="F5" s="56">
        <f t="shared" si="1"/>
        <v>8536581</v>
      </c>
      <c r="G5" s="122" t="s">
        <v>148</v>
      </c>
      <c r="H5" s="121">
        <f>B5/$F$5</f>
        <v>8.5760212431651495E-2</v>
      </c>
      <c r="I5" s="121">
        <f t="shared" ref="I5:K5" si="4">C5/$F$5</f>
        <v>4.5901397761000572E-2</v>
      </c>
      <c r="J5" s="121">
        <f t="shared" si="4"/>
        <v>0.70275558798071502</v>
      </c>
      <c r="K5" s="121">
        <f t="shared" si="4"/>
        <v>0.16558280182663293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81DD-28E3-4BA8-8920-B3D3122F3783}">
  <dimension ref="A1:K10"/>
  <sheetViews>
    <sheetView workbookViewId="0">
      <selection activeCell="J13" sqref="J13"/>
    </sheetView>
  </sheetViews>
  <sheetFormatPr defaultRowHeight="15"/>
  <cols>
    <col min="1" max="1" width="15.5703125" style="56" customWidth="1"/>
    <col min="2" max="6" width="9.140625" style="56"/>
    <col min="7" max="7" width="11.7109375" style="56" customWidth="1"/>
    <col min="8" max="16384" width="9.140625" style="56"/>
  </cols>
  <sheetData>
    <row r="1" spans="1:11" ht="24">
      <c r="A1" s="122" t="s">
        <v>56</v>
      </c>
      <c r="B1" s="122" t="s">
        <v>145</v>
      </c>
      <c r="C1" s="122" t="s">
        <v>146</v>
      </c>
      <c r="D1" s="122" t="s">
        <v>147</v>
      </c>
      <c r="E1" s="122" t="s">
        <v>148</v>
      </c>
      <c r="F1" s="122" t="s">
        <v>179</v>
      </c>
      <c r="H1" s="122" t="s">
        <v>180</v>
      </c>
      <c r="I1" s="122" t="s">
        <v>181</v>
      </c>
      <c r="J1" s="122" t="s">
        <v>183</v>
      </c>
      <c r="K1" s="122" t="s">
        <v>182</v>
      </c>
    </row>
    <row r="2" spans="1:11">
      <c r="A2" s="122" t="s">
        <v>172</v>
      </c>
      <c r="B2" s="123">
        <v>1390189</v>
      </c>
      <c r="C2" s="123">
        <v>1043698</v>
      </c>
      <c r="D2" s="123">
        <v>1842244</v>
      </c>
      <c r="E2" s="123">
        <v>1632479</v>
      </c>
      <c r="F2" s="56">
        <f>SUM(B2:E2)</f>
        <v>5908610</v>
      </c>
      <c r="G2" s="122" t="s">
        <v>172</v>
      </c>
      <c r="H2" s="121">
        <f>B2/$F$2</f>
        <v>0.23528190217326919</v>
      </c>
      <c r="I2" s="121">
        <f t="shared" ref="I2:K2" si="0">C2/$F$2</f>
        <v>0.17664019117863591</v>
      </c>
      <c r="J2" s="121">
        <f t="shared" si="0"/>
        <v>0.31178974411917526</v>
      </c>
      <c r="K2" s="121">
        <f t="shared" si="0"/>
        <v>0.27628816252891963</v>
      </c>
    </row>
    <row r="3" spans="1:11">
      <c r="A3" s="122" t="s">
        <v>173</v>
      </c>
      <c r="B3" s="123">
        <v>1263655</v>
      </c>
      <c r="C3" s="123">
        <v>954332</v>
      </c>
      <c r="D3" s="123">
        <v>1700079</v>
      </c>
      <c r="E3" s="123">
        <v>1493620</v>
      </c>
      <c r="F3" s="56">
        <f t="shared" ref="F3:F8" si="1">SUM(B3:E3)</f>
        <v>5411686</v>
      </c>
      <c r="G3" s="122" t="s">
        <v>173</v>
      </c>
      <c r="H3" s="121">
        <f>B3/$F$3</f>
        <v>0.2335048633642085</v>
      </c>
      <c r="I3" s="121">
        <f t="shared" ref="I3:K3" si="2">C3/$F$3</f>
        <v>0.17634652121353678</v>
      </c>
      <c r="J3" s="121">
        <f t="shared" si="2"/>
        <v>0.31414960143659482</v>
      </c>
      <c r="K3" s="121">
        <f t="shared" si="2"/>
        <v>0.2759990139856599</v>
      </c>
    </row>
    <row r="4" spans="1:11">
      <c r="A4" s="122" t="s">
        <v>174</v>
      </c>
      <c r="B4" s="123">
        <v>947370</v>
      </c>
      <c r="C4" s="123">
        <v>713159</v>
      </c>
      <c r="D4" s="123">
        <v>1259182</v>
      </c>
      <c r="E4" s="123">
        <v>1104995</v>
      </c>
      <c r="F4" s="56">
        <f t="shared" si="1"/>
        <v>4024706</v>
      </c>
      <c r="G4" s="122" t="s">
        <v>174</v>
      </c>
      <c r="H4" s="121">
        <f>B4/$F$4</f>
        <v>0.23538862217513529</v>
      </c>
      <c r="I4" s="121">
        <f t="shared" ref="I4:K4" si="3">C4/$F$4</f>
        <v>0.17719530320972512</v>
      </c>
      <c r="J4" s="121">
        <f t="shared" si="3"/>
        <v>0.31286310105632559</v>
      </c>
      <c r="K4" s="121">
        <f t="shared" si="3"/>
        <v>0.27455297355881397</v>
      </c>
    </row>
    <row r="5" spans="1:11">
      <c r="A5" s="122" t="s">
        <v>175</v>
      </c>
      <c r="B5" s="123">
        <v>855316</v>
      </c>
      <c r="C5" s="123">
        <v>649305</v>
      </c>
      <c r="D5" s="123">
        <v>1155899</v>
      </c>
      <c r="E5" s="123">
        <v>1009015</v>
      </c>
      <c r="F5" s="56">
        <f t="shared" si="1"/>
        <v>3669535</v>
      </c>
      <c r="G5" s="122" t="s">
        <v>175</v>
      </c>
      <c r="H5" s="121">
        <f>B5/$F$5</f>
        <v>0.23308566344237078</v>
      </c>
      <c r="I5" s="121">
        <f t="shared" ref="I5:K5" si="4">C5/$F$5</f>
        <v>0.17694476275604401</v>
      </c>
      <c r="J5" s="121">
        <f t="shared" si="4"/>
        <v>0.31499876687373196</v>
      </c>
      <c r="K5" s="121">
        <f t="shared" si="4"/>
        <v>0.27497080692785325</v>
      </c>
    </row>
    <row r="6" spans="1:11" ht="24">
      <c r="A6" s="122" t="s">
        <v>176</v>
      </c>
      <c r="B6" s="123">
        <v>851501</v>
      </c>
      <c r="C6" s="123">
        <v>637781</v>
      </c>
      <c r="D6" s="123">
        <v>1132582</v>
      </c>
      <c r="E6" s="123">
        <v>1003130</v>
      </c>
      <c r="F6" s="56">
        <f t="shared" si="1"/>
        <v>3624994</v>
      </c>
      <c r="G6" s="122" t="s">
        <v>176</v>
      </c>
      <c r="H6" s="121">
        <f>B6/$F$6</f>
        <v>0.23489721638159952</v>
      </c>
      <c r="I6" s="121">
        <f t="shared" ref="I6:K6" si="5">C6/$F$6</f>
        <v>0.17593987741772815</v>
      </c>
      <c r="J6" s="121">
        <f t="shared" si="5"/>
        <v>0.31243693093009256</v>
      </c>
      <c r="K6" s="121">
        <f t="shared" si="5"/>
        <v>0.27672597527057974</v>
      </c>
    </row>
    <row r="7" spans="1:11">
      <c r="A7" s="122" t="s">
        <v>177</v>
      </c>
      <c r="B7" s="123">
        <v>943396</v>
      </c>
      <c r="C7" s="123">
        <v>716128</v>
      </c>
      <c r="D7" s="123">
        <v>1264863</v>
      </c>
      <c r="E7" s="123">
        <v>1109342</v>
      </c>
      <c r="F7" s="56">
        <f t="shared" si="1"/>
        <v>4033729</v>
      </c>
      <c r="G7" s="122" t="s">
        <v>177</v>
      </c>
      <c r="H7" s="121">
        <f>B7/$F$7</f>
        <v>0.23387689158096639</v>
      </c>
      <c r="I7" s="121">
        <f t="shared" ref="I7:K7" si="6">C7/$F$7</f>
        <v>0.17753498065933532</v>
      </c>
      <c r="J7" s="121">
        <f t="shared" si="6"/>
        <v>0.313571635575915</v>
      </c>
      <c r="K7" s="121">
        <f t="shared" si="6"/>
        <v>0.27501649218378327</v>
      </c>
    </row>
    <row r="8" spans="1:11">
      <c r="A8" s="122" t="s">
        <v>178</v>
      </c>
      <c r="B8" s="123">
        <v>1010086</v>
      </c>
      <c r="C8" s="123">
        <v>750282</v>
      </c>
      <c r="D8" s="123">
        <v>1346936</v>
      </c>
      <c r="E8" s="123">
        <v>1184000</v>
      </c>
      <c r="F8" s="56">
        <f t="shared" si="1"/>
        <v>4291304</v>
      </c>
      <c r="G8" s="122" t="s">
        <v>178</v>
      </c>
      <c r="H8" s="121">
        <f>B8/$F$8</f>
        <v>0.23537973539045473</v>
      </c>
      <c r="I8" s="121">
        <f t="shared" ref="I8:K8" si="7">C8/$F$8</f>
        <v>0.17483776493112582</v>
      </c>
      <c r="J8" s="121">
        <f t="shared" si="7"/>
        <v>0.31387568906793833</v>
      </c>
      <c r="K8" s="121">
        <f t="shared" si="7"/>
        <v>0.27590681061048111</v>
      </c>
    </row>
    <row r="9" spans="1:11">
      <c r="B9" s="56">
        <f>SUM(B2:B8)</f>
        <v>7261513</v>
      </c>
      <c r="C9" s="56">
        <f>SUM(C2:C8)</f>
        <v>5464685</v>
      </c>
      <c r="D9" s="56">
        <f>SUM(D2:D8)</f>
        <v>9701785</v>
      </c>
      <c r="E9" s="56">
        <f>SUM(E2:E8)</f>
        <v>8536581</v>
      </c>
      <c r="F9" s="56">
        <f>SUM(F2:F8)</f>
        <v>30964564</v>
      </c>
    </row>
    <row r="10" spans="1:11">
      <c r="B10" s="121">
        <f>B9/F9</f>
        <v>0.2345104229466948</v>
      </c>
      <c r="C10" s="121">
        <f>C9/F9</f>
        <v>0.17648189717768994</v>
      </c>
      <c r="D10" s="121">
        <f>D9/F9</f>
        <v>0.31331896034447637</v>
      </c>
      <c r="E10" s="121">
        <f>E9/F9</f>
        <v>0.27568871953113888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4577-68E5-4620-889E-D936DCC3ECB7}">
  <dimension ref="A1:I6"/>
  <sheetViews>
    <sheetView workbookViewId="0">
      <selection activeCell="J13" sqref="J13"/>
    </sheetView>
  </sheetViews>
  <sheetFormatPr defaultRowHeight="15"/>
  <cols>
    <col min="1" max="1" width="15.140625" style="56" customWidth="1"/>
    <col min="2" max="4" width="9.140625" style="56"/>
    <col min="5" max="5" width="13.42578125" style="56" customWidth="1"/>
    <col min="6" max="16384" width="9.140625" style="56"/>
  </cols>
  <sheetData>
    <row r="1" spans="1:9" ht="24">
      <c r="A1" s="122" t="s">
        <v>81</v>
      </c>
      <c r="B1" s="122" t="s">
        <v>116</v>
      </c>
      <c r="C1" s="122" t="s">
        <v>117</v>
      </c>
      <c r="D1" s="122" t="s">
        <v>118</v>
      </c>
      <c r="E1" s="122" t="s">
        <v>140</v>
      </c>
      <c r="F1" s="122" t="s">
        <v>169</v>
      </c>
      <c r="G1" s="122" t="s">
        <v>185</v>
      </c>
      <c r="H1" s="122" t="s">
        <v>142</v>
      </c>
      <c r="I1" s="122" t="s">
        <v>143</v>
      </c>
    </row>
    <row r="2" spans="1:9">
      <c r="A2" s="122" t="s">
        <v>145</v>
      </c>
      <c r="B2" s="123">
        <v>2373774</v>
      </c>
      <c r="C2" s="123">
        <v>1136761</v>
      </c>
      <c r="D2" s="123">
        <v>3750978</v>
      </c>
      <c r="E2" s="56">
        <f>SUM(B2:D2)</f>
        <v>7261513</v>
      </c>
      <c r="F2" s="122" t="s">
        <v>145</v>
      </c>
      <c r="G2" s="121">
        <f>B2/$E$2</f>
        <v>0.32689798944104348</v>
      </c>
      <c r="H2" s="121">
        <f t="shared" ref="H2:I2" si="0">C2/$E$2</f>
        <v>0.15654602560100078</v>
      </c>
      <c r="I2" s="121">
        <f t="shared" si="0"/>
        <v>0.51655598495795574</v>
      </c>
    </row>
    <row r="3" spans="1:9">
      <c r="A3" s="122" t="s">
        <v>146</v>
      </c>
      <c r="B3" s="123">
        <v>1841785</v>
      </c>
      <c r="C3" s="123">
        <v>842156</v>
      </c>
      <c r="D3" s="123">
        <v>2780744</v>
      </c>
      <c r="E3" s="56">
        <f t="shared" ref="E3:E5" si="1">SUM(B3:D3)</f>
        <v>5464685</v>
      </c>
      <c r="F3" s="122" t="s">
        <v>146</v>
      </c>
      <c r="G3" s="121">
        <f>B3/$E$3</f>
        <v>0.33703406509249845</v>
      </c>
      <c r="H3" s="121">
        <f t="shared" ref="H3:I3" si="2">C3/$E$3</f>
        <v>0.15410879126610225</v>
      </c>
      <c r="I3" s="121">
        <f t="shared" si="2"/>
        <v>0.50885714364139922</v>
      </c>
    </row>
    <row r="4" spans="1:9">
      <c r="A4" s="122" t="s">
        <v>147</v>
      </c>
      <c r="B4" s="123">
        <v>3205428</v>
      </c>
      <c r="C4" s="123">
        <v>1500970</v>
      </c>
      <c r="D4" s="123">
        <v>4995387</v>
      </c>
      <c r="E4" s="56">
        <f t="shared" si="1"/>
        <v>9701785</v>
      </c>
      <c r="F4" s="122" t="s">
        <v>147</v>
      </c>
      <c r="G4" s="121">
        <f>B4/$E$4</f>
        <v>0.33039569522515699</v>
      </c>
      <c r="H4" s="121">
        <f t="shared" ref="H4:I4" si="3">C4/$E$4</f>
        <v>0.15471070529804568</v>
      </c>
      <c r="I4" s="121">
        <f t="shared" si="3"/>
        <v>0.51489359947679736</v>
      </c>
    </row>
    <row r="5" spans="1:9">
      <c r="A5" s="122" t="s">
        <v>148</v>
      </c>
      <c r="B5" s="123">
        <v>2863106</v>
      </c>
      <c r="C5" s="123">
        <v>1323808</v>
      </c>
      <c r="D5" s="123">
        <v>4349667</v>
      </c>
      <c r="E5" s="56">
        <f t="shared" si="1"/>
        <v>8536581</v>
      </c>
      <c r="F5" s="122" t="s">
        <v>148</v>
      </c>
      <c r="G5" s="121">
        <f>B5/$E$5</f>
        <v>0.33539258867220961</v>
      </c>
      <c r="H5" s="121">
        <f t="shared" ref="H5:I5" si="4">C5/$E$5</f>
        <v>0.15507473073821942</v>
      </c>
      <c r="I5" s="121">
        <f t="shared" si="4"/>
        <v>0.50953268058957091</v>
      </c>
    </row>
    <row r="6" spans="1:9">
      <c r="F6" s="56" t="s">
        <v>169</v>
      </c>
      <c r="G6" s="144">
        <f>AVERAGE(G2:G5)</f>
        <v>0.33243008460772711</v>
      </c>
      <c r="H6" s="144">
        <f t="shared" ref="H6:I6" si="5">AVERAGE(H2:H5)</f>
        <v>0.15511006322584203</v>
      </c>
      <c r="I6" s="144">
        <f t="shared" si="5"/>
        <v>0.51245985216643086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55A3-5684-4F43-9C23-274B042F1D7B}">
  <dimension ref="A1:I5"/>
  <sheetViews>
    <sheetView workbookViewId="0">
      <selection activeCell="J13" sqref="J13"/>
    </sheetView>
  </sheetViews>
  <sheetFormatPr defaultRowHeight="15"/>
  <cols>
    <col min="1" max="1" width="13.42578125" style="56" customWidth="1"/>
    <col min="2" max="3" width="9.140625" style="56"/>
    <col min="4" max="4" width="12.28515625" style="56" customWidth="1"/>
    <col min="5" max="5" width="9.140625" style="56"/>
    <col min="6" max="6" width="13.42578125" style="56" customWidth="1"/>
    <col min="7" max="16384" width="9.140625" style="56"/>
  </cols>
  <sheetData>
    <row r="1" spans="1:9" ht="24">
      <c r="A1" s="122" t="s">
        <v>81</v>
      </c>
      <c r="B1" s="122" t="s">
        <v>186</v>
      </c>
      <c r="C1" s="122" t="s">
        <v>187</v>
      </c>
      <c r="D1" s="122" t="s">
        <v>188</v>
      </c>
      <c r="E1" s="122" t="s">
        <v>140</v>
      </c>
      <c r="F1" s="122" t="s">
        <v>192</v>
      </c>
      <c r="G1" s="122" t="s">
        <v>189</v>
      </c>
      <c r="H1" s="122" t="s">
        <v>190</v>
      </c>
      <c r="I1" s="122" t="s">
        <v>191</v>
      </c>
    </row>
    <row r="2" spans="1:9">
      <c r="A2" s="122" t="s">
        <v>145</v>
      </c>
      <c r="B2" s="123">
        <v>3400093</v>
      </c>
      <c r="C2" s="123">
        <v>783764</v>
      </c>
      <c r="D2" s="123">
        <v>3077656</v>
      </c>
      <c r="E2" s="56">
        <f>SUM(B2:D2)</f>
        <v>7261513</v>
      </c>
      <c r="F2" s="122" t="s">
        <v>145</v>
      </c>
      <c r="G2" s="121">
        <f>B2/$E$2</f>
        <v>0.46823478798426721</v>
      </c>
      <c r="H2" s="121">
        <f t="shared" ref="H2:I2" si="0">C2/$E$2</f>
        <v>0.10793398014986684</v>
      </c>
      <c r="I2" s="121">
        <f t="shared" si="0"/>
        <v>0.42383123186586596</v>
      </c>
    </row>
    <row r="3" spans="1:9">
      <c r="A3" s="122" t="s">
        <v>146</v>
      </c>
      <c r="B3" s="123">
        <v>2516484</v>
      </c>
      <c r="C3" s="123">
        <v>587137</v>
      </c>
      <c r="D3" s="123">
        <v>2361064</v>
      </c>
      <c r="E3" s="56">
        <f t="shared" ref="E3:E5" si="1">SUM(B3:D3)</f>
        <v>5464685</v>
      </c>
      <c r="F3" s="122" t="s">
        <v>146</v>
      </c>
      <c r="G3" s="121">
        <f>B3/$E$3</f>
        <v>0.46049937004603192</v>
      </c>
      <c r="H3" s="121">
        <f t="shared" ref="H3:I3" si="2">C3/$E$3</f>
        <v>0.10744205750194201</v>
      </c>
      <c r="I3" s="121">
        <f t="shared" si="2"/>
        <v>0.43205857245202606</v>
      </c>
    </row>
    <row r="4" spans="1:9">
      <c r="A4" s="122" t="s">
        <v>147</v>
      </c>
      <c r="B4" s="123">
        <v>4388131</v>
      </c>
      <c r="C4" s="123">
        <v>1077002</v>
      </c>
      <c r="D4" s="123">
        <v>4236652</v>
      </c>
      <c r="E4" s="56">
        <f t="shared" si="1"/>
        <v>9701785</v>
      </c>
      <c r="F4" s="122" t="s">
        <v>147</v>
      </c>
      <c r="G4" s="121">
        <f>B4/$E$4</f>
        <v>0.45230140639067967</v>
      </c>
      <c r="H4" s="121">
        <f t="shared" ref="H4:I4" si="3">C4/$E$4</f>
        <v>0.11101070576187784</v>
      </c>
      <c r="I4" s="121">
        <f t="shared" si="3"/>
        <v>0.4366878878474425</v>
      </c>
    </row>
    <row r="5" spans="1:9">
      <c r="A5" s="122" t="s">
        <v>148</v>
      </c>
      <c r="B5" s="123">
        <v>3902320</v>
      </c>
      <c r="C5" s="123">
        <v>914651</v>
      </c>
      <c r="D5" s="123">
        <v>3719610</v>
      </c>
      <c r="E5" s="56">
        <f t="shared" si="1"/>
        <v>8536581</v>
      </c>
      <c r="F5" s="122" t="s">
        <v>148</v>
      </c>
      <c r="G5" s="121">
        <f>B5/$E$5</f>
        <v>0.45712914807462146</v>
      </c>
      <c r="H5" s="121">
        <f t="shared" ref="H5:I5" si="4">C5/$E$5</f>
        <v>0.10714488622552752</v>
      </c>
      <c r="I5" s="121">
        <f t="shared" si="4"/>
        <v>0.435725965699851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3906-FBE0-499A-AD3C-20E456F695E6}">
  <dimension ref="A1:H6"/>
  <sheetViews>
    <sheetView workbookViewId="0">
      <selection activeCell="J13" sqref="J13"/>
    </sheetView>
  </sheetViews>
  <sheetFormatPr defaultRowHeight="15"/>
  <cols>
    <col min="1" max="1" width="17.28515625" style="56" customWidth="1"/>
    <col min="2" max="16384" width="9.140625" style="56"/>
  </cols>
  <sheetData>
    <row r="1" spans="1:8" ht="36">
      <c r="A1" s="122" t="s">
        <v>81</v>
      </c>
      <c r="B1" s="122" t="s">
        <v>196</v>
      </c>
      <c r="C1" s="122" t="s">
        <v>197</v>
      </c>
      <c r="D1" s="122" t="s">
        <v>198</v>
      </c>
      <c r="E1" s="122" t="s">
        <v>140</v>
      </c>
      <c r="F1" s="122" t="s">
        <v>199</v>
      </c>
      <c r="G1" s="122" t="s">
        <v>200</v>
      </c>
      <c r="H1" s="122" t="s">
        <v>143</v>
      </c>
    </row>
    <row r="2" spans="1:8">
      <c r="A2" s="122" t="s">
        <v>145</v>
      </c>
      <c r="B2" s="123">
        <v>5166753</v>
      </c>
      <c r="C2" s="123">
        <v>523619</v>
      </c>
      <c r="D2" s="123">
        <v>1571141</v>
      </c>
      <c r="E2" s="56">
        <f>SUM(B2:D2)</f>
        <v>7261513</v>
      </c>
      <c r="F2" s="121">
        <f>B2/$E$2</f>
        <v>0.71152568342162303</v>
      </c>
      <c r="G2" s="121">
        <f t="shared" ref="G2:H2" si="0">C2/$E$2</f>
        <v>7.2108801567937697E-2</v>
      </c>
      <c r="H2" s="121">
        <f t="shared" si="0"/>
        <v>0.2163655150104393</v>
      </c>
    </row>
    <row r="3" spans="1:8">
      <c r="A3" s="122" t="s">
        <v>146</v>
      </c>
      <c r="B3" s="123">
        <v>3919693</v>
      </c>
      <c r="C3" s="123">
        <v>379091</v>
      </c>
      <c r="D3" s="123">
        <v>1165901</v>
      </c>
      <c r="E3" s="56">
        <f t="shared" ref="E3:E5" si="1">SUM(B3:D3)</f>
        <v>5464685</v>
      </c>
      <c r="F3" s="121">
        <f>B3/$E$3</f>
        <v>0.71727702511672675</v>
      </c>
      <c r="G3" s="121">
        <f t="shared" ref="G3:H3" si="2">C3/$E$3</f>
        <v>6.9371061643992288E-2</v>
      </c>
      <c r="H3" s="121">
        <f t="shared" si="2"/>
        <v>0.21335191323928096</v>
      </c>
    </row>
    <row r="4" spans="1:8">
      <c r="A4" s="122" t="s">
        <v>147</v>
      </c>
      <c r="B4" s="123">
        <v>6973625</v>
      </c>
      <c r="C4" s="123">
        <v>689098</v>
      </c>
      <c r="D4" s="123">
        <v>2039062</v>
      </c>
      <c r="E4" s="56">
        <f t="shared" si="1"/>
        <v>9701785</v>
      </c>
      <c r="F4" s="121">
        <f>B4/$E$4</f>
        <v>0.71879813869303433</v>
      </c>
      <c r="G4" s="121">
        <f t="shared" ref="G4:H4" si="3">C4/$E$4</f>
        <v>7.1027960318642391E-2</v>
      </c>
      <c r="H4" s="121">
        <f t="shared" si="3"/>
        <v>0.21017390098832328</v>
      </c>
    </row>
    <row r="5" spans="1:8">
      <c r="A5" s="122" t="s">
        <v>148</v>
      </c>
      <c r="B5" s="123">
        <v>6148823</v>
      </c>
      <c r="C5" s="123">
        <v>595609</v>
      </c>
      <c r="D5" s="123">
        <v>1792149</v>
      </c>
      <c r="E5" s="56">
        <f t="shared" si="1"/>
        <v>8536581</v>
      </c>
      <c r="F5" s="121">
        <f>B5/$E$5</f>
        <v>0.72029106266314347</v>
      </c>
      <c r="G5" s="121">
        <f t="shared" ref="G5:H5" si="4">C5/$E$5</f>
        <v>6.9771375683074996E-2</v>
      </c>
      <c r="H5" s="121">
        <f t="shared" si="4"/>
        <v>0.20993756165378152</v>
      </c>
    </row>
    <row r="6" spans="1:8">
      <c r="F6" s="144">
        <f>AVERAGE(F2:F5)</f>
        <v>0.71697297747363198</v>
      </c>
      <c r="G6" s="144">
        <f t="shared" ref="G6:H6" si="5">AVERAGE(G2:G5)</f>
        <v>7.056979980341184E-2</v>
      </c>
      <c r="H6" s="144">
        <f t="shared" si="5"/>
        <v>0.21245722272295625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559D-4842-4F48-BAEC-6A5D423CAD7A}">
  <dimension ref="A1:H5"/>
  <sheetViews>
    <sheetView workbookViewId="0">
      <selection activeCell="J13" sqref="J13"/>
    </sheetView>
  </sheetViews>
  <sheetFormatPr defaultRowHeight="15"/>
  <cols>
    <col min="1" max="4" width="9.140625" style="56"/>
    <col min="5" max="5" width="11.5703125" style="56" bestFit="1" customWidth="1"/>
    <col min="6" max="16384" width="9.140625" style="56"/>
  </cols>
  <sheetData>
    <row r="1" spans="1:8" ht="36">
      <c r="A1" s="122" t="s">
        <v>54</v>
      </c>
      <c r="B1" s="122" t="s">
        <v>205</v>
      </c>
      <c r="C1" s="122" t="s">
        <v>206</v>
      </c>
      <c r="D1" s="122" t="s">
        <v>207</v>
      </c>
      <c r="E1" s="122" t="s">
        <v>140</v>
      </c>
      <c r="F1" s="122" t="s">
        <v>208</v>
      </c>
      <c r="G1" s="122" t="s">
        <v>209</v>
      </c>
      <c r="H1" s="122" t="s">
        <v>210</v>
      </c>
    </row>
    <row r="2" spans="1:8">
      <c r="A2" s="122" t="s">
        <v>145</v>
      </c>
      <c r="B2" s="123">
        <v>93280</v>
      </c>
      <c r="C2" s="123">
        <v>2267085</v>
      </c>
      <c r="D2" s="123">
        <v>4901148</v>
      </c>
      <c r="E2" s="150">
        <f>SUM(B2:D2)</f>
        <v>7261513</v>
      </c>
      <c r="F2" s="121">
        <f>B2/$E$2</f>
        <v>1.2845807753838628E-2</v>
      </c>
      <c r="G2" s="121">
        <f t="shared" ref="G2:H2" si="0">C2/$E$2</f>
        <v>0.31220559682259058</v>
      </c>
      <c r="H2" s="121">
        <f t="shared" si="0"/>
        <v>0.67494859542357077</v>
      </c>
    </row>
    <row r="3" spans="1:8">
      <c r="A3" s="122" t="s">
        <v>146</v>
      </c>
      <c r="B3" s="123">
        <v>69732</v>
      </c>
      <c r="C3" s="123">
        <v>1712360</v>
      </c>
      <c r="D3" s="123">
        <v>3682593</v>
      </c>
      <c r="E3" s="150">
        <f t="shared" ref="E3:E5" si="1">SUM(B3:D3)</f>
        <v>5464685</v>
      </c>
      <c r="F3" s="121">
        <f>B3/$E$3</f>
        <v>1.2760479332294542E-2</v>
      </c>
      <c r="G3" s="121">
        <f t="shared" ref="G3:H3" si="2">C3/$E$3</f>
        <v>0.31335017480422017</v>
      </c>
      <c r="H3" s="121">
        <f t="shared" si="2"/>
        <v>0.67388934586348526</v>
      </c>
    </row>
    <row r="4" spans="1:8">
      <c r="A4" s="122" t="s">
        <v>147</v>
      </c>
      <c r="B4" s="123">
        <v>124929</v>
      </c>
      <c r="C4" s="123">
        <v>3026101</v>
      </c>
      <c r="D4" s="123">
        <v>6550755</v>
      </c>
      <c r="E4" s="150">
        <f t="shared" si="1"/>
        <v>9701785</v>
      </c>
      <c r="F4" s="121">
        <f>B4/$E$4</f>
        <v>1.2876908733805171E-2</v>
      </c>
      <c r="G4" s="121">
        <f t="shared" ref="G4:H4" si="3">C4/$E$4</f>
        <v>0.31191177705958234</v>
      </c>
      <c r="H4" s="121">
        <f t="shared" si="3"/>
        <v>0.67521131420661251</v>
      </c>
    </row>
    <row r="5" spans="1:8">
      <c r="A5" s="122" t="s">
        <v>148</v>
      </c>
      <c r="B5" s="123">
        <v>110012</v>
      </c>
      <c r="C5" s="123">
        <v>2669294</v>
      </c>
      <c r="D5" s="123">
        <v>5757275</v>
      </c>
      <c r="E5" s="150">
        <f t="shared" si="1"/>
        <v>8536581</v>
      </c>
      <c r="F5" s="121">
        <f>B5/$E$5</f>
        <v>1.2887126590844742E-2</v>
      </c>
      <c r="G5" s="121">
        <f t="shared" ref="G5:H5" si="4">C5/$E$5</f>
        <v>0.31268888563231578</v>
      </c>
      <c r="H5" s="121">
        <f t="shared" si="4"/>
        <v>0.67442398777683943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DFFC-10E0-444B-9F22-07C3C8BCD24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2" zoomScaleNormal="62" workbookViewId="0">
      <selection activeCell="AC30" sqref="AC30"/>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9" t="s">
        <v>19</v>
      </c>
    </row>
    <row r="2" spans="25:25" ht="17.25">
      <c r="Y2" s="19"/>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J18" sqref="J18"/>
    </sheetView>
  </sheetViews>
  <sheetFormatPr defaultColWidth="8.85546875" defaultRowHeight="15"/>
  <cols>
    <col min="1" max="1" width="4.5703125" customWidth="1"/>
    <col min="2" max="3" width="22.42578125" customWidth="1"/>
    <col min="4" max="4" width="68.85546875" bestFit="1" customWidth="1"/>
    <col min="5" max="5" width="35.42578125" customWidth="1"/>
  </cols>
  <sheetData>
    <row r="1" spans="2:9">
      <c r="I1" s="20" t="s">
        <v>19</v>
      </c>
    </row>
    <row r="5" spans="2:9" ht="15.75" thickBot="1"/>
    <row r="6" spans="2:9" ht="24.6" customHeight="1" thickTop="1" thickBot="1">
      <c r="B6" s="6" t="s">
        <v>6</v>
      </c>
      <c r="C6" s="7" t="s">
        <v>7</v>
      </c>
      <c r="D6" s="7" t="s">
        <v>8</v>
      </c>
      <c r="E6" s="8" t="s">
        <v>9</v>
      </c>
    </row>
    <row r="7" spans="2:9" ht="15.75" thickTop="1">
      <c r="B7" s="9" t="s">
        <v>10</v>
      </c>
      <c r="C7" s="10">
        <v>206209</v>
      </c>
      <c r="D7" s="10" t="s">
        <v>25</v>
      </c>
      <c r="E7" s="51" t="s">
        <v>26</v>
      </c>
    </row>
    <row r="8" spans="2:9">
      <c r="B8" s="11" t="s">
        <v>11</v>
      </c>
      <c r="C8" s="12">
        <v>16</v>
      </c>
      <c r="D8" s="12" t="s">
        <v>27</v>
      </c>
      <c r="E8" s="52">
        <v>5</v>
      </c>
    </row>
    <row r="9" spans="2:9">
      <c r="B9" s="11" t="s">
        <v>12</v>
      </c>
      <c r="C9" s="30" t="s">
        <v>26</v>
      </c>
      <c r="D9" s="12" t="s">
        <v>26</v>
      </c>
      <c r="E9" s="52" t="s">
        <v>26</v>
      </c>
    </row>
    <row r="10" spans="2:9">
      <c r="B10" s="11" t="s">
        <v>13</v>
      </c>
      <c r="C10" s="12" t="s">
        <v>28</v>
      </c>
      <c r="D10" s="12" t="s">
        <v>29</v>
      </c>
      <c r="E10" s="52" t="s">
        <v>26</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4" sqref="E14"/>
    </sheetView>
  </sheetViews>
  <sheetFormatPr defaultColWidth="8.85546875" defaultRowHeight="15"/>
  <cols>
    <col min="1" max="1" width="4.42578125" customWidth="1"/>
    <col min="2" max="2" width="47.7109375" bestFit="1" customWidth="1"/>
    <col min="3" max="3" width="39.5703125" bestFit="1" customWidth="1"/>
    <col min="4" max="4" width="40.42578125" customWidth="1"/>
    <col min="5" max="5" width="82.140625" bestFit="1" customWidth="1"/>
  </cols>
  <sheetData>
    <row r="1" spans="2:8">
      <c r="H1" s="20" t="s">
        <v>19</v>
      </c>
    </row>
    <row r="5" spans="2:8" ht="15.75" thickBot="1"/>
    <row r="6" spans="2:8" ht="23.1" customHeight="1" thickTop="1" thickBot="1">
      <c r="B6" s="6" t="s">
        <v>1</v>
      </c>
      <c r="C6" s="7" t="s">
        <v>2</v>
      </c>
      <c r="D6" s="7" t="s">
        <v>3</v>
      </c>
      <c r="E6" s="8" t="s">
        <v>4</v>
      </c>
    </row>
    <row r="7" spans="2:8" ht="15.75" thickTop="1">
      <c r="B7" s="25" t="s">
        <v>30</v>
      </c>
      <c r="C7" s="31" t="s">
        <v>31</v>
      </c>
      <c r="D7" s="33" t="s">
        <v>32</v>
      </c>
      <c r="E7" s="24" t="s">
        <v>38</v>
      </c>
    </row>
    <row r="8" spans="2:8">
      <c r="B8" s="26" t="s">
        <v>36</v>
      </c>
      <c r="C8" s="32" t="s">
        <v>34</v>
      </c>
      <c r="D8" s="34" t="s">
        <v>33</v>
      </c>
      <c r="E8" s="3" t="s">
        <v>39</v>
      </c>
    </row>
    <row r="9" spans="2:8">
      <c r="B9" s="2" t="s">
        <v>37</v>
      </c>
      <c r="C9" s="32" t="s">
        <v>35</v>
      </c>
      <c r="D9" s="22"/>
      <c r="E9" s="3" t="s">
        <v>40</v>
      </c>
    </row>
    <row r="10" spans="2:8">
      <c r="B10" s="2"/>
      <c r="C10" s="32" t="s">
        <v>43</v>
      </c>
      <c r="D10" s="22"/>
      <c r="E10" s="3" t="s">
        <v>41</v>
      </c>
    </row>
    <row r="11" spans="2:8">
      <c r="B11" s="2"/>
      <c r="C11" s="32" t="s">
        <v>45</v>
      </c>
      <c r="D11" s="22"/>
      <c r="E11" s="3" t="s">
        <v>42</v>
      </c>
    </row>
    <row r="12" spans="2:8">
      <c r="B12" s="2"/>
      <c r="C12" s="32" t="s">
        <v>46</v>
      </c>
      <c r="D12" s="22"/>
      <c r="E12" s="3" t="s">
        <v>44</v>
      </c>
    </row>
    <row r="13" spans="2:8">
      <c r="B13" s="2"/>
      <c r="C13" s="32" t="s">
        <v>47</v>
      </c>
      <c r="D13" s="22"/>
      <c r="E13" s="3" t="s">
        <v>52</v>
      </c>
    </row>
    <row r="14" spans="2:8">
      <c r="B14" s="2"/>
      <c r="C14" s="32" t="s">
        <v>48</v>
      </c>
      <c r="D14" s="22"/>
      <c r="E14" s="3"/>
    </row>
    <row r="15" spans="2:8">
      <c r="B15" s="2"/>
      <c r="C15" s="32" t="s">
        <v>49</v>
      </c>
      <c r="D15" s="22"/>
      <c r="E15" s="3"/>
    </row>
    <row r="16" spans="2:8">
      <c r="B16" s="2"/>
      <c r="C16" s="32" t="s">
        <v>50</v>
      </c>
      <c r="D16" s="22"/>
      <c r="E16" s="3"/>
    </row>
    <row r="17" spans="2:5">
      <c r="B17" s="2"/>
      <c r="C17" s="32" t="s">
        <v>51</v>
      </c>
      <c r="D17" s="22"/>
      <c r="E17" s="3"/>
    </row>
    <row r="18" spans="2:5">
      <c r="B18" s="2"/>
      <c r="C18" s="27"/>
      <c r="D18" s="22"/>
      <c r="E18" s="3"/>
    </row>
    <row r="19" spans="2:5">
      <c r="B19" s="2"/>
      <c r="C19" s="27"/>
      <c r="D19" s="22"/>
      <c r="E19" s="3"/>
    </row>
    <row r="20" spans="2:5" ht="15.75" thickBot="1">
      <c r="B20" s="4"/>
      <c r="C20" s="28"/>
      <c r="D20" s="23"/>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topLeftCell="B13" zoomScale="80" zoomScaleNormal="80" workbookViewId="0">
      <selection activeCell="E15" sqref="E15"/>
    </sheetView>
  </sheetViews>
  <sheetFormatPr defaultColWidth="8.85546875" defaultRowHeight="15"/>
  <cols>
    <col min="1" max="1" width="4.42578125" customWidth="1"/>
    <col min="2" max="2" width="38.7109375" customWidth="1"/>
    <col min="3" max="3" width="34.85546875" customWidth="1"/>
    <col min="4" max="4" width="37.140625" bestFit="1" customWidth="1"/>
    <col min="5" max="5" width="52.140625" customWidth="1"/>
  </cols>
  <sheetData>
    <row r="1" spans="2:11">
      <c r="K1" s="20" t="s">
        <v>19</v>
      </c>
    </row>
    <row r="5" spans="2:11" ht="15.75" thickBot="1"/>
    <row r="6" spans="2:11" ht="21.6" customHeight="1" thickTop="1" thickBot="1">
      <c r="B6" s="6" t="s">
        <v>6</v>
      </c>
      <c r="C6" s="7" t="s">
        <v>5</v>
      </c>
      <c r="D6" s="7" t="s">
        <v>14</v>
      </c>
      <c r="E6" s="8" t="s">
        <v>21</v>
      </c>
    </row>
    <row r="7" spans="2:11" ht="60.75" thickTop="1">
      <c r="B7" s="35" t="s">
        <v>53</v>
      </c>
      <c r="C7" s="36" t="s">
        <v>54</v>
      </c>
      <c r="D7" s="36" t="s">
        <v>55</v>
      </c>
      <c r="E7" s="37" t="s">
        <v>63</v>
      </c>
    </row>
    <row r="8" spans="2:11" ht="45">
      <c r="B8" s="35" t="s">
        <v>53</v>
      </c>
      <c r="C8" s="39" t="s">
        <v>57</v>
      </c>
      <c r="D8" s="39" t="s">
        <v>56</v>
      </c>
      <c r="E8" s="42" t="s">
        <v>64</v>
      </c>
    </row>
    <row r="9" spans="2:11" ht="60">
      <c r="B9" s="35" t="s">
        <v>53</v>
      </c>
      <c r="C9" s="39" t="s">
        <v>57</v>
      </c>
      <c r="D9" s="39" t="s">
        <v>56</v>
      </c>
      <c r="E9" s="42" t="s">
        <v>93</v>
      </c>
    </row>
    <row r="10" spans="2:11" ht="90" customHeight="1">
      <c r="B10" s="35" t="s">
        <v>53</v>
      </c>
      <c r="C10" s="39" t="s">
        <v>58</v>
      </c>
      <c r="D10" s="39" t="s">
        <v>59</v>
      </c>
      <c r="E10" s="42" t="s">
        <v>60</v>
      </c>
    </row>
    <row r="11" spans="2:11" ht="90" customHeight="1">
      <c r="B11" s="35" t="s">
        <v>53</v>
      </c>
      <c r="C11" s="39" t="s">
        <v>62</v>
      </c>
      <c r="D11" s="39" t="s">
        <v>70</v>
      </c>
      <c r="E11" s="42" t="s">
        <v>71</v>
      </c>
    </row>
    <row r="12" spans="2:11" ht="81.75" customHeight="1">
      <c r="B12" s="35" t="s">
        <v>53</v>
      </c>
      <c r="C12" s="39" t="s">
        <v>61</v>
      </c>
      <c r="D12" s="39" t="s">
        <v>62</v>
      </c>
      <c r="E12" s="42" t="s">
        <v>65</v>
      </c>
    </row>
    <row r="13" spans="2:11" ht="107.25" customHeight="1">
      <c r="B13" s="35" t="s">
        <v>66</v>
      </c>
      <c r="C13" s="39" t="s">
        <v>67</v>
      </c>
      <c r="D13" s="36" t="s">
        <v>69</v>
      </c>
      <c r="E13" s="41" t="s">
        <v>68</v>
      </c>
    </row>
    <row r="14" spans="2:11" ht="18.75" customHeight="1">
      <c r="B14" s="35" t="s">
        <v>66</v>
      </c>
      <c r="C14" s="29" t="s">
        <v>72</v>
      </c>
      <c r="D14" s="43" t="s">
        <v>73</v>
      </c>
      <c r="E14" s="44" t="s">
        <v>74</v>
      </c>
    </row>
    <row r="15" spans="2:11" ht="96.75" customHeight="1">
      <c r="B15" s="35" t="s">
        <v>66</v>
      </c>
      <c r="C15" s="39" t="s">
        <v>75</v>
      </c>
      <c r="D15" s="39" t="s">
        <v>72</v>
      </c>
      <c r="E15" s="42" t="s">
        <v>76</v>
      </c>
    </row>
    <row r="16" spans="2:11">
      <c r="B16" s="40" t="s">
        <v>77</v>
      </c>
      <c r="C16" s="29" t="s">
        <v>78</v>
      </c>
      <c r="D16" s="29" t="s">
        <v>79</v>
      </c>
      <c r="E16" s="49" t="s">
        <v>80</v>
      </c>
    </row>
    <row r="17" spans="2:5">
      <c r="B17" s="45" t="s">
        <v>77</v>
      </c>
      <c r="C17" s="29" t="s">
        <v>81</v>
      </c>
      <c r="D17" s="46" t="s">
        <v>82</v>
      </c>
      <c r="E17" s="49" t="s">
        <v>83</v>
      </c>
    </row>
    <row r="18" spans="2:5" ht="75.75" customHeight="1">
      <c r="B18" s="47" t="s">
        <v>77</v>
      </c>
      <c r="C18" s="39" t="s">
        <v>84</v>
      </c>
      <c r="D18" s="48" t="s">
        <v>62</v>
      </c>
      <c r="E18" s="42" t="s">
        <v>85</v>
      </c>
    </row>
    <row r="19" spans="2:5" ht="60">
      <c r="B19" s="47" t="s">
        <v>77</v>
      </c>
      <c r="C19" s="39" t="s">
        <v>86</v>
      </c>
      <c r="D19" s="48" t="s">
        <v>87</v>
      </c>
      <c r="E19" s="50" t="s">
        <v>88</v>
      </c>
    </row>
    <row r="20" spans="2:5" ht="84.75" customHeight="1">
      <c r="B20" s="47" t="s">
        <v>77</v>
      </c>
      <c r="C20" s="39" t="s">
        <v>89</v>
      </c>
      <c r="D20" s="48" t="s">
        <v>90</v>
      </c>
      <c r="E20" s="38" t="s">
        <v>91</v>
      </c>
    </row>
    <row r="21" spans="2:5" ht="15.75" thickBot="1">
      <c r="B21" s="14"/>
      <c r="C21" s="15"/>
      <c r="D21" s="21"/>
      <c r="E21" s="16"/>
    </row>
    <row r="22" spans="2:5" ht="15.7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1:AH411"/>
  <sheetViews>
    <sheetView showGridLines="0" topLeftCell="A376" zoomScale="70" zoomScaleNormal="70" workbookViewId="0">
      <selection activeCell="H139" sqref="H139"/>
    </sheetView>
  </sheetViews>
  <sheetFormatPr defaultColWidth="8.85546875" defaultRowHeight="15"/>
  <cols>
    <col min="1" max="1" width="4" customWidth="1"/>
    <col min="2" max="2" width="13.5703125" customWidth="1"/>
    <col min="3" max="3" width="16.7109375" customWidth="1"/>
    <col min="4" max="4" width="13.7109375" customWidth="1"/>
    <col min="10" max="10" width="6" customWidth="1"/>
    <col min="11" max="11" width="17.28515625" customWidth="1"/>
    <col min="12" max="12" width="19.140625" customWidth="1"/>
    <col min="13" max="13" width="14" customWidth="1"/>
    <col min="14" max="14" width="10" customWidth="1"/>
    <col min="16" max="16" width="14.7109375" customWidth="1"/>
    <col min="17" max="17" width="14" bestFit="1" customWidth="1"/>
    <col min="18" max="18" width="19.7109375" bestFit="1" customWidth="1"/>
    <col min="19" max="19" width="15.42578125" customWidth="1"/>
    <col min="20" max="20" width="13.140625" customWidth="1"/>
  </cols>
  <sheetData>
    <row r="11" spans="1:25">
      <c r="A11" s="72" t="s">
        <v>108</v>
      </c>
      <c r="B11" s="73"/>
      <c r="C11" s="73"/>
      <c r="D11" s="73"/>
      <c r="E11" s="73"/>
      <c r="F11" s="73"/>
      <c r="G11" s="73"/>
      <c r="H11" s="73"/>
      <c r="I11" s="73"/>
      <c r="J11" s="73"/>
      <c r="K11" s="73"/>
      <c r="L11" s="73"/>
      <c r="M11" s="73"/>
      <c r="N11" s="73"/>
      <c r="O11" s="73"/>
      <c r="P11" s="73"/>
      <c r="Q11" s="73"/>
      <c r="R11" s="73"/>
      <c r="S11" s="73"/>
      <c r="T11" s="73"/>
      <c r="U11" s="73"/>
      <c r="V11" s="73"/>
      <c r="W11" s="73"/>
      <c r="X11" s="73"/>
      <c r="Y11" s="74"/>
    </row>
    <row r="12" spans="1:25">
      <c r="A12" s="81"/>
      <c r="B12" s="82"/>
      <c r="C12" s="82"/>
      <c r="D12" s="82"/>
      <c r="E12" s="82"/>
      <c r="F12" s="82"/>
      <c r="G12" s="82"/>
      <c r="H12" s="82"/>
      <c r="I12" s="82"/>
      <c r="J12" s="82"/>
      <c r="K12" s="82"/>
      <c r="L12" s="82"/>
      <c r="M12" s="82"/>
      <c r="N12" s="82"/>
      <c r="O12" s="82"/>
      <c r="P12" s="82"/>
      <c r="Q12" s="82"/>
      <c r="R12" s="82"/>
      <c r="S12" s="82"/>
      <c r="T12" s="82"/>
      <c r="U12" s="82"/>
      <c r="V12" s="82"/>
      <c r="W12" s="82"/>
      <c r="X12" s="82"/>
      <c r="Y12" s="83"/>
    </row>
    <row r="13" spans="1:25">
      <c r="A13" s="63"/>
      <c r="B13" s="57"/>
      <c r="C13" s="57"/>
      <c r="D13" s="57"/>
      <c r="E13" s="57"/>
      <c r="F13" s="57"/>
      <c r="G13" s="57"/>
      <c r="H13" s="57"/>
      <c r="I13" s="57"/>
      <c r="J13" s="57"/>
      <c r="K13" s="57"/>
      <c r="L13" s="57"/>
      <c r="M13" s="57"/>
      <c r="N13" s="57"/>
      <c r="O13" s="57"/>
      <c r="P13" s="57"/>
      <c r="Q13" s="57"/>
      <c r="R13" s="57"/>
      <c r="S13" s="57"/>
      <c r="T13" s="57"/>
      <c r="U13" s="57"/>
      <c r="V13" s="57"/>
      <c r="W13" s="57"/>
      <c r="X13" s="57"/>
      <c r="Y13" s="64"/>
    </row>
    <row r="14" spans="1:25">
      <c r="A14" s="63"/>
      <c r="B14" s="57"/>
      <c r="C14" s="57"/>
      <c r="D14" s="57"/>
      <c r="E14" s="57"/>
      <c r="F14" s="57"/>
      <c r="G14" s="57"/>
      <c r="H14" s="57"/>
      <c r="I14" s="57"/>
      <c r="J14" s="57"/>
      <c r="K14" s="57"/>
      <c r="L14" s="57"/>
      <c r="M14" s="57"/>
      <c r="N14" s="57"/>
      <c r="O14" s="57"/>
      <c r="P14" s="57"/>
      <c r="Q14" s="57"/>
      <c r="R14" s="57"/>
      <c r="S14" s="57"/>
      <c r="T14" s="57"/>
      <c r="U14" s="57"/>
      <c r="V14" s="57"/>
      <c r="W14" s="57"/>
      <c r="X14" s="57"/>
      <c r="Y14" s="64"/>
    </row>
    <row r="15" spans="1:25">
      <c r="A15" s="63"/>
      <c r="B15" s="57"/>
      <c r="C15" s="57"/>
      <c r="D15" s="57"/>
      <c r="E15" s="57"/>
      <c r="F15" s="57"/>
      <c r="G15" s="57"/>
      <c r="H15" s="57"/>
      <c r="I15" s="57"/>
      <c r="J15" s="57"/>
      <c r="K15" s="57"/>
      <c r="L15" s="57"/>
      <c r="M15" s="57"/>
      <c r="N15" s="57"/>
      <c r="O15" s="57"/>
      <c r="P15" s="57"/>
      <c r="Q15" s="57"/>
      <c r="R15" s="57"/>
      <c r="S15" s="57"/>
      <c r="T15" s="57"/>
      <c r="U15" s="57"/>
      <c r="V15" s="57"/>
      <c r="W15" s="57"/>
      <c r="X15" s="57"/>
      <c r="Y15" s="64"/>
    </row>
    <row r="16" spans="1:25">
      <c r="A16" s="63"/>
      <c r="B16" s="57"/>
      <c r="C16" s="57"/>
      <c r="D16" s="57"/>
      <c r="E16" s="57"/>
      <c r="F16" s="57"/>
      <c r="G16" s="57"/>
      <c r="H16" s="57"/>
      <c r="I16" s="57"/>
      <c r="J16" s="57"/>
      <c r="K16" s="57"/>
      <c r="L16" s="57"/>
      <c r="M16" s="57"/>
      <c r="N16" s="57"/>
      <c r="O16" s="57"/>
      <c r="P16" s="57"/>
      <c r="Q16" s="57"/>
      <c r="R16" s="57"/>
      <c r="S16" s="57"/>
      <c r="T16" s="57"/>
      <c r="U16" s="57"/>
      <c r="V16" s="57"/>
      <c r="W16" s="57"/>
      <c r="X16" s="57"/>
      <c r="Y16" s="64"/>
    </row>
    <row r="17" spans="1:25" ht="15" customHeight="1">
      <c r="A17" s="63"/>
      <c r="B17" s="57"/>
      <c r="C17" s="57"/>
      <c r="D17" s="57"/>
      <c r="E17" s="57"/>
      <c r="F17" s="57"/>
      <c r="G17" s="57"/>
      <c r="H17" s="57"/>
      <c r="I17" s="57"/>
      <c r="J17" s="57"/>
      <c r="K17" s="57"/>
      <c r="L17" s="57"/>
      <c r="M17" s="57"/>
      <c r="N17" s="57"/>
      <c r="O17" s="57"/>
      <c r="P17" s="59" t="s">
        <v>109</v>
      </c>
      <c r="Q17" s="59"/>
      <c r="R17" s="59"/>
      <c r="S17" s="59"/>
      <c r="T17" s="59"/>
      <c r="U17" s="59"/>
      <c r="V17" s="59"/>
      <c r="W17" s="59"/>
      <c r="X17" s="59"/>
      <c r="Y17" s="69"/>
    </row>
    <row r="18" spans="1:25">
      <c r="A18" s="63"/>
      <c r="B18" s="57"/>
      <c r="C18" s="57"/>
      <c r="D18" s="57"/>
      <c r="E18" s="57"/>
      <c r="F18" s="57"/>
      <c r="G18" s="57"/>
      <c r="H18" s="57"/>
      <c r="I18" s="57"/>
      <c r="J18" s="57"/>
      <c r="K18" s="57"/>
      <c r="L18" s="57"/>
      <c r="M18" s="57"/>
      <c r="N18" s="57"/>
      <c r="O18" s="57"/>
      <c r="P18" s="59"/>
      <c r="Q18" s="59"/>
      <c r="R18" s="59"/>
      <c r="S18" s="59"/>
      <c r="T18" s="59"/>
      <c r="U18" s="59"/>
      <c r="V18" s="59"/>
      <c r="W18" s="59"/>
      <c r="X18" s="59"/>
      <c r="Y18" s="69"/>
    </row>
    <row r="19" spans="1:25">
      <c r="A19" s="63"/>
      <c r="B19" s="57"/>
      <c r="C19" s="57"/>
      <c r="D19" s="57"/>
      <c r="E19" s="57"/>
      <c r="F19" s="57"/>
      <c r="G19" s="57"/>
      <c r="H19" s="57"/>
      <c r="I19" s="57"/>
      <c r="J19" s="57"/>
      <c r="K19" s="57"/>
      <c r="L19" s="57"/>
      <c r="M19" s="57"/>
      <c r="N19" s="57"/>
      <c r="O19" s="57"/>
      <c r="P19" s="59"/>
      <c r="Q19" s="59"/>
      <c r="R19" s="59"/>
      <c r="S19" s="59"/>
      <c r="T19" s="59"/>
      <c r="U19" s="59"/>
      <c r="V19" s="59"/>
      <c r="W19" s="59"/>
      <c r="X19" s="59"/>
      <c r="Y19" s="69"/>
    </row>
    <row r="20" spans="1:25">
      <c r="A20" s="63"/>
      <c r="B20" s="57"/>
      <c r="C20" s="57"/>
      <c r="D20" s="57"/>
      <c r="E20" s="57"/>
      <c r="F20" s="57"/>
      <c r="G20" s="57"/>
      <c r="H20" s="57"/>
      <c r="I20" s="57"/>
      <c r="J20" s="57"/>
      <c r="K20" s="57"/>
      <c r="L20" s="57"/>
      <c r="M20" s="57"/>
      <c r="N20" s="57"/>
      <c r="O20" s="57"/>
      <c r="P20" s="59" t="s">
        <v>110</v>
      </c>
      <c r="Q20" s="59"/>
      <c r="R20" s="59"/>
      <c r="S20" s="59"/>
      <c r="T20" s="59"/>
      <c r="U20" s="59"/>
      <c r="V20" s="59"/>
      <c r="W20" s="59"/>
      <c r="X20" s="59"/>
      <c r="Y20" s="64"/>
    </row>
    <row r="21" spans="1:25">
      <c r="A21" s="63"/>
      <c r="B21" s="57"/>
      <c r="C21" s="57"/>
      <c r="D21" s="57"/>
      <c r="E21" s="57"/>
      <c r="F21" s="57"/>
      <c r="G21" s="57"/>
      <c r="H21" s="57"/>
      <c r="I21" s="57"/>
      <c r="J21" s="57"/>
      <c r="K21" s="57"/>
      <c r="L21" s="57"/>
      <c r="M21" s="57"/>
      <c r="N21" s="57"/>
      <c r="O21" s="57"/>
      <c r="P21" s="59"/>
      <c r="Q21" s="59"/>
      <c r="R21" s="59"/>
      <c r="S21" s="59"/>
      <c r="T21" s="59"/>
      <c r="U21" s="59"/>
      <c r="V21" s="59"/>
      <c r="W21" s="59"/>
      <c r="X21" s="59"/>
      <c r="Y21" s="64"/>
    </row>
    <row r="22" spans="1:25">
      <c r="A22" s="63"/>
      <c r="B22" s="57"/>
      <c r="C22" s="57"/>
      <c r="D22" s="57"/>
      <c r="E22" s="57"/>
      <c r="F22" s="57"/>
      <c r="G22" s="57"/>
      <c r="H22" s="57"/>
      <c r="I22" s="57"/>
      <c r="J22" s="57"/>
      <c r="K22" s="57"/>
      <c r="L22" s="57"/>
      <c r="M22" s="57"/>
      <c r="N22" s="57"/>
      <c r="O22" s="57"/>
      <c r="P22" s="57"/>
      <c r="Q22" s="57"/>
      <c r="R22" s="57"/>
      <c r="S22" s="57"/>
      <c r="T22" s="57"/>
      <c r="U22" s="57"/>
      <c r="V22" s="57"/>
      <c r="W22" s="57"/>
      <c r="X22" s="57"/>
      <c r="Y22" s="64"/>
    </row>
    <row r="23" spans="1:25">
      <c r="A23" s="63"/>
      <c r="B23" s="57"/>
      <c r="C23" s="57"/>
      <c r="D23" s="57"/>
      <c r="E23" s="57"/>
      <c r="F23" s="57"/>
      <c r="G23" s="57"/>
      <c r="H23" s="57"/>
      <c r="I23" s="57"/>
      <c r="J23" s="57"/>
      <c r="K23" s="57"/>
      <c r="L23" s="57"/>
      <c r="M23" s="57"/>
      <c r="N23" s="57"/>
      <c r="O23" s="57"/>
      <c r="P23" s="57"/>
      <c r="Q23" s="57"/>
      <c r="R23" s="57"/>
      <c r="S23" s="57"/>
      <c r="T23" s="57"/>
      <c r="U23" s="57"/>
      <c r="V23" s="57"/>
      <c r="W23" s="57"/>
      <c r="X23" s="57"/>
      <c r="Y23" s="64"/>
    </row>
    <row r="24" spans="1:25">
      <c r="A24" s="63"/>
      <c r="B24" s="57"/>
      <c r="C24" s="57"/>
      <c r="D24" s="57"/>
      <c r="E24" s="57"/>
      <c r="F24" s="57"/>
      <c r="G24" s="57"/>
      <c r="H24" s="57"/>
      <c r="I24" s="57"/>
      <c r="J24" s="57"/>
      <c r="K24" s="57"/>
      <c r="L24" s="57"/>
      <c r="M24" s="57"/>
      <c r="N24" s="57"/>
      <c r="O24" s="57"/>
      <c r="P24" s="57"/>
      <c r="Q24" s="57"/>
      <c r="R24" s="57"/>
      <c r="S24" s="57"/>
      <c r="T24" s="57"/>
      <c r="U24" s="57"/>
      <c r="V24" s="57"/>
      <c r="W24" s="57"/>
      <c r="X24" s="57"/>
      <c r="Y24" s="64"/>
    </row>
    <row r="25" spans="1:25">
      <c r="A25" s="63"/>
      <c r="B25" s="57"/>
      <c r="C25" s="57"/>
      <c r="D25" s="57"/>
      <c r="E25" s="57"/>
      <c r="F25" s="57"/>
      <c r="G25" s="57"/>
      <c r="H25" s="57"/>
      <c r="I25" s="57"/>
      <c r="J25" s="57"/>
      <c r="K25" s="57"/>
      <c r="L25" s="57"/>
      <c r="M25" s="57"/>
      <c r="N25" s="57"/>
      <c r="O25" s="57"/>
      <c r="P25" s="57"/>
      <c r="Q25" s="57"/>
      <c r="R25" s="57"/>
      <c r="S25" s="57"/>
      <c r="T25" s="57"/>
      <c r="U25" s="57"/>
      <c r="V25" s="57"/>
      <c r="W25" s="57"/>
      <c r="X25" s="57"/>
      <c r="Y25" s="64"/>
    </row>
    <row r="26" spans="1:25">
      <c r="A26" s="63"/>
      <c r="B26" s="57"/>
      <c r="C26" s="57"/>
      <c r="D26" s="57"/>
      <c r="E26" s="57"/>
      <c r="F26" s="57"/>
      <c r="G26" s="57"/>
      <c r="H26" s="57"/>
      <c r="I26" s="57"/>
      <c r="J26" s="57"/>
      <c r="K26" s="57"/>
      <c r="L26" s="57"/>
      <c r="M26" s="57"/>
      <c r="N26" s="57"/>
      <c r="O26" s="57"/>
      <c r="P26" s="57"/>
      <c r="Q26" s="57"/>
      <c r="R26" s="57"/>
      <c r="S26" s="57"/>
      <c r="T26" s="57"/>
      <c r="U26" s="57"/>
      <c r="V26" s="57"/>
      <c r="W26" s="57"/>
      <c r="X26" s="57"/>
      <c r="Y26" s="64"/>
    </row>
    <row r="27" spans="1:25">
      <c r="A27" s="63"/>
      <c r="B27" s="57"/>
      <c r="C27" s="57"/>
      <c r="D27" s="57"/>
      <c r="E27" s="57"/>
      <c r="F27" s="57"/>
      <c r="G27" s="57"/>
      <c r="H27" s="57"/>
      <c r="I27" s="57"/>
      <c r="J27" s="57"/>
      <c r="K27" s="57"/>
      <c r="L27" s="57"/>
      <c r="M27" s="57"/>
      <c r="N27" s="57"/>
      <c r="O27" s="57"/>
      <c r="P27" s="57"/>
      <c r="Q27" s="57"/>
      <c r="R27" s="57"/>
      <c r="S27" s="57"/>
      <c r="T27" s="57"/>
      <c r="U27" s="57"/>
      <c r="V27" s="57"/>
      <c r="W27" s="57"/>
      <c r="X27" s="57"/>
      <c r="Y27" s="64"/>
    </row>
    <row r="28" spans="1:25">
      <c r="A28" s="63"/>
      <c r="B28" s="57"/>
      <c r="C28" s="57"/>
      <c r="D28" s="57"/>
      <c r="E28" s="57"/>
      <c r="F28" s="57"/>
      <c r="G28" s="57"/>
      <c r="H28" s="57"/>
      <c r="I28" s="57"/>
      <c r="J28" s="57"/>
      <c r="K28" s="57"/>
      <c r="L28" s="57"/>
      <c r="M28" s="57"/>
      <c r="N28" s="57"/>
      <c r="O28" s="57"/>
      <c r="P28" s="57"/>
      <c r="Q28" s="57"/>
      <c r="R28" s="57"/>
      <c r="S28" s="57"/>
      <c r="T28" s="57"/>
      <c r="U28" s="57"/>
      <c r="V28" s="57"/>
      <c r="W28" s="57"/>
      <c r="X28" s="57"/>
      <c r="Y28" s="64"/>
    </row>
    <row r="29" spans="1:25">
      <c r="A29" s="65"/>
      <c r="B29" s="66"/>
      <c r="C29" s="66"/>
      <c r="D29" s="66"/>
      <c r="E29" s="66"/>
      <c r="F29" s="66"/>
      <c r="G29" s="66"/>
      <c r="H29" s="66"/>
      <c r="I29" s="66"/>
      <c r="J29" s="66"/>
      <c r="K29" s="66"/>
      <c r="L29" s="66"/>
      <c r="M29" s="66"/>
      <c r="N29" s="66"/>
      <c r="O29" s="66"/>
      <c r="P29" s="66"/>
      <c r="Q29" s="66"/>
      <c r="R29" s="66"/>
      <c r="S29" s="66"/>
      <c r="T29" s="66"/>
      <c r="U29" s="66"/>
      <c r="V29" s="66"/>
      <c r="W29" s="66"/>
      <c r="X29" s="66"/>
      <c r="Y29" s="67"/>
    </row>
    <row r="30" spans="1:25" s="54" customFormat="1">
      <c r="A30" s="75" t="s">
        <v>107</v>
      </c>
      <c r="B30" s="76"/>
      <c r="C30" s="76"/>
      <c r="D30" s="76"/>
      <c r="E30" s="76"/>
      <c r="F30" s="76"/>
      <c r="G30" s="76"/>
      <c r="H30" s="76"/>
      <c r="I30" s="76"/>
      <c r="J30" s="76"/>
      <c r="K30" s="76"/>
      <c r="L30" s="76"/>
      <c r="M30" s="76"/>
      <c r="N30" s="76"/>
      <c r="O30" s="76"/>
      <c r="P30" s="76"/>
      <c r="Q30" s="76"/>
      <c r="R30" s="76"/>
      <c r="S30" s="76"/>
      <c r="T30" s="76"/>
      <c r="U30" s="76"/>
      <c r="V30" s="76"/>
      <c r="W30" s="76"/>
      <c r="X30" s="76"/>
      <c r="Y30" s="77"/>
    </row>
    <row r="31" spans="1:25">
      <c r="A31" s="78"/>
      <c r="B31" s="79"/>
      <c r="C31" s="79"/>
      <c r="D31" s="79"/>
      <c r="E31" s="79"/>
      <c r="F31" s="79"/>
      <c r="G31" s="79"/>
      <c r="H31" s="79"/>
      <c r="I31" s="79"/>
      <c r="J31" s="79"/>
      <c r="K31" s="79"/>
      <c r="L31" s="79"/>
      <c r="M31" s="79"/>
      <c r="N31" s="79"/>
      <c r="O31" s="79"/>
      <c r="P31" s="79"/>
      <c r="Q31" s="79"/>
      <c r="R31" s="79"/>
      <c r="S31" s="79"/>
      <c r="T31" s="79"/>
      <c r="U31" s="79"/>
      <c r="V31" s="79"/>
      <c r="W31" s="79"/>
      <c r="X31" s="79"/>
      <c r="Y31" s="80"/>
    </row>
    <row r="32" spans="1:25">
      <c r="A32" s="63"/>
      <c r="B32" s="57"/>
      <c r="C32" s="57"/>
      <c r="D32" s="57"/>
      <c r="E32" s="57"/>
      <c r="F32" s="57"/>
      <c r="G32" s="57"/>
      <c r="H32" s="57"/>
      <c r="I32" s="57"/>
      <c r="J32" s="57"/>
      <c r="K32" s="57"/>
      <c r="L32" s="57"/>
      <c r="M32" s="57"/>
      <c r="N32" s="57"/>
      <c r="O32" s="57"/>
      <c r="P32" s="57"/>
      <c r="Q32" s="57"/>
      <c r="R32" s="57"/>
      <c r="S32" s="57"/>
      <c r="T32" s="57"/>
      <c r="U32" s="57"/>
      <c r="V32" s="57"/>
      <c r="W32" s="57"/>
      <c r="X32" s="57"/>
      <c r="Y32" s="64"/>
    </row>
    <row r="33" spans="1:25">
      <c r="A33" s="63"/>
      <c r="B33" s="57"/>
      <c r="C33" s="57"/>
      <c r="D33" s="57"/>
      <c r="E33" s="57"/>
      <c r="F33" s="57"/>
      <c r="G33" s="57"/>
      <c r="H33" s="57"/>
      <c r="I33" s="57"/>
      <c r="J33" s="57"/>
      <c r="K33" s="57"/>
      <c r="L33" s="57"/>
      <c r="M33" s="57"/>
      <c r="N33" s="57"/>
      <c r="O33" s="57"/>
      <c r="P33" s="57"/>
      <c r="Q33" s="57"/>
      <c r="R33" s="57"/>
      <c r="S33" s="57"/>
      <c r="T33" s="57"/>
      <c r="U33" s="57"/>
      <c r="V33" s="57"/>
      <c r="W33" s="57"/>
      <c r="X33" s="57"/>
      <c r="Y33" s="64"/>
    </row>
    <row r="34" spans="1:25">
      <c r="A34" s="63"/>
      <c r="B34" s="57"/>
      <c r="C34" s="57"/>
      <c r="D34" s="57"/>
      <c r="E34" s="57"/>
      <c r="F34" s="57"/>
      <c r="G34" s="57"/>
      <c r="H34" s="57"/>
      <c r="I34" s="57"/>
      <c r="J34" s="57"/>
      <c r="K34" s="57"/>
      <c r="L34" s="57"/>
      <c r="M34" s="57"/>
      <c r="N34" s="57"/>
      <c r="O34" s="57"/>
      <c r="P34" s="57"/>
      <c r="Q34" s="57"/>
      <c r="R34" s="57"/>
      <c r="S34" s="57"/>
      <c r="T34" s="57"/>
      <c r="U34" s="57"/>
      <c r="V34" s="57"/>
      <c r="W34" s="57"/>
      <c r="X34" s="57"/>
      <c r="Y34" s="64"/>
    </row>
    <row r="35" spans="1:25">
      <c r="A35" s="63"/>
      <c r="B35" s="57"/>
      <c r="C35" s="57"/>
      <c r="D35" s="57"/>
      <c r="E35" s="57"/>
      <c r="F35" s="57"/>
      <c r="G35" s="57"/>
      <c r="H35" s="57"/>
      <c r="I35" s="57"/>
      <c r="J35" s="57"/>
      <c r="K35" s="57"/>
      <c r="L35" s="57"/>
      <c r="M35" s="57"/>
      <c r="N35" s="57"/>
      <c r="O35" s="57"/>
      <c r="P35" s="57"/>
      <c r="Q35" s="57"/>
      <c r="R35" s="57"/>
      <c r="S35" s="57"/>
      <c r="T35" s="57"/>
      <c r="U35" s="57"/>
      <c r="V35" s="57"/>
      <c r="W35" s="57"/>
      <c r="X35" s="57"/>
      <c r="Y35" s="64"/>
    </row>
    <row r="36" spans="1:25">
      <c r="A36" s="63"/>
      <c r="B36" s="57"/>
      <c r="C36" s="57"/>
      <c r="D36" s="57"/>
      <c r="E36" s="57"/>
      <c r="F36" s="57"/>
      <c r="G36" s="57"/>
      <c r="H36" s="57"/>
      <c r="I36" s="57"/>
      <c r="J36" s="57"/>
      <c r="K36" s="57"/>
      <c r="L36" s="57"/>
      <c r="M36" s="57"/>
      <c r="N36" s="57"/>
      <c r="O36" s="57"/>
      <c r="P36" s="57"/>
      <c r="Q36" s="57"/>
      <c r="R36" s="57"/>
      <c r="S36" s="57"/>
      <c r="T36" s="57"/>
      <c r="U36" s="57"/>
      <c r="V36" s="57"/>
      <c r="W36" s="57"/>
      <c r="X36" s="57"/>
      <c r="Y36" s="64"/>
    </row>
    <row r="37" spans="1:25">
      <c r="A37" s="63"/>
      <c r="B37" s="57"/>
      <c r="C37" s="57"/>
      <c r="D37" s="57"/>
      <c r="E37" s="57"/>
      <c r="F37" s="57"/>
      <c r="G37" s="57"/>
      <c r="H37" s="57"/>
      <c r="I37" s="57"/>
      <c r="J37" s="57"/>
      <c r="K37" s="57"/>
      <c r="L37" s="57"/>
      <c r="M37" s="57"/>
      <c r="N37" s="57"/>
      <c r="O37" s="57"/>
      <c r="P37" s="68" t="s">
        <v>94</v>
      </c>
      <c r="Q37" s="68"/>
      <c r="R37" s="68"/>
      <c r="S37" s="68"/>
      <c r="T37" s="68"/>
      <c r="U37" s="68"/>
      <c r="V37" s="68"/>
      <c r="W37" s="68"/>
      <c r="X37" s="68"/>
      <c r="Y37" s="64"/>
    </row>
    <row r="38" spans="1:25">
      <c r="A38" s="63"/>
      <c r="B38" s="57"/>
      <c r="C38" s="57"/>
      <c r="D38" s="57"/>
      <c r="E38" s="57"/>
      <c r="F38" s="57"/>
      <c r="G38" s="57"/>
      <c r="H38" s="57"/>
      <c r="I38" s="57"/>
      <c r="J38" s="57"/>
      <c r="K38" s="57"/>
      <c r="L38" s="57"/>
      <c r="M38" s="57"/>
      <c r="N38" s="57"/>
      <c r="O38" s="57"/>
      <c r="P38" s="68"/>
      <c r="Q38" s="68"/>
      <c r="R38" s="68"/>
      <c r="S38" s="68"/>
      <c r="T38" s="68"/>
      <c r="U38" s="68"/>
      <c r="V38" s="68"/>
      <c r="W38" s="68"/>
      <c r="X38" s="68"/>
      <c r="Y38" s="64"/>
    </row>
    <row r="39" spans="1:25">
      <c r="A39" s="63"/>
      <c r="B39" s="57"/>
      <c r="C39" s="57"/>
      <c r="D39" s="57"/>
      <c r="E39" s="57"/>
      <c r="F39" s="57"/>
      <c r="G39" s="57"/>
      <c r="H39" s="57"/>
      <c r="I39" s="57"/>
      <c r="J39" s="57"/>
      <c r="K39" s="57"/>
      <c r="L39" s="57"/>
      <c r="M39" s="57"/>
      <c r="N39" s="57"/>
      <c r="O39" s="57"/>
      <c r="P39" s="57"/>
      <c r="Q39" s="57"/>
      <c r="R39" s="57"/>
      <c r="S39" s="57"/>
      <c r="T39" s="57"/>
      <c r="U39" s="57"/>
      <c r="V39" s="57"/>
      <c r="W39" s="57"/>
      <c r="X39" s="57"/>
      <c r="Y39" s="64"/>
    </row>
    <row r="40" spans="1:25">
      <c r="A40" s="63"/>
      <c r="B40" s="57"/>
      <c r="C40" s="57"/>
      <c r="D40" s="57"/>
      <c r="E40" s="57"/>
      <c r="F40" s="57"/>
      <c r="G40" s="57"/>
      <c r="H40" s="57"/>
      <c r="I40" s="57"/>
      <c r="J40" s="57"/>
      <c r="K40" s="57"/>
      <c r="L40" s="57"/>
      <c r="M40" s="57"/>
      <c r="N40" s="57"/>
      <c r="O40" s="57"/>
      <c r="P40" s="57"/>
      <c r="Q40" s="57"/>
      <c r="R40" s="57"/>
      <c r="S40" s="57"/>
      <c r="T40" s="57"/>
      <c r="U40" s="57"/>
      <c r="V40" s="57"/>
      <c r="W40" s="57"/>
      <c r="X40" s="57"/>
      <c r="Y40" s="64"/>
    </row>
    <row r="41" spans="1:25">
      <c r="A41" s="63"/>
      <c r="B41" s="57"/>
      <c r="C41" s="57"/>
      <c r="D41" s="57"/>
      <c r="E41" s="57"/>
      <c r="F41" s="57"/>
      <c r="G41" s="57"/>
      <c r="H41" s="57"/>
      <c r="I41" s="57"/>
      <c r="J41" s="57"/>
      <c r="K41" s="57"/>
      <c r="L41" s="57"/>
      <c r="M41" s="57"/>
      <c r="N41" s="57"/>
      <c r="O41" s="57"/>
      <c r="P41" s="57"/>
      <c r="Q41" s="57"/>
      <c r="R41" s="57"/>
      <c r="S41" s="57"/>
      <c r="T41" s="57"/>
      <c r="U41" s="57"/>
      <c r="V41" s="57"/>
      <c r="W41" s="57"/>
      <c r="X41" s="57"/>
      <c r="Y41" s="64"/>
    </row>
    <row r="42" spans="1:25">
      <c r="A42" s="63"/>
      <c r="B42" s="57"/>
      <c r="C42" s="57"/>
      <c r="D42" s="57"/>
      <c r="E42" s="57"/>
      <c r="F42" s="57"/>
      <c r="G42" s="57"/>
      <c r="H42" s="57"/>
      <c r="I42" s="57"/>
      <c r="J42" s="57"/>
      <c r="K42" s="57"/>
      <c r="L42" s="57"/>
      <c r="M42" s="57"/>
      <c r="N42" s="57"/>
      <c r="O42" s="57"/>
      <c r="P42" s="57"/>
      <c r="Q42" s="57"/>
      <c r="R42" s="57"/>
      <c r="S42" s="57"/>
      <c r="T42" s="57"/>
      <c r="U42" s="57"/>
      <c r="V42" s="57"/>
      <c r="W42" s="57"/>
      <c r="X42" s="57"/>
      <c r="Y42" s="64"/>
    </row>
    <row r="43" spans="1:25">
      <c r="A43" s="63"/>
      <c r="B43" s="57"/>
      <c r="C43" s="57"/>
      <c r="D43" s="57"/>
      <c r="E43" s="57"/>
      <c r="F43" s="57"/>
      <c r="G43" s="57"/>
      <c r="H43" s="57"/>
      <c r="I43" s="57"/>
      <c r="J43" s="57"/>
      <c r="K43" s="57"/>
      <c r="L43" s="57"/>
      <c r="M43" s="57"/>
      <c r="N43" s="57"/>
      <c r="O43" s="57"/>
      <c r="P43" s="57"/>
      <c r="Q43" s="57"/>
      <c r="R43" s="57"/>
      <c r="S43" s="57"/>
      <c r="T43" s="57"/>
      <c r="U43" s="57"/>
      <c r="V43" s="57"/>
      <c r="W43" s="57"/>
      <c r="X43" s="57"/>
      <c r="Y43" s="64"/>
    </row>
    <row r="44" spans="1:25">
      <c r="A44" s="63"/>
      <c r="B44" s="57"/>
      <c r="C44" s="57"/>
      <c r="D44" s="57"/>
      <c r="E44" s="57"/>
      <c r="F44" s="57"/>
      <c r="G44" s="57"/>
      <c r="H44" s="57"/>
      <c r="I44" s="57"/>
      <c r="J44" s="57"/>
      <c r="K44" s="57"/>
      <c r="L44" s="57"/>
      <c r="M44" s="57"/>
      <c r="N44" s="57"/>
      <c r="O44" s="57"/>
      <c r="P44" s="57"/>
      <c r="Q44" s="57"/>
      <c r="R44" s="57"/>
      <c r="S44" s="57"/>
      <c r="T44" s="57"/>
      <c r="U44" s="57"/>
      <c r="V44" s="57"/>
      <c r="W44" s="57"/>
      <c r="X44" s="57"/>
      <c r="Y44" s="64"/>
    </row>
    <row r="45" spans="1:25">
      <c r="A45" s="63"/>
      <c r="B45" s="57"/>
      <c r="C45" s="57"/>
      <c r="D45" s="57"/>
      <c r="E45" s="57"/>
      <c r="F45" s="57"/>
      <c r="G45" s="57"/>
      <c r="H45" s="57"/>
      <c r="I45" s="57"/>
      <c r="J45" s="57"/>
      <c r="K45" s="57"/>
      <c r="L45" s="57"/>
      <c r="M45" s="57"/>
      <c r="N45" s="57"/>
      <c r="O45" s="57"/>
      <c r="P45" s="57"/>
      <c r="Q45" s="57"/>
      <c r="R45" s="57"/>
      <c r="S45" s="57"/>
      <c r="T45" s="57"/>
      <c r="U45" s="57"/>
      <c r="V45" s="57"/>
      <c r="W45" s="57"/>
      <c r="X45" s="57"/>
      <c r="Y45" s="64"/>
    </row>
    <row r="46" spans="1:25">
      <c r="A46" s="63"/>
      <c r="B46" s="57"/>
      <c r="C46" s="57"/>
      <c r="D46" s="57"/>
      <c r="E46" s="57"/>
      <c r="F46" s="57"/>
      <c r="G46" s="57"/>
      <c r="H46" s="57"/>
      <c r="I46" s="57"/>
      <c r="J46" s="57"/>
      <c r="K46" s="57"/>
      <c r="L46" s="57"/>
      <c r="M46" s="57"/>
      <c r="N46" s="57"/>
      <c r="O46" s="57"/>
      <c r="P46" s="57"/>
      <c r="Q46" s="57"/>
      <c r="R46" s="57"/>
      <c r="S46" s="57"/>
      <c r="T46" s="57"/>
      <c r="U46" s="57"/>
      <c r="V46" s="57"/>
      <c r="W46" s="57"/>
      <c r="X46" s="57"/>
      <c r="Y46" s="64"/>
    </row>
    <row r="47" spans="1:25">
      <c r="A47" s="63"/>
      <c r="B47" s="57"/>
      <c r="C47" s="57"/>
      <c r="D47" s="57"/>
      <c r="E47" s="57"/>
      <c r="F47" s="57"/>
      <c r="G47" s="57"/>
      <c r="H47" s="57"/>
      <c r="I47" s="57"/>
      <c r="J47" s="57"/>
      <c r="K47" s="57"/>
      <c r="L47" s="57"/>
      <c r="M47" s="57"/>
      <c r="N47" s="57"/>
      <c r="O47" s="57"/>
      <c r="P47" s="57"/>
      <c r="Q47" s="57"/>
      <c r="R47" s="57"/>
      <c r="S47" s="57"/>
      <c r="T47" s="57"/>
      <c r="U47" s="57"/>
      <c r="V47" s="57"/>
      <c r="W47" s="57"/>
      <c r="X47" s="57"/>
      <c r="Y47" s="64"/>
    </row>
    <row r="48" spans="1:25">
      <c r="A48" s="63"/>
      <c r="B48" s="57"/>
      <c r="C48" s="57"/>
      <c r="D48" s="57"/>
      <c r="E48" s="57"/>
      <c r="F48" s="57"/>
      <c r="G48" s="57"/>
      <c r="H48" s="57"/>
      <c r="I48" s="57"/>
      <c r="J48" s="57"/>
      <c r="K48" s="57"/>
      <c r="L48" s="57"/>
      <c r="M48" s="57"/>
      <c r="N48" s="57"/>
      <c r="O48" s="57"/>
      <c r="P48" s="57"/>
      <c r="Q48" s="57"/>
      <c r="R48" s="57"/>
      <c r="S48" s="57"/>
      <c r="T48" s="57"/>
      <c r="U48" s="57"/>
      <c r="V48" s="57"/>
      <c r="W48" s="57"/>
      <c r="X48" s="57"/>
      <c r="Y48" s="64"/>
    </row>
    <row r="49" spans="1:26">
      <c r="A49" s="65"/>
      <c r="B49" s="66"/>
      <c r="C49" s="66"/>
      <c r="D49" s="66"/>
      <c r="E49" s="66"/>
      <c r="F49" s="66"/>
      <c r="G49" s="66"/>
      <c r="H49" s="66"/>
      <c r="I49" s="66"/>
      <c r="J49" s="66"/>
      <c r="K49" s="66"/>
      <c r="L49" s="66"/>
      <c r="M49" s="66"/>
      <c r="N49" s="66"/>
      <c r="O49" s="66"/>
      <c r="P49" s="66"/>
      <c r="Q49" s="66"/>
      <c r="R49" s="66"/>
      <c r="S49" s="66"/>
      <c r="T49" s="66"/>
      <c r="U49" s="66"/>
      <c r="V49" s="66"/>
      <c r="W49" s="66"/>
      <c r="X49" s="66"/>
      <c r="Y49" s="67"/>
    </row>
    <row r="50" spans="1:26">
      <c r="A50" s="84" t="s">
        <v>171</v>
      </c>
      <c r="B50" s="85"/>
      <c r="C50" s="85"/>
      <c r="D50" s="85"/>
      <c r="E50" s="85"/>
      <c r="F50" s="85"/>
      <c r="G50" s="85"/>
      <c r="H50" s="85"/>
      <c r="I50" s="85"/>
      <c r="J50" s="85"/>
      <c r="K50" s="85"/>
      <c r="L50" s="85"/>
      <c r="M50" s="85"/>
      <c r="N50" s="85"/>
      <c r="O50" s="85"/>
      <c r="P50" s="85"/>
      <c r="Q50" s="85"/>
      <c r="R50" s="85"/>
      <c r="S50" s="85"/>
      <c r="T50" s="85"/>
      <c r="U50" s="85"/>
      <c r="V50" s="85"/>
      <c r="W50" s="85"/>
      <c r="X50" s="85"/>
      <c r="Y50" s="86"/>
    </row>
    <row r="51" spans="1:26">
      <c r="A51" s="87"/>
      <c r="B51" s="88"/>
      <c r="C51" s="88"/>
      <c r="D51" s="88"/>
      <c r="E51" s="88"/>
      <c r="F51" s="88"/>
      <c r="G51" s="88"/>
      <c r="H51" s="88"/>
      <c r="I51" s="88"/>
      <c r="J51" s="88"/>
      <c r="K51" s="88"/>
      <c r="L51" s="88"/>
      <c r="M51" s="88"/>
      <c r="N51" s="88"/>
      <c r="O51" s="88"/>
      <c r="P51" s="88"/>
      <c r="Q51" s="88"/>
      <c r="R51" s="88"/>
      <c r="S51" s="88"/>
      <c r="T51" s="88"/>
      <c r="U51" s="88"/>
      <c r="V51" s="88"/>
      <c r="W51" s="88"/>
      <c r="X51" s="88"/>
      <c r="Y51" s="89"/>
    </row>
    <row r="52" spans="1:26" ht="22.5" customHeight="1">
      <c r="A52" s="87"/>
      <c r="B52" s="88"/>
      <c r="C52" s="88"/>
      <c r="D52" s="88"/>
      <c r="E52" s="88"/>
      <c r="F52" s="88"/>
      <c r="G52" s="88"/>
      <c r="H52" s="88"/>
      <c r="I52" s="88"/>
      <c r="J52" s="88"/>
      <c r="K52" s="88"/>
      <c r="L52" s="88"/>
      <c r="M52" s="88"/>
      <c r="N52" s="88"/>
      <c r="O52" s="88"/>
      <c r="P52" s="88"/>
      <c r="Q52" s="88"/>
      <c r="R52" s="88"/>
      <c r="S52" s="88"/>
      <c r="T52" s="88"/>
      <c r="U52" s="88"/>
      <c r="V52" s="88"/>
      <c r="W52" s="88"/>
      <c r="X52" s="88"/>
      <c r="Y52" s="89"/>
    </row>
    <row r="53" spans="1:26">
      <c r="A53" s="60"/>
      <c r="B53" s="61"/>
      <c r="C53" s="61"/>
      <c r="D53" s="61"/>
      <c r="E53" s="61"/>
      <c r="F53" s="61"/>
      <c r="G53" s="61"/>
      <c r="H53" s="61"/>
      <c r="I53" s="61"/>
      <c r="J53" s="61"/>
      <c r="K53" s="61"/>
      <c r="L53" s="61"/>
      <c r="M53" s="61"/>
      <c r="N53" s="61"/>
      <c r="O53" s="61"/>
      <c r="P53" s="61"/>
      <c r="Q53" s="61"/>
      <c r="R53" s="61"/>
      <c r="S53" s="61"/>
      <c r="T53" s="61"/>
      <c r="U53" s="61"/>
      <c r="V53" s="61"/>
      <c r="W53" s="61"/>
      <c r="X53" s="61"/>
      <c r="Y53" s="62"/>
    </row>
    <row r="54" spans="1:26">
      <c r="A54" s="63"/>
      <c r="B54" s="57"/>
      <c r="C54" s="58"/>
      <c r="D54" s="57"/>
      <c r="E54" s="57"/>
      <c r="F54" s="57"/>
      <c r="G54" s="57"/>
      <c r="H54" s="57"/>
      <c r="I54" s="57"/>
      <c r="J54" s="57"/>
      <c r="K54" s="57"/>
      <c r="L54" s="57"/>
      <c r="M54" s="57"/>
      <c r="N54" s="57"/>
      <c r="O54" s="57"/>
      <c r="P54" s="57"/>
      <c r="Q54" s="57"/>
      <c r="R54" s="57"/>
      <c r="S54" s="57"/>
      <c r="T54" s="57"/>
      <c r="U54" s="57"/>
      <c r="V54" s="57"/>
      <c r="W54" s="57"/>
      <c r="X54" s="57"/>
      <c r="Y54" s="64"/>
    </row>
    <row r="55" spans="1:26">
      <c r="A55" s="63"/>
      <c r="B55" s="57"/>
      <c r="C55" s="57"/>
      <c r="D55" s="57"/>
      <c r="E55" s="57"/>
      <c r="F55" s="57"/>
      <c r="G55" s="57"/>
      <c r="H55" s="57"/>
      <c r="I55" s="57"/>
      <c r="J55" s="57"/>
      <c r="K55" s="57"/>
      <c r="L55" s="57"/>
      <c r="M55" s="57"/>
      <c r="N55" s="57"/>
      <c r="O55" s="57"/>
      <c r="P55" s="57"/>
      <c r="Q55" s="57"/>
      <c r="R55" s="57"/>
      <c r="S55" s="57"/>
      <c r="T55" s="57"/>
      <c r="U55" s="57"/>
      <c r="V55" s="57"/>
      <c r="W55" s="57"/>
      <c r="X55" s="57"/>
      <c r="Y55" s="64"/>
    </row>
    <row r="56" spans="1:26">
      <c r="A56" s="63"/>
      <c r="B56" s="57"/>
      <c r="C56" s="57"/>
      <c r="D56" s="57"/>
      <c r="E56" s="57"/>
      <c r="F56" s="57"/>
      <c r="G56" s="57"/>
      <c r="H56" s="57"/>
      <c r="I56" s="57"/>
      <c r="J56" s="57"/>
      <c r="K56" s="57"/>
      <c r="L56" s="57"/>
      <c r="M56" s="57"/>
      <c r="N56" s="57"/>
      <c r="O56" s="57"/>
      <c r="P56" s="57"/>
      <c r="Q56" s="57"/>
      <c r="R56" s="57"/>
      <c r="S56" s="57"/>
      <c r="T56" s="57"/>
      <c r="U56" s="57"/>
      <c r="V56" s="57"/>
      <c r="W56" s="57"/>
      <c r="X56" s="57"/>
      <c r="Y56" s="64"/>
    </row>
    <row r="57" spans="1:26">
      <c r="A57" s="63"/>
      <c r="B57" s="57"/>
      <c r="C57" s="57"/>
      <c r="D57" s="57"/>
      <c r="E57" s="57"/>
      <c r="F57" s="57"/>
      <c r="G57" s="57"/>
      <c r="H57" s="57"/>
      <c r="I57" s="57"/>
      <c r="J57" s="57"/>
      <c r="K57" s="57"/>
      <c r="L57" s="57"/>
      <c r="M57" s="57"/>
      <c r="N57" s="57"/>
      <c r="O57" s="57"/>
      <c r="P57" s="57"/>
      <c r="Q57" s="57"/>
      <c r="R57" s="57"/>
      <c r="S57" s="57"/>
      <c r="T57" s="57"/>
      <c r="U57" s="57"/>
      <c r="V57" s="57"/>
      <c r="W57" s="57"/>
      <c r="X57" s="57"/>
      <c r="Y57" s="64"/>
    </row>
    <row r="58" spans="1:26">
      <c r="A58" s="63"/>
      <c r="B58" s="57"/>
      <c r="C58" s="57"/>
      <c r="D58" s="57"/>
      <c r="E58" s="57"/>
      <c r="F58" s="57"/>
      <c r="G58" s="57"/>
      <c r="H58" s="57"/>
      <c r="I58" s="57"/>
      <c r="J58" s="57"/>
      <c r="K58" s="57"/>
      <c r="L58" s="57"/>
      <c r="M58" s="57"/>
      <c r="N58" s="57"/>
      <c r="O58" s="57"/>
      <c r="P58" s="59" t="s">
        <v>112</v>
      </c>
      <c r="Q58" s="59"/>
      <c r="R58" s="59"/>
      <c r="S58" s="59"/>
      <c r="T58" s="59"/>
      <c r="U58" s="59"/>
      <c r="V58" s="59"/>
      <c r="W58" s="59"/>
      <c r="X58" s="59"/>
      <c r="Y58" s="64"/>
      <c r="Z58" s="54"/>
    </row>
    <row r="59" spans="1:26" ht="15" customHeight="1">
      <c r="A59" s="63"/>
      <c r="B59" s="57"/>
      <c r="C59" s="57"/>
      <c r="D59" s="57"/>
      <c r="E59" s="57"/>
      <c r="F59" s="57"/>
      <c r="G59" s="57"/>
      <c r="H59" s="57"/>
      <c r="I59" s="57"/>
      <c r="J59" s="57"/>
      <c r="K59" s="57"/>
      <c r="L59" s="57"/>
      <c r="M59" s="57"/>
      <c r="N59" s="57"/>
      <c r="O59" s="57"/>
      <c r="P59" s="59"/>
      <c r="Q59" s="59"/>
      <c r="R59" s="59"/>
      <c r="S59" s="59"/>
      <c r="T59" s="59"/>
      <c r="U59" s="59"/>
      <c r="V59" s="59"/>
      <c r="W59" s="59"/>
      <c r="X59" s="59"/>
      <c r="Y59" s="69"/>
      <c r="Z59" s="53"/>
    </row>
    <row r="60" spans="1:26" ht="52.5" customHeight="1">
      <c r="A60" s="63"/>
      <c r="B60" s="57"/>
      <c r="C60" s="57"/>
      <c r="D60" s="57"/>
      <c r="E60" s="57"/>
      <c r="F60" s="57"/>
      <c r="G60" s="57"/>
      <c r="H60" s="57"/>
      <c r="I60" s="57"/>
      <c r="J60" s="57"/>
      <c r="K60" s="57"/>
      <c r="L60" s="57"/>
      <c r="M60" s="57"/>
      <c r="N60" s="57"/>
      <c r="O60" s="57"/>
      <c r="P60" s="59" t="s">
        <v>111</v>
      </c>
      <c r="Q60" s="59"/>
      <c r="R60" s="59"/>
      <c r="S60" s="59"/>
      <c r="T60" s="59"/>
      <c r="U60" s="59"/>
      <c r="V60" s="59"/>
      <c r="W60" s="59"/>
      <c r="X60" s="70"/>
      <c r="Y60" s="69"/>
      <c r="Z60" s="53"/>
    </row>
    <row r="61" spans="1:26">
      <c r="A61" s="63"/>
      <c r="B61" s="57"/>
      <c r="C61" s="57"/>
      <c r="D61" s="57"/>
      <c r="E61" s="57"/>
      <c r="F61" s="57"/>
      <c r="G61" s="57"/>
      <c r="H61" s="57"/>
      <c r="I61" s="57"/>
      <c r="J61" s="57"/>
      <c r="K61" s="57"/>
      <c r="L61" s="57"/>
      <c r="M61" s="57"/>
      <c r="N61" s="57"/>
      <c r="O61" s="57"/>
      <c r="P61" s="57"/>
      <c r="Q61" s="57"/>
      <c r="R61" s="57"/>
      <c r="S61" s="57"/>
      <c r="T61" s="57"/>
      <c r="U61" s="57"/>
      <c r="V61" s="57"/>
      <c r="W61" s="57"/>
      <c r="X61" s="57"/>
      <c r="Y61" s="64"/>
    </row>
    <row r="62" spans="1:26">
      <c r="A62" s="63"/>
      <c r="B62" s="57"/>
      <c r="C62" s="57"/>
      <c r="D62" s="57"/>
      <c r="E62" s="57"/>
      <c r="F62" s="57"/>
      <c r="G62" s="57"/>
      <c r="H62" s="57"/>
      <c r="I62" s="57"/>
      <c r="J62" s="57"/>
      <c r="K62" s="57"/>
      <c r="L62" s="57"/>
      <c r="M62" s="57"/>
      <c r="N62" s="57"/>
      <c r="O62" s="57"/>
      <c r="P62" s="57"/>
      <c r="Q62" s="57"/>
      <c r="R62" s="57"/>
      <c r="S62" s="57"/>
      <c r="T62" s="57"/>
      <c r="U62" s="57"/>
      <c r="V62" s="57"/>
      <c r="W62" s="57"/>
      <c r="X62" s="57"/>
      <c r="Y62" s="64"/>
    </row>
    <row r="63" spans="1:26">
      <c r="A63" s="63"/>
      <c r="B63" s="57"/>
      <c r="C63" s="57"/>
      <c r="D63" s="57"/>
      <c r="E63" s="57"/>
      <c r="F63" s="57"/>
      <c r="G63" s="57"/>
      <c r="H63" s="57"/>
      <c r="I63" s="57"/>
      <c r="J63" s="57"/>
      <c r="K63" s="57"/>
      <c r="L63" s="57"/>
      <c r="M63" s="57"/>
      <c r="N63" s="57"/>
      <c r="O63" s="57"/>
      <c r="P63" s="57"/>
      <c r="Q63" s="57"/>
      <c r="R63" s="57"/>
      <c r="S63" s="57"/>
      <c r="T63" s="57"/>
      <c r="U63" s="57"/>
      <c r="V63" s="57"/>
      <c r="W63" s="57"/>
      <c r="X63" s="57"/>
      <c r="Y63" s="64"/>
    </row>
    <row r="64" spans="1:26">
      <c r="A64" s="63"/>
      <c r="B64" s="57"/>
      <c r="C64" s="57"/>
      <c r="D64" s="57"/>
      <c r="E64" s="57"/>
      <c r="F64" s="57"/>
      <c r="G64" s="57"/>
      <c r="H64" s="57"/>
      <c r="I64" s="57"/>
      <c r="J64" s="57"/>
      <c r="K64" s="57"/>
      <c r="L64" s="57"/>
      <c r="M64" s="57"/>
      <c r="N64" s="57"/>
      <c r="O64" s="57"/>
      <c r="P64" s="57"/>
      <c r="Q64" s="57"/>
      <c r="R64" s="57"/>
      <c r="S64" s="57"/>
      <c r="T64" s="57"/>
      <c r="U64" s="57"/>
      <c r="V64" s="57"/>
      <c r="W64" s="57"/>
      <c r="X64" s="57"/>
      <c r="Y64" s="64"/>
    </row>
    <row r="65" spans="1:27">
      <c r="A65" s="63"/>
      <c r="B65" s="57"/>
      <c r="C65" s="57"/>
      <c r="D65" s="57"/>
      <c r="E65" s="57"/>
      <c r="F65" s="57"/>
      <c r="G65" s="57"/>
      <c r="H65" s="57"/>
      <c r="I65" s="57"/>
      <c r="J65" s="57"/>
      <c r="K65" s="57"/>
      <c r="L65" s="57"/>
      <c r="M65" s="57"/>
      <c r="N65" s="57"/>
      <c r="O65" s="57"/>
      <c r="P65" s="57"/>
      <c r="Q65" s="57"/>
      <c r="R65" s="57"/>
      <c r="S65" s="57"/>
      <c r="T65" s="57"/>
      <c r="U65" s="57"/>
      <c r="V65" s="57"/>
      <c r="W65" s="57"/>
      <c r="X65" s="57"/>
      <c r="Y65" s="64"/>
    </row>
    <row r="66" spans="1:27">
      <c r="A66" s="63"/>
      <c r="B66" s="57"/>
      <c r="C66" s="57"/>
      <c r="D66" s="57"/>
      <c r="E66" s="57"/>
      <c r="F66" s="57"/>
      <c r="G66" s="57"/>
      <c r="H66" s="57"/>
      <c r="I66" s="57"/>
      <c r="J66" s="57"/>
      <c r="K66" s="57"/>
      <c r="L66" s="57"/>
      <c r="M66" s="57"/>
      <c r="N66" s="57"/>
      <c r="O66" s="57"/>
      <c r="P66" s="57"/>
      <c r="Q66" s="57"/>
      <c r="R66" s="57"/>
      <c r="S66" s="57"/>
      <c r="T66" s="57"/>
      <c r="U66" s="57"/>
      <c r="V66" s="57"/>
      <c r="W66" s="57"/>
      <c r="X66" s="57"/>
      <c r="Y66" s="64"/>
    </row>
    <row r="67" spans="1:27">
      <c r="A67" s="63"/>
      <c r="B67" s="57"/>
      <c r="C67" s="57"/>
      <c r="D67" s="57"/>
      <c r="E67" s="57"/>
      <c r="F67" s="57"/>
      <c r="G67" s="57"/>
      <c r="H67" s="57"/>
      <c r="I67" s="57"/>
      <c r="J67" s="57"/>
      <c r="K67" s="57"/>
      <c r="L67" s="57"/>
      <c r="M67" s="57"/>
      <c r="N67" s="57"/>
      <c r="O67" s="57"/>
      <c r="P67" s="57"/>
      <c r="Q67" s="57"/>
      <c r="R67" s="57"/>
      <c r="S67" s="57"/>
      <c r="T67" s="57"/>
      <c r="U67" s="57"/>
      <c r="V67" s="57"/>
      <c r="W67" s="57"/>
      <c r="X67" s="57"/>
      <c r="Y67" s="64"/>
    </row>
    <row r="68" spans="1:27">
      <c r="A68" s="63"/>
      <c r="B68" s="57"/>
      <c r="C68" s="57"/>
      <c r="D68" s="57"/>
      <c r="E68" s="57"/>
      <c r="F68" s="57"/>
      <c r="G68" s="57"/>
      <c r="H68" s="57"/>
      <c r="I68" s="57"/>
      <c r="J68" s="57"/>
      <c r="K68" s="57"/>
      <c r="L68" s="57"/>
      <c r="M68" s="57"/>
      <c r="N68" s="57"/>
      <c r="O68" s="57"/>
      <c r="P68" s="57"/>
      <c r="Q68" s="57"/>
      <c r="R68" s="57"/>
      <c r="S68" s="57"/>
      <c r="T68" s="57"/>
      <c r="U68" s="57"/>
      <c r="V68" s="57"/>
      <c r="W68" s="57"/>
      <c r="X68" s="57"/>
      <c r="Y68" s="64"/>
    </row>
    <row r="69" spans="1:27">
      <c r="A69" s="65"/>
      <c r="B69" s="66"/>
      <c r="C69" s="66"/>
      <c r="D69" s="66"/>
      <c r="E69" s="66"/>
      <c r="F69" s="66"/>
      <c r="G69" s="66"/>
      <c r="H69" s="66"/>
      <c r="I69" s="66"/>
      <c r="J69" s="66"/>
      <c r="K69" s="66"/>
      <c r="L69" s="66"/>
      <c r="M69" s="66"/>
      <c r="N69" s="66"/>
      <c r="O69" s="66"/>
      <c r="P69" s="66"/>
      <c r="Q69" s="66"/>
      <c r="R69" s="66"/>
      <c r="S69" s="66"/>
      <c r="T69" s="66"/>
      <c r="U69" s="66"/>
      <c r="V69" s="66"/>
      <c r="W69" s="66"/>
      <c r="X69" s="66"/>
      <c r="Y69" s="67"/>
    </row>
    <row r="70" spans="1:27">
      <c r="A70" s="100" t="s">
        <v>170</v>
      </c>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2"/>
    </row>
    <row r="71" spans="1:27">
      <c r="A71" s="103"/>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5"/>
    </row>
    <row r="72" spans="1:27">
      <c r="A72" s="106"/>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8"/>
    </row>
    <row r="73" spans="1:27">
      <c r="A73" s="63"/>
      <c r="B73" s="57"/>
      <c r="C73" s="57"/>
      <c r="D73" s="57"/>
      <c r="E73" s="57"/>
      <c r="F73" s="57"/>
      <c r="G73" s="57"/>
      <c r="H73" s="57"/>
      <c r="I73" s="57"/>
      <c r="J73" s="57"/>
      <c r="K73" s="57"/>
      <c r="L73" s="57"/>
      <c r="M73" s="57"/>
      <c r="N73" s="57"/>
      <c r="O73" s="57"/>
      <c r="P73" s="57"/>
      <c r="Q73" s="57"/>
      <c r="R73" s="57"/>
      <c r="S73" s="57"/>
      <c r="T73" s="57"/>
      <c r="U73" s="57"/>
      <c r="V73" s="57"/>
      <c r="W73" s="57"/>
      <c r="X73" s="57"/>
      <c r="Y73" s="64"/>
    </row>
    <row r="74" spans="1:27">
      <c r="A74" s="63"/>
      <c r="B74" s="57"/>
      <c r="C74" s="57"/>
      <c r="D74" s="57"/>
      <c r="E74" s="57"/>
      <c r="F74" s="57"/>
      <c r="G74" s="57"/>
      <c r="H74" s="57"/>
      <c r="I74" s="57"/>
      <c r="J74" s="57"/>
      <c r="K74" s="57"/>
      <c r="L74" s="57"/>
      <c r="M74" s="57"/>
      <c r="N74" s="57"/>
      <c r="O74" s="57"/>
      <c r="P74" s="57"/>
      <c r="Q74" s="57"/>
      <c r="R74" s="57"/>
      <c r="S74" s="57"/>
      <c r="T74" s="57"/>
      <c r="U74" s="57"/>
      <c r="V74" s="57"/>
      <c r="W74" s="57"/>
      <c r="X74" s="57"/>
      <c r="Y74" s="64"/>
    </row>
    <row r="75" spans="1:27" ht="15" customHeight="1">
      <c r="A75" s="63"/>
      <c r="B75" s="57"/>
      <c r="C75" s="57"/>
      <c r="D75" s="57"/>
      <c r="E75" s="57"/>
      <c r="F75" s="57"/>
      <c r="G75" s="57"/>
      <c r="H75" s="57"/>
      <c r="I75" s="57"/>
      <c r="J75" s="57"/>
      <c r="K75" s="57"/>
      <c r="L75" s="59"/>
      <c r="M75" s="59"/>
      <c r="N75" s="59"/>
      <c r="O75" s="59"/>
      <c r="P75" s="59"/>
      <c r="Q75" s="59"/>
      <c r="R75" s="59"/>
      <c r="S75" s="57"/>
      <c r="T75" s="57"/>
      <c r="U75" s="57"/>
      <c r="V75" s="57"/>
      <c r="W75" s="57"/>
      <c r="X75" s="70"/>
      <c r="Y75" s="64"/>
      <c r="Z75" s="54"/>
      <c r="AA75" s="54"/>
    </row>
    <row r="76" spans="1:27" ht="15" customHeight="1">
      <c r="A76" s="63"/>
      <c r="B76" s="57"/>
      <c r="C76" s="57"/>
      <c r="D76" s="57"/>
      <c r="E76" s="57"/>
      <c r="F76" s="57"/>
      <c r="G76" s="57"/>
      <c r="H76" s="57"/>
      <c r="I76" s="57"/>
      <c r="J76" s="57"/>
      <c r="K76" s="57"/>
      <c r="L76" s="57"/>
      <c r="M76" s="57"/>
      <c r="N76" s="57"/>
      <c r="O76" s="57"/>
      <c r="P76" s="70"/>
      <c r="Q76" s="70"/>
      <c r="R76" s="70"/>
      <c r="S76" s="70"/>
      <c r="T76" s="70"/>
      <c r="U76" s="70"/>
      <c r="V76" s="70"/>
      <c r="W76" s="70"/>
      <c r="X76" s="70"/>
      <c r="Y76" s="64"/>
    </row>
    <row r="77" spans="1:27">
      <c r="A77" s="63"/>
      <c r="B77" s="57"/>
      <c r="C77" s="57"/>
      <c r="D77" s="57"/>
      <c r="E77" s="57"/>
      <c r="F77" s="57"/>
      <c r="G77" s="57"/>
      <c r="H77" s="57"/>
      <c r="I77" s="57"/>
      <c r="J77" s="57"/>
      <c r="K77" s="57"/>
      <c r="L77" s="57"/>
      <c r="M77" s="57"/>
      <c r="N77" s="57"/>
      <c r="O77" s="57"/>
      <c r="P77" s="57"/>
      <c r="Q77" s="57"/>
      <c r="R77" s="57"/>
      <c r="S77" s="57"/>
      <c r="T77" s="57"/>
      <c r="U77" s="57"/>
      <c r="V77" s="57"/>
      <c r="W77" s="57"/>
      <c r="X77" s="57"/>
      <c r="Y77" s="64"/>
    </row>
    <row r="78" spans="1:27">
      <c r="A78" s="63"/>
      <c r="B78" s="57"/>
      <c r="C78" s="57"/>
      <c r="D78" s="57"/>
      <c r="E78" s="57"/>
      <c r="F78" s="57"/>
      <c r="G78" s="57"/>
      <c r="H78" s="57"/>
      <c r="I78" s="57"/>
      <c r="J78" s="57"/>
      <c r="K78" s="57" t="s">
        <v>113</v>
      </c>
      <c r="L78" s="57"/>
      <c r="M78" s="57"/>
      <c r="N78" s="57"/>
      <c r="O78" s="57"/>
      <c r="P78" s="57"/>
      <c r="Q78" s="57"/>
      <c r="R78" s="57"/>
      <c r="S78" s="57"/>
      <c r="T78" s="57"/>
      <c r="U78" s="57"/>
      <c r="V78" s="57"/>
      <c r="W78" s="57"/>
      <c r="X78" s="57"/>
      <c r="Y78" s="64"/>
    </row>
    <row r="79" spans="1:27">
      <c r="A79" s="63"/>
      <c r="B79" s="57"/>
      <c r="C79" s="57"/>
      <c r="D79" s="57"/>
      <c r="E79" s="57"/>
      <c r="F79" s="57"/>
      <c r="G79" s="57"/>
      <c r="H79" s="57"/>
      <c r="I79" s="57"/>
      <c r="J79" s="57"/>
      <c r="K79" s="109" t="s">
        <v>114</v>
      </c>
      <c r="L79" s="57"/>
      <c r="M79" s="57"/>
      <c r="N79" s="57"/>
      <c r="O79" s="57"/>
      <c r="P79" s="57"/>
      <c r="Q79" s="57"/>
      <c r="R79" s="57"/>
      <c r="S79" s="57"/>
      <c r="T79" s="57"/>
      <c r="U79" s="57"/>
      <c r="V79" s="57"/>
      <c r="W79" s="57"/>
      <c r="X79" s="57"/>
      <c r="Y79" s="64"/>
    </row>
    <row r="80" spans="1:27">
      <c r="A80" s="63"/>
      <c r="B80" s="57"/>
      <c r="C80" s="57"/>
      <c r="D80" s="57"/>
      <c r="E80" s="57"/>
      <c r="F80" s="57"/>
      <c r="G80" s="57"/>
      <c r="H80" s="57"/>
      <c r="I80" s="57"/>
      <c r="J80" s="57"/>
      <c r="K80" s="110" t="s">
        <v>115</v>
      </c>
      <c r="L80" s="110"/>
      <c r="M80" s="110"/>
      <c r="N80" s="110"/>
      <c r="O80" s="110"/>
      <c r="P80" s="110"/>
      <c r="Q80" s="110"/>
      <c r="R80" s="110"/>
      <c r="S80" s="110"/>
      <c r="T80" s="110"/>
      <c r="U80" s="110"/>
      <c r="V80" s="110"/>
      <c r="W80" s="57"/>
      <c r="X80" s="57"/>
      <c r="Y80" s="64"/>
    </row>
    <row r="81" spans="1:25">
      <c r="A81" s="63"/>
      <c r="B81" s="57"/>
      <c r="C81" s="57"/>
      <c r="D81" s="57"/>
      <c r="E81" s="57"/>
      <c r="F81" s="57"/>
      <c r="G81" s="57"/>
      <c r="H81" s="57"/>
      <c r="I81" s="57"/>
      <c r="J81" s="57"/>
      <c r="K81" s="110"/>
      <c r="L81" s="110"/>
      <c r="M81" s="110"/>
      <c r="N81" s="110"/>
      <c r="O81" s="110"/>
      <c r="P81" s="110"/>
      <c r="Q81" s="110"/>
      <c r="R81" s="110"/>
      <c r="S81" s="110"/>
      <c r="T81" s="110"/>
      <c r="U81" s="110"/>
      <c r="V81" s="110"/>
      <c r="W81" s="57"/>
      <c r="X81" s="57"/>
      <c r="Y81" s="64"/>
    </row>
    <row r="82" spans="1:25" ht="111" customHeight="1">
      <c r="A82" s="65"/>
      <c r="B82" s="66"/>
      <c r="C82" s="66"/>
      <c r="D82" s="66"/>
      <c r="E82" s="66"/>
      <c r="F82" s="66"/>
      <c r="G82" s="66"/>
      <c r="H82" s="66"/>
      <c r="I82" s="66"/>
      <c r="J82" s="66"/>
      <c r="K82" s="66"/>
      <c r="L82" s="66"/>
      <c r="M82" s="66"/>
      <c r="N82" s="66"/>
      <c r="O82" s="66"/>
      <c r="P82" s="66"/>
      <c r="Q82" s="66"/>
      <c r="R82" s="66"/>
      <c r="S82" s="66"/>
      <c r="T82" s="66"/>
      <c r="U82" s="66"/>
      <c r="V82" s="66"/>
      <c r="W82" s="66"/>
      <c r="X82" s="66"/>
      <c r="Y82" s="67"/>
    </row>
    <row r="83" spans="1:25">
      <c r="A83" s="116" t="s">
        <v>95</v>
      </c>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7"/>
    </row>
    <row r="84" spans="1:25">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20"/>
    </row>
    <row r="85" spans="1:25">
      <c r="A85" s="60"/>
      <c r="B85" s="61"/>
      <c r="C85" s="61"/>
      <c r="D85" s="61"/>
      <c r="E85" s="61"/>
      <c r="F85" s="61"/>
      <c r="G85" s="61"/>
      <c r="H85" s="61"/>
      <c r="I85" s="61"/>
      <c r="J85" s="61"/>
      <c r="K85" s="61"/>
      <c r="L85" s="61"/>
      <c r="M85" s="61"/>
      <c r="N85" s="61"/>
      <c r="O85" s="61"/>
      <c r="P85" s="61"/>
      <c r="Q85" s="61"/>
      <c r="R85" s="61"/>
      <c r="S85" s="61"/>
      <c r="T85" s="61"/>
      <c r="U85" s="61"/>
      <c r="V85" s="61"/>
      <c r="W85" s="61"/>
      <c r="X85" s="61"/>
      <c r="Y85" s="62"/>
    </row>
    <row r="86" spans="1:25">
      <c r="A86" s="63"/>
      <c r="B86" s="57"/>
      <c r="C86" s="57"/>
      <c r="D86" s="57"/>
      <c r="E86" s="57"/>
      <c r="F86" s="57"/>
      <c r="G86" s="57"/>
      <c r="H86" s="57"/>
      <c r="I86" s="57"/>
      <c r="J86" s="57"/>
      <c r="K86" s="57"/>
      <c r="L86" s="57"/>
      <c r="M86" s="57"/>
      <c r="N86" s="57"/>
      <c r="O86" s="57"/>
      <c r="P86" s="57"/>
      <c r="Q86" s="57"/>
      <c r="R86" s="57"/>
      <c r="S86" s="57"/>
      <c r="T86" s="57"/>
      <c r="U86" s="57"/>
      <c r="V86" s="57"/>
      <c r="W86" s="57"/>
      <c r="X86" s="57"/>
      <c r="Y86" s="64"/>
    </row>
    <row r="87" spans="1:25">
      <c r="A87" s="63"/>
      <c r="B87" s="57"/>
      <c r="C87" s="57"/>
      <c r="D87" s="57"/>
      <c r="E87" s="57"/>
      <c r="F87" s="57"/>
      <c r="G87" s="57"/>
      <c r="H87" s="57"/>
      <c r="I87" s="57"/>
      <c r="J87" s="57"/>
      <c r="K87" s="57"/>
      <c r="L87" s="57"/>
      <c r="M87" s="57"/>
      <c r="N87" s="57"/>
      <c r="O87" s="57"/>
      <c r="P87" s="57"/>
      <c r="Q87" s="57"/>
      <c r="R87" s="57"/>
      <c r="S87" s="57"/>
      <c r="T87" s="57"/>
      <c r="U87" s="57"/>
      <c r="V87" s="57"/>
      <c r="W87" s="57"/>
      <c r="X87" s="57"/>
      <c r="Y87" s="64"/>
    </row>
    <row r="88" spans="1:25">
      <c r="A88" s="63"/>
      <c r="B88" s="57"/>
      <c r="C88" s="57"/>
      <c r="D88" s="57"/>
      <c r="E88" s="57"/>
      <c r="F88" s="57"/>
      <c r="G88" s="57"/>
      <c r="H88" s="57"/>
      <c r="I88" s="57"/>
      <c r="J88" s="57"/>
      <c r="K88" s="57"/>
      <c r="L88" s="57"/>
      <c r="M88" s="57"/>
      <c r="N88" s="57"/>
      <c r="O88" s="57"/>
      <c r="P88" s="57"/>
      <c r="Q88" s="57"/>
      <c r="R88" s="57"/>
      <c r="S88" s="57"/>
      <c r="T88" s="57"/>
      <c r="U88" s="57"/>
      <c r="V88" s="57"/>
      <c r="W88" s="57"/>
      <c r="X88" s="57"/>
      <c r="Y88" s="64"/>
    </row>
    <row r="89" spans="1:25">
      <c r="A89" s="63"/>
      <c r="B89" s="57"/>
      <c r="C89" s="57"/>
      <c r="D89" s="57"/>
      <c r="E89" s="57"/>
      <c r="F89" s="57"/>
      <c r="G89" s="57"/>
      <c r="H89" s="57"/>
      <c r="I89" s="57"/>
      <c r="J89" s="57"/>
      <c r="K89" s="57"/>
      <c r="L89" s="57"/>
      <c r="M89" s="57"/>
      <c r="N89" s="57"/>
      <c r="O89" s="57"/>
      <c r="P89" s="57"/>
      <c r="Q89" s="57"/>
      <c r="R89" s="57"/>
      <c r="S89" s="57"/>
      <c r="T89" s="57"/>
      <c r="U89" s="57"/>
      <c r="V89" s="57"/>
      <c r="W89" s="57"/>
      <c r="X89" s="57"/>
      <c r="Y89" s="64"/>
    </row>
    <row r="90" spans="1:25">
      <c r="A90" s="63"/>
      <c r="B90" s="57"/>
      <c r="C90" s="57"/>
      <c r="D90" s="57"/>
      <c r="E90" s="57"/>
      <c r="F90" s="57"/>
      <c r="G90" s="57"/>
      <c r="H90" s="57"/>
      <c r="I90" s="57"/>
      <c r="J90" s="57"/>
      <c r="K90" s="57"/>
      <c r="L90" s="57"/>
      <c r="M90" s="57"/>
      <c r="N90" s="57"/>
      <c r="O90" s="57"/>
      <c r="P90" s="57"/>
      <c r="Q90" s="57"/>
      <c r="R90" s="57"/>
      <c r="S90" s="57"/>
      <c r="T90" s="57"/>
      <c r="U90" s="57"/>
      <c r="V90" s="57"/>
      <c r="W90" s="57"/>
      <c r="X90" s="57"/>
      <c r="Y90" s="64"/>
    </row>
    <row r="91" spans="1:25" ht="15" customHeight="1">
      <c r="A91" s="63"/>
      <c r="B91" s="57"/>
      <c r="C91" s="57"/>
      <c r="D91" s="57"/>
      <c r="E91" s="57"/>
      <c r="F91" s="57"/>
      <c r="G91" s="57"/>
      <c r="H91" s="57"/>
      <c r="I91" s="57"/>
      <c r="J91" s="57"/>
      <c r="K91" s="57"/>
      <c r="L91" s="57"/>
      <c r="M91" s="57"/>
      <c r="N91" s="57"/>
      <c r="O91" s="57"/>
      <c r="P91" s="59" t="s">
        <v>97</v>
      </c>
      <c r="Q91" s="59"/>
      <c r="R91" s="59"/>
      <c r="S91" s="59"/>
      <c r="T91" s="59"/>
      <c r="U91" s="59"/>
      <c r="V91" s="59"/>
      <c r="W91" s="59"/>
      <c r="X91" s="59"/>
      <c r="Y91" s="69"/>
    </row>
    <row r="92" spans="1:25">
      <c r="A92" s="63"/>
      <c r="B92" s="57"/>
      <c r="C92" s="57"/>
      <c r="D92" s="57"/>
      <c r="E92" s="57"/>
      <c r="F92" s="57"/>
      <c r="G92" s="57"/>
      <c r="H92" s="57"/>
      <c r="I92" s="57"/>
      <c r="J92" s="57"/>
      <c r="K92" s="57"/>
      <c r="L92" s="57"/>
      <c r="M92" s="57"/>
      <c r="N92" s="57"/>
      <c r="O92" s="57"/>
      <c r="P92" s="59"/>
      <c r="Q92" s="59"/>
      <c r="R92" s="59"/>
      <c r="S92" s="59"/>
      <c r="T92" s="59"/>
      <c r="U92" s="59"/>
      <c r="V92" s="59"/>
      <c r="W92" s="59"/>
      <c r="X92" s="59"/>
      <c r="Y92" s="69"/>
    </row>
    <row r="93" spans="1:25">
      <c r="A93" s="63"/>
      <c r="B93" s="57"/>
      <c r="C93" s="57"/>
      <c r="D93" s="57"/>
      <c r="E93" s="57"/>
      <c r="F93" s="57"/>
      <c r="G93" s="57"/>
      <c r="H93" s="57"/>
      <c r="I93" s="57"/>
      <c r="J93" s="57"/>
      <c r="K93" s="57"/>
      <c r="L93" s="57"/>
      <c r="M93" s="57"/>
      <c r="N93" s="57"/>
      <c r="O93" s="57"/>
      <c r="P93" s="59"/>
      <c r="Q93" s="59"/>
      <c r="R93" s="59"/>
      <c r="S93" s="59"/>
      <c r="T93" s="59"/>
      <c r="U93" s="59"/>
      <c r="V93" s="59"/>
      <c r="W93" s="59"/>
      <c r="X93" s="59"/>
      <c r="Y93" s="69"/>
    </row>
    <row r="94" spans="1:25" ht="15" customHeight="1">
      <c r="A94" s="63"/>
      <c r="B94" s="57"/>
      <c r="C94" s="57"/>
      <c r="D94" s="57"/>
      <c r="E94" s="57"/>
      <c r="F94" s="57"/>
      <c r="G94" s="57"/>
      <c r="H94" s="57"/>
      <c r="I94" s="57"/>
      <c r="J94" s="57"/>
      <c r="K94" s="57"/>
      <c r="L94" s="57"/>
      <c r="M94" s="57"/>
      <c r="N94" s="57"/>
      <c r="O94" s="57"/>
      <c r="P94" s="59"/>
      <c r="Q94" s="59"/>
      <c r="R94" s="59"/>
      <c r="S94" s="59"/>
      <c r="T94" s="59"/>
      <c r="U94" s="59"/>
      <c r="V94" s="59"/>
      <c r="W94" s="59"/>
      <c r="X94" s="59"/>
      <c r="Y94" s="69"/>
    </row>
    <row r="95" spans="1:25" ht="46.5" customHeight="1">
      <c r="A95" s="63"/>
      <c r="B95" s="57"/>
      <c r="C95" s="57"/>
      <c r="D95" s="57"/>
      <c r="E95" s="57"/>
      <c r="F95" s="57"/>
      <c r="G95" s="57"/>
      <c r="H95" s="57"/>
      <c r="I95" s="57"/>
      <c r="J95" s="57"/>
      <c r="K95" s="57"/>
      <c r="L95" s="57"/>
      <c r="M95" s="57"/>
      <c r="N95" s="57"/>
      <c r="O95" s="57"/>
      <c r="P95" s="59" t="s">
        <v>98</v>
      </c>
      <c r="Q95" s="59"/>
      <c r="R95" s="59"/>
      <c r="S95" s="59"/>
      <c r="T95" s="59"/>
      <c r="U95" s="59"/>
      <c r="V95" s="59"/>
      <c r="W95" s="59"/>
      <c r="X95" s="59"/>
      <c r="Y95" s="69"/>
    </row>
    <row r="96" spans="1:25">
      <c r="A96" s="63"/>
      <c r="B96" s="57"/>
      <c r="C96" s="57"/>
      <c r="D96" s="57"/>
      <c r="E96" s="57"/>
      <c r="F96" s="57"/>
      <c r="G96" s="57"/>
      <c r="H96" s="57"/>
      <c r="I96" s="57"/>
      <c r="J96" s="57"/>
      <c r="K96" s="57"/>
      <c r="L96" s="57"/>
      <c r="M96" s="57"/>
      <c r="N96" s="57"/>
      <c r="O96" s="57"/>
      <c r="P96" s="70"/>
      <c r="Q96" s="70"/>
      <c r="R96" s="70"/>
      <c r="S96" s="70"/>
      <c r="T96" s="70"/>
      <c r="U96" s="70"/>
      <c r="V96" s="70"/>
      <c r="W96" s="70"/>
      <c r="X96" s="70"/>
      <c r="Y96" s="69"/>
    </row>
    <row r="97" spans="1:25">
      <c r="A97" s="63"/>
      <c r="B97" s="57"/>
      <c r="C97" s="57"/>
      <c r="D97" s="57"/>
      <c r="E97" s="57"/>
      <c r="F97" s="57"/>
      <c r="G97" s="57"/>
      <c r="H97" s="57"/>
      <c r="I97" s="57"/>
      <c r="J97" s="57"/>
      <c r="K97" s="57"/>
      <c r="L97" s="57"/>
      <c r="M97" s="57"/>
      <c r="N97" s="57"/>
      <c r="O97" s="57"/>
      <c r="P97" s="57"/>
      <c r="Q97" s="57"/>
      <c r="R97" s="57"/>
      <c r="S97" s="57"/>
      <c r="T97" s="57"/>
      <c r="U97" s="57"/>
      <c r="V97" s="57"/>
      <c r="W97" s="57"/>
      <c r="X97" s="57"/>
      <c r="Y97" s="64"/>
    </row>
    <row r="98" spans="1:25">
      <c r="A98" s="63"/>
      <c r="B98" s="57"/>
      <c r="C98" s="57"/>
      <c r="D98" s="57"/>
      <c r="E98" s="57"/>
      <c r="F98" s="57"/>
      <c r="G98" s="57"/>
      <c r="H98" s="57"/>
      <c r="I98" s="57"/>
      <c r="J98" s="57"/>
      <c r="K98" s="57"/>
      <c r="L98" s="57"/>
      <c r="M98" s="57"/>
      <c r="N98" s="57"/>
      <c r="O98" s="57"/>
      <c r="P98" s="57"/>
      <c r="Q98" s="57"/>
      <c r="R98" s="57"/>
      <c r="S98" s="57"/>
      <c r="T98" s="57"/>
      <c r="U98" s="57"/>
      <c r="V98" s="57"/>
      <c r="W98" s="57"/>
      <c r="X98" s="57"/>
      <c r="Y98" s="64"/>
    </row>
    <row r="99" spans="1:25">
      <c r="A99" s="63"/>
      <c r="B99" s="57"/>
      <c r="C99" s="57"/>
      <c r="D99" s="57"/>
      <c r="E99" s="57"/>
      <c r="F99" s="57"/>
      <c r="G99" s="57"/>
      <c r="H99" s="57"/>
      <c r="I99" s="57"/>
      <c r="J99" s="57"/>
      <c r="K99" s="57"/>
      <c r="L99" s="57"/>
      <c r="M99" s="57"/>
      <c r="N99" s="57"/>
      <c r="O99" s="57"/>
      <c r="P99" s="57"/>
      <c r="Q99" s="57"/>
      <c r="R99" s="57"/>
      <c r="S99" s="57"/>
      <c r="T99" s="57"/>
      <c r="U99" s="57"/>
      <c r="V99" s="57"/>
      <c r="W99" s="57"/>
      <c r="X99" s="57"/>
      <c r="Y99" s="64"/>
    </row>
    <row r="100" spans="1:25">
      <c r="A100" s="63"/>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64"/>
    </row>
    <row r="101" spans="1:25">
      <c r="A101" s="63"/>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64"/>
    </row>
    <row r="102" spans="1:25">
      <c r="A102" s="63"/>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64"/>
    </row>
    <row r="103" spans="1:25">
      <c r="A103" s="63"/>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64"/>
    </row>
    <row r="104" spans="1:25">
      <c r="A104" s="63"/>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64"/>
    </row>
    <row r="105" spans="1:25">
      <c r="A105" s="63"/>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64"/>
    </row>
    <row r="106" spans="1:25">
      <c r="A106" s="63"/>
      <c r="B106" s="57"/>
      <c r="C106" s="57"/>
      <c r="D106" s="57"/>
      <c r="E106" s="57"/>
      <c r="F106" s="57"/>
      <c r="G106" s="57"/>
      <c r="H106" s="57"/>
      <c r="I106" s="57"/>
      <c r="J106" s="57"/>
      <c r="K106" s="59" t="s">
        <v>144</v>
      </c>
      <c r="L106" s="59"/>
      <c r="M106" s="59"/>
      <c r="N106" s="59"/>
      <c r="O106" s="59"/>
      <c r="P106" s="59"/>
      <c r="Q106" s="59"/>
      <c r="R106" s="59"/>
      <c r="S106" s="59"/>
      <c r="T106" s="59"/>
      <c r="U106" s="59"/>
      <c r="V106" s="57"/>
      <c r="W106" s="57"/>
      <c r="X106" s="57"/>
      <c r="Y106" s="64"/>
    </row>
    <row r="107" spans="1:25">
      <c r="A107" s="63"/>
      <c r="B107" s="57"/>
      <c r="C107" s="57"/>
      <c r="D107" s="57"/>
      <c r="E107" s="57"/>
      <c r="F107" s="57"/>
      <c r="G107" s="57"/>
      <c r="H107" s="57"/>
      <c r="I107" s="57"/>
      <c r="J107" s="57"/>
      <c r="K107" s="59"/>
      <c r="L107" s="59"/>
      <c r="M107" s="59"/>
      <c r="N107" s="59"/>
      <c r="O107" s="59"/>
      <c r="P107" s="59"/>
      <c r="Q107" s="59"/>
      <c r="R107" s="59"/>
      <c r="S107" s="59"/>
      <c r="T107" s="59"/>
      <c r="U107" s="59"/>
      <c r="V107" s="57"/>
      <c r="W107" s="57"/>
      <c r="X107" s="57"/>
      <c r="Y107" s="64"/>
    </row>
    <row r="108" spans="1:25">
      <c r="A108" s="63"/>
      <c r="B108" s="57"/>
      <c r="C108" s="57"/>
      <c r="D108" s="57"/>
      <c r="E108" s="57"/>
      <c r="F108" s="57"/>
      <c r="G108" s="57"/>
      <c r="H108" s="57"/>
      <c r="I108" s="57"/>
      <c r="J108" s="57"/>
      <c r="K108" s="59"/>
      <c r="L108" s="59"/>
      <c r="M108" s="59"/>
      <c r="N108" s="59"/>
      <c r="O108" s="59"/>
      <c r="P108" s="59"/>
      <c r="Q108" s="59"/>
      <c r="R108" s="59"/>
      <c r="S108" s="59"/>
      <c r="T108" s="59"/>
      <c r="U108" s="59"/>
      <c r="V108" s="57"/>
      <c r="W108" s="57"/>
      <c r="X108" s="57"/>
      <c r="Y108" s="64"/>
    </row>
    <row r="109" spans="1:25">
      <c r="A109" s="63"/>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64"/>
    </row>
    <row r="110" spans="1:25">
      <c r="A110" s="63"/>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64"/>
    </row>
    <row r="111" spans="1:25">
      <c r="A111" s="63"/>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64"/>
    </row>
    <row r="112" spans="1:25">
      <c r="A112" s="63"/>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64"/>
    </row>
    <row r="113" spans="1:25">
      <c r="A113" s="63"/>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64"/>
    </row>
    <row r="114" spans="1:25">
      <c r="A114" s="63"/>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64"/>
    </row>
    <row r="115" spans="1:25">
      <c r="A115" s="63"/>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64"/>
    </row>
    <row r="116" spans="1:25">
      <c r="A116" s="63"/>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64"/>
    </row>
    <row r="117" spans="1:25">
      <c r="A117" s="63"/>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64"/>
    </row>
    <row r="118" spans="1:25">
      <c r="A118" s="65"/>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7"/>
    </row>
    <row r="119" spans="1:25">
      <c r="A119" s="72" t="s">
        <v>96</v>
      </c>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4"/>
    </row>
    <row r="120" spans="1:25">
      <c r="A120" s="81"/>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3"/>
    </row>
    <row r="121" spans="1:25">
      <c r="A121" s="60"/>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2"/>
    </row>
    <row r="122" spans="1:25">
      <c r="A122" s="63"/>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64"/>
    </row>
    <row r="123" spans="1:25">
      <c r="A123" s="63"/>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64"/>
    </row>
    <row r="124" spans="1:25">
      <c r="A124" s="63"/>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64"/>
    </row>
    <row r="125" spans="1:25" ht="15" customHeight="1">
      <c r="A125" s="63"/>
      <c r="B125" s="57"/>
      <c r="C125" s="57"/>
      <c r="D125" s="57"/>
      <c r="E125" s="57"/>
      <c r="F125" s="57"/>
      <c r="G125" s="57"/>
      <c r="H125" s="57"/>
      <c r="I125" s="57"/>
      <c r="J125" s="57"/>
      <c r="K125" s="57"/>
      <c r="L125" s="57"/>
      <c r="M125" s="57"/>
      <c r="N125" s="57"/>
      <c r="O125" s="57"/>
      <c r="P125" s="59" t="s">
        <v>92</v>
      </c>
      <c r="Q125" s="59"/>
      <c r="R125" s="59"/>
      <c r="S125" s="59"/>
      <c r="T125" s="59"/>
      <c r="U125" s="59"/>
      <c r="V125" s="59"/>
      <c r="W125" s="59"/>
      <c r="X125" s="59"/>
      <c r="Y125" s="64"/>
    </row>
    <row r="126" spans="1:25">
      <c r="A126" s="63"/>
      <c r="B126" s="57"/>
      <c r="C126" s="57"/>
      <c r="D126" s="57"/>
      <c r="E126" s="57"/>
      <c r="F126" s="57"/>
      <c r="G126" s="57"/>
      <c r="H126" s="57"/>
      <c r="I126" s="57"/>
      <c r="J126" s="57"/>
      <c r="K126" s="57"/>
      <c r="L126" s="57"/>
      <c r="M126" s="57"/>
      <c r="N126" s="57"/>
      <c r="O126" s="57"/>
      <c r="P126" s="59"/>
      <c r="Q126" s="59"/>
      <c r="R126" s="59"/>
      <c r="S126" s="59"/>
      <c r="T126" s="59"/>
      <c r="U126" s="59"/>
      <c r="V126" s="59"/>
      <c r="W126" s="59"/>
      <c r="X126" s="59"/>
      <c r="Y126" s="64"/>
    </row>
    <row r="127" spans="1:25">
      <c r="A127" s="63"/>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64"/>
    </row>
    <row r="128" spans="1:25">
      <c r="A128" s="63"/>
      <c r="B128" s="57"/>
      <c r="C128" s="57"/>
      <c r="D128" s="57"/>
      <c r="E128" s="57"/>
      <c r="F128" s="57"/>
      <c r="G128" s="57"/>
      <c r="H128" s="57"/>
      <c r="I128" s="57"/>
      <c r="J128" s="57"/>
      <c r="K128" s="57"/>
      <c r="L128" s="57"/>
      <c r="M128" s="57"/>
      <c r="N128" s="57"/>
      <c r="O128" s="57"/>
      <c r="P128" s="59" t="s">
        <v>153</v>
      </c>
      <c r="Q128" s="59"/>
      <c r="R128" s="59"/>
      <c r="S128" s="59"/>
      <c r="T128" s="59"/>
      <c r="U128" s="59"/>
      <c r="V128" s="59"/>
      <c r="W128" s="59"/>
      <c r="X128" s="59"/>
      <c r="Y128" s="64"/>
    </row>
    <row r="129" spans="1:25">
      <c r="A129" s="63"/>
      <c r="B129" s="57"/>
      <c r="C129" s="57"/>
      <c r="D129" s="57"/>
      <c r="E129" s="57"/>
      <c r="F129" s="57"/>
      <c r="G129" s="57"/>
      <c r="H129" s="57"/>
      <c r="I129" s="57"/>
      <c r="J129" s="57"/>
      <c r="K129" s="57"/>
      <c r="L129" s="57"/>
      <c r="M129" s="57"/>
      <c r="N129" s="57"/>
      <c r="O129" s="57"/>
      <c r="P129" s="59"/>
      <c r="Q129" s="59"/>
      <c r="R129" s="59"/>
      <c r="S129" s="59"/>
      <c r="T129" s="59"/>
      <c r="U129" s="59"/>
      <c r="V129" s="59"/>
      <c r="W129" s="59"/>
      <c r="X129" s="59"/>
      <c r="Y129" s="64"/>
    </row>
    <row r="130" spans="1:25">
      <c r="A130" s="63"/>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64"/>
    </row>
    <row r="131" spans="1:25">
      <c r="A131" s="63"/>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64"/>
    </row>
    <row r="132" spans="1:25">
      <c r="A132" s="63"/>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64"/>
    </row>
    <row r="133" spans="1:25">
      <c r="A133" s="63"/>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64"/>
    </row>
    <row r="134" spans="1:25">
      <c r="A134" s="63"/>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64"/>
    </row>
    <row r="135" spans="1:25">
      <c r="A135" s="63"/>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64"/>
    </row>
    <row r="136" spans="1:25">
      <c r="A136" s="63"/>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64"/>
    </row>
    <row r="137" spans="1:25">
      <c r="A137" s="63"/>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64"/>
    </row>
    <row r="138" spans="1:25">
      <c r="A138" s="63"/>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64"/>
    </row>
    <row r="139" spans="1:25">
      <c r="A139" s="63"/>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64"/>
    </row>
    <row r="140" spans="1:25">
      <c r="A140" s="63"/>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64"/>
    </row>
    <row r="141" spans="1:25">
      <c r="A141" s="63"/>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64"/>
    </row>
    <row r="142" spans="1:25">
      <c r="A142" s="63"/>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64"/>
    </row>
    <row r="143" spans="1:25">
      <c r="A143" s="63"/>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64"/>
    </row>
    <row r="144" spans="1:25">
      <c r="A144" s="63"/>
      <c r="B144" s="57"/>
      <c r="C144" s="57"/>
      <c r="D144" s="57"/>
      <c r="E144" s="57"/>
      <c r="F144" s="57"/>
      <c r="G144" s="57"/>
      <c r="H144" s="57"/>
      <c r="I144" s="57"/>
      <c r="J144" s="57"/>
      <c r="K144" s="57"/>
      <c r="L144" s="57"/>
      <c r="M144" s="57"/>
      <c r="N144" s="57"/>
      <c r="O144" s="57"/>
      <c r="P144" s="57" t="s">
        <v>154</v>
      </c>
      <c r="Q144" s="57"/>
      <c r="R144" s="57"/>
      <c r="S144" s="57"/>
      <c r="T144" s="57"/>
      <c r="U144" s="57"/>
      <c r="V144" s="57"/>
      <c r="W144" s="57"/>
      <c r="X144" s="57"/>
      <c r="Y144" s="64"/>
    </row>
    <row r="145" spans="1:25">
      <c r="A145" s="63"/>
      <c r="B145" s="57"/>
      <c r="C145" s="57"/>
      <c r="D145" s="57"/>
      <c r="E145" s="57"/>
      <c r="F145" s="57"/>
      <c r="G145" s="57"/>
      <c r="H145" s="57"/>
      <c r="I145" s="57"/>
      <c r="J145" s="57"/>
      <c r="K145" s="57"/>
      <c r="L145" s="57"/>
      <c r="M145" s="57"/>
      <c r="N145" s="57"/>
      <c r="O145" s="57"/>
      <c r="P145" s="57" t="s">
        <v>184</v>
      </c>
      <c r="Q145" s="57"/>
      <c r="R145" s="57"/>
      <c r="S145" s="57"/>
      <c r="T145" s="57"/>
      <c r="U145" s="57"/>
      <c r="V145" s="57"/>
      <c r="W145" s="57"/>
      <c r="X145" s="57"/>
      <c r="Y145" s="64"/>
    </row>
    <row r="146" spans="1:25" ht="24.75" customHeight="1">
      <c r="A146" s="63"/>
      <c r="B146" s="57"/>
      <c r="C146" s="57"/>
      <c r="D146" s="57"/>
      <c r="E146" s="57"/>
      <c r="F146" s="57"/>
      <c r="G146" s="57"/>
      <c r="H146" s="57"/>
      <c r="I146" s="57"/>
      <c r="J146" s="57"/>
      <c r="K146" s="57"/>
      <c r="L146" s="57"/>
      <c r="M146" s="57"/>
      <c r="N146" s="57"/>
      <c r="O146" s="57"/>
      <c r="P146" s="135"/>
      <c r="Q146" s="133" t="s">
        <v>180</v>
      </c>
      <c r="R146" s="133" t="s">
        <v>181</v>
      </c>
      <c r="S146" s="133" t="s">
        <v>183</v>
      </c>
      <c r="T146" s="133" t="s">
        <v>182</v>
      </c>
      <c r="U146" s="57"/>
      <c r="V146" s="57"/>
      <c r="W146" s="57"/>
      <c r="X146" s="57"/>
      <c r="Y146" s="64"/>
    </row>
    <row r="147" spans="1:25" ht="24">
      <c r="A147" s="63"/>
      <c r="B147" s="57"/>
      <c r="C147" s="57"/>
      <c r="D147" s="57"/>
      <c r="E147" s="57"/>
      <c r="F147" s="57"/>
      <c r="G147" s="57"/>
      <c r="H147" s="57"/>
      <c r="I147" s="57"/>
      <c r="J147" s="57"/>
      <c r="K147" s="57"/>
      <c r="L147" s="57"/>
      <c r="M147" s="57"/>
      <c r="N147" s="57"/>
      <c r="O147" s="57"/>
      <c r="P147" s="133" t="s">
        <v>193</v>
      </c>
      <c r="Q147" s="134">
        <v>0.23528190217326919</v>
      </c>
      <c r="R147" s="134">
        <v>0.17664019117863591</v>
      </c>
      <c r="S147" s="134">
        <v>0.31178974411917526</v>
      </c>
      <c r="T147" s="134">
        <v>0.27628816252891963</v>
      </c>
      <c r="U147" s="57"/>
      <c r="V147" s="57"/>
      <c r="W147" s="57"/>
      <c r="X147" s="57"/>
      <c r="Y147" s="64"/>
    </row>
    <row r="148" spans="1:25">
      <c r="A148" s="63"/>
      <c r="B148" s="57"/>
      <c r="C148" s="57"/>
      <c r="D148" s="57"/>
      <c r="E148" s="57"/>
      <c r="F148" s="57"/>
      <c r="G148" s="57"/>
      <c r="H148" s="57"/>
      <c r="I148" s="57"/>
      <c r="J148" s="57"/>
      <c r="K148" s="57"/>
      <c r="L148" s="57"/>
      <c r="M148" s="57"/>
      <c r="N148" s="57"/>
      <c r="O148" s="57"/>
      <c r="P148" s="136"/>
      <c r="Q148" s="137"/>
      <c r="R148" s="137"/>
      <c r="S148" s="137"/>
      <c r="T148" s="137"/>
      <c r="U148" s="57"/>
      <c r="V148" s="57"/>
      <c r="W148" s="57"/>
      <c r="X148" s="57"/>
      <c r="Y148" s="64"/>
    </row>
    <row r="149" spans="1:25">
      <c r="A149" s="63"/>
      <c r="B149" s="57"/>
      <c r="C149" s="57"/>
      <c r="D149" s="57"/>
      <c r="E149" s="57"/>
      <c r="F149" s="57"/>
      <c r="G149" s="57"/>
      <c r="H149" s="57"/>
      <c r="I149" s="57"/>
      <c r="J149" s="57"/>
      <c r="K149" s="57"/>
      <c r="L149" s="57"/>
      <c r="M149" s="57"/>
      <c r="N149" s="57"/>
      <c r="O149" s="57"/>
      <c r="P149" s="136"/>
      <c r="Q149" s="137"/>
      <c r="R149" s="137"/>
      <c r="S149" s="137"/>
      <c r="T149" s="137"/>
      <c r="U149" s="57"/>
      <c r="V149" s="57"/>
      <c r="W149" s="57"/>
      <c r="X149" s="57"/>
      <c r="Y149" s="64"/>
    </row>
    <row r="150" spans="1:25">
      <c r="A150" s="63"/>
      <c r="B150" s="57"/>
      <c r="C150" s="57"/>
      <c r="D150" s="57"/>
      <c r="E150" s="57"/>
      <c r="F150" s="57"/>
      <c r="G150" s="57"/>
      <c r="H150" s="57"/>
      <c r="I150" s="57"/>
      <c r="J150" s="57"/>
      <c r="K150" s="57"/>
      <c r="L150" s="57"/>
      <c r="M150" s="57"/>
      <c r="N150" s="57"/>
      <c r="O150" s="57"/>
      <c r="P150" s="136"/>
      <c r="Q150" s="137"/>
      <c r="R150" s="137"/>
      <c r="S150" s="137"/>
      <c r="T150" s="137"/>
      <c r="U150" s="57"/>
      <c r="V150" s="57"/>
      <c r="W150" s="57"/>
      <c r="X150" s="57"/>
      <c r="Y150" s="64"/>
    </row>
    <row r="151" spans="1:25">
      <c r="A151" s="63"/>
      <c r="B151" s="57"/>
      <c r="C151" s="57"/>
      <c r="D151" s="57"/>
      <c r="E151" s="57"/>
      <c r="F151" s="57"/>
      <c r="G151" s="57"/>
      <c r="H151" s="57"/>
      <c r="I151" s="57"/>
      <c r="J151" s="57"/>
      <c r="K151" s="57"/>
      <c r="L151" s="57"/>
      <c r="M151" s="57"/>
      <c r="N151" s="57"/>
      <c r="O151" s="57"/>
      <c r="P151" s="136"/>
      <c r="Q151" s="137"/>
      <c r="R151" s="137"/>
      <c r="S151" s="137"/>
      <c r="T151" s="137"/>
      <c r="U151" s="57"/>
      <c r="V151" s="57"/>
      <c r="W151" s="57"/>
      <c r="X151" s="57"/>
      <c r="Y151" s="64"/>
    </row>
    <row r="152" spans="1:25">
      <c r="A152" s="63"/>
      <c r="B152" s="57"/>
      <c r="C152" s="57"/>
      <c r="D152" s="57"/>
      <c r="E152" s="57"/>
      <c r="F152" s="57"/>
      <c r="G152" s="57"/>
      <c r="H152" s="57"/>
      <c r="I152" s="57"/>
      <c r="J152" s="57"/>
      <c r="K152" s="57"/>
      <c r="L152" s="57"/>
      <c r="M152" s="57"/>
      <c r="N152" s="57"/>
      <c r="O152" s="57"/>
      <c r="P152" s="136"/>
      <c r="Q152" s="137"/>
      <c r="R152" s="137"/>
      <c r="S152" s="137"/>
      <c r="T152" s="137"/>
      <c r="U152" s="57"/>
      <c r="V152" s="57"/>
      <c r="W152" s="57"/>
      <c r="X152" s="57"/>
      <c r="Y152" s="64"/>
    </row>
    <row r="153" spans="1:25">
      <c r="A153" s="63"/>
      <c r="B153" s="57"/>
      <c r="C153" s="57"/>
      <c r="D153" s="57"/>
      <c r="E153" s="57"/>
      <c r="F153" s="57"/>
      <c r="G153" s="57"/>
      <c r="H153" s="57"/>
      <c r="I153" s="57"/>
      <c r="J153" s="57"/>
      <c r="K153" s="57"/>
      <c r="L153" s="57"/>
      <c r="M153" s="57"/>
      <c r="N153" s="57"/>
      <c r="O153" s="57"/>
      <c r="P153" s="136"/>
      <c r="Q153" s="137"/>
      <c r="R153" s="137"/>
      <c r="S153" s="137"/>
      <c r="T153" s="137"/>
      <c r="U153" s="57"/>
      <c r="V153" s="57"/>
      <c r="W153" s="57"/>
      <c r="X153" s="57"/>
      <c r="Y153" s="64"/>
    </row>
    <row r="154" spans="1:25">
      <c r="A154" s="63"/>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64"/>
    </row>
    <row r="155" spans="1:25">
      <c r="A155" s="63"/>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64"/>
    </row>
    <row r="156" spans="1:25">
      <c r="A156" s="63"/>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64"/>
    </row>
    <row r="157" spans="1:25">
      <c r="A157" s="63"/>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64"/>
    </row>
    <row r="158" spans="1:25">
      <c r="A158" s="63"/>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64"/>
    </row>
    <row r="159" spans="1:25">
      <c r="A159" s="63"/>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64"/>
    </row>
    <row r="160" spans="1:25">
      <c r="A160" s="63"/>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64"/>
    </row>
    <row r="161" spans="1:25">
      <c r="A161" s="63"/>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64"/>
    </row>
    <row r="162" spans="1:25">
      <c r="A162" s="63"/>
      <c r="B162" s="57"/>
      <c r="C162" s="57"/>
      <c r="D162" s="57"/>
      <c r="E162" s="57"/>
      <c r="F162" s="57"/>
      <c r="G162" s="57"/>
      <c r="H162" s="57"/>
      <c r="I162" s="57"/>
      <c r="J162" s="57"/>
      <c r="K162" s="57"/>
      <c r="L162" s="57"/>
      <c r="M162" s="57"/>
      <c r="N162" s="57"/>
      <c r="O162" s="57"/>
      <c r="V162" s="57"/>
      <c r="W162" s="57"/>
      <c r="X162" s="57"/>
      <c r="Y162" s="64"/>
    </row>
    <row r="163" spans="1:25">
      <c r="A163" s="63"/>
      <c r="B163" s="57"/>
      <c r="C163" s="57"/>
      <c r="D163" s="57"/>
      <c r="E163" s="57"/>
      <c r="F163" s="57"/>
      <c r="G163" s="57"/>
      <c r="H163" s="57"/>
      <c r="I163" s="57"/>
      <c r="J163" s="57"/>
      <c r="K163" s="57"/>
      <c r="L163" s="57"/>
      <c r="M163" s="57"/>
      <c r="N163" s="57"/>
      <c r="O163" s="57"/>
      <c r="V163" s="57"/>
      <c r="W163" s="57"/>
      <c r="X163" s="57"/>
      <c r="Y163" s="64"/>
    </row>
    <row r="164" spans="1:25">
      <c r="A164" s="63"/>
      <c r="B164" s="57"/>
      <c r="C164" s="57"/>
      <c r="D164" s="57"/>
      <c r="E164" s="57"/>
      <c r="F164" s="57"/>
      <c r="G164" s="57"/>
      <c r="H164" s="57"/>
      <c r="I164" s="57"/>
      <c r="J164" s="57"/>
      <c r="K164" s="57"/>
      <c r="L164" s="57"/>
      <c r="M164" s="57"/>
      <c r="N164" s="57"/>
      <c r="O164" s="57"/>
      <c r="V164" s="57"/>
      <c r="W164" s="57"/>
      <c r="X164" s="57"/>
      <c r="Y164" s="64"/>
    </row>
    <row r="165" spans="1:25">
      <c r="A165" s="63"/>
      <c r="B165" s="57"/>
      <c r="C165" s="57"/>
      <c r="D165" s="57"/>
      <c r="E165" s="57"/>
      <c r="F165" s="57"/>
      <c r="G165" s="57"/>
      <c r="H165" s="57"/>
      <c r="I165" s="57"/>
      <c r="J165" s="57"/>
      <c r="K165" s="57"/>
      <c r="L165" s="57"/>
      <c r="M165" s="57"/>
      <c r="N165" s="57"/>
      <c r="O165" s="57"/>
      <c r="P165" s="57"/>
      <c r="Q165" s="70"/>
      <c r="R165" s="70"/>
      <c r="S165" s="70"/>
      <c r="T165" s="57"/>
      <c r="U165" s="57"/>
      <c r="V165" s="57"/>
      <c r="W165" s="57"/>
      <c r="X165" s="57"/>
      <c r="Y165" s="64"/>
    </row>
    <row r="166" spans="1:25">
      <c r="A166" s="63"/>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64"/>
    </row>
    <row r="167" spans="1:25">
      <c r="A167" s="63"/>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64"/>
    </row>
    <row r="168" spans="1:25" ht="30.75" customHeight="1">
      <c r="A168" s="63"/>
      <c r="B168" s="57"/>
      <c r="C168" s="57"/>
      <c r="D168" s="57"/>
      <c r="E168" s="57"/>
      <c r="F168" s="57"/>
      <c r="G168" s="57"/>
      <c r="H168" s="57"/>
      <c r="I168" s="57"/>
      <c r="J168" s="57"/>
      <c r="K168" s="57"/>
      <c r="L168" s="57"/>
      <c r="M168" s="57"/>
      <c r="N168" s="57"/>
      <c r="O168" s="57"/>
      <c r="P168" s="142"/>
      <c r="Q168" s="142"/>
      <c r="R168" s="142"/>
      <c r="S168" s="142"/>
      <c r="T168" s="142"/>
      <c r="U168" s="57"/>
      <c r="V168" s="57"/>
      <c r="W168" s="57"/>
      <c r="X168" s="57"/>
      <c r="Y168" s="64"/>
    </row>
    <row r="169" spans="1:25">
      <c r="A169" s="63"/>
      <c r="B169" s="57"/>
      <c r="C169" s="57"/>
      <c r="D169" s="57"/>
      <c r="E169" s="57"/>
      <c r="F169" s="57"/>
      <c r="G169" s="57"/>
      <c r="H169" s="57"/>
      <c r="I169" s="57"/>
      <c r="J169" s="57"/>
      <c r="K169" s="57"/>
      <c r="L169" s="57"/>
      <c r="M169" s="57"/>
      <c r="N169" s="57"/>
      <c r="O169" s="57"/>
      <c r="P169" s="142"/>
      <c r="Q169" s="143"/>
      <c r="R169" s="143"/>
      <c r="S169" s="143"/>
      <c r="T169" s="143"/>
      <c r="U169" s="57"/>
      <c r="V169" s="57"/>
      <c r="W169" s="57"/>
      <c r="X169" s="57"/>
      <c r="Y169" s="64"/>
    </row>
    <row r="170" spans="1:25">
      <c r="A170" s="63"/>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64"/>
    </row>
    <row r="171" spans="1:25">
      <c r="A171" s="63"/>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64"/>
    </row>
    <row r="172" spans="1:25">
      <c r="A172" s="63"/>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64"/>
    </row>
    <row r="173" spans="1:25">
      <c r="A173" s="63"/>
      <c r="B173" s="151" t="s">
        <v>203</v>
      </c>
      <c r="C173" s="151"/>
      <c r="D173" s="151"/>
      <c r="E173" s="151"/>
      <c r="F173" s="151"/>
      <c r="G173" s="151"/>
      <c r="H173" s="57"/>
      <c r="I173" s="57"/>
      <c r="J173" s="57"/>
      <c r="K173" s="57"/>
      <c r="L173" s="57"/>
      <c r="M173" s="57"/>
      <c r="N173" s="57"/>
      <c r="O173" s="57"/>
      <c r="P173" s="57"/>
      <c r="Q173" s="57"/>
      <c r="R173" s="57"/>
      <c r="S173" s="57"/>
      <c r="T173" s="57"/>
      <c r="U173" s="57"/>
      <c r="V173" s="57"/>
      <c r="W173" s="57"/>
      <c r="X173" s="57"/>
      <c r="Y173" s="64"/>
    </row>
    <row r="174" spans="1:25">
      <c r="A174" s="63"/>
      <c r="B174" s="132"/>
      <c r="C174" s="141" t="s">
        <v>155</v>
      </c>
      <c r="D174" s="141" t="s">
        <v>156</v>
      </c>
      <c r="E174" s="141" t="s">
        <v>157</v>
      </c>
      <c r="F174" s="141" t="s">
        <v>158</v>
      </c>
      <c r="G174" s="141" t="s">
        <v>159</v>
      </c>
      <c r="H174" s="57"/>
      <c r="I174" s="57"/>
      <c r="J174" s="57"/>
      <c r="K174" s="57"/>
      <c r="L174" s="57"/>
      <c r="M174" s="57"/>
      <c r="N174" s="57"/>
      <c r="O174" s="57"/>
      <c r="P174" s="57"/>
      <c r="Q174" s="57"/>
      <c r="R174" s="57"/>
      <c r="S174" s="57"/>
      <c r="T174" s="57"/>
      <c r="U174" s="57"/>
      <c r="V174" s="57"/>
      <c r="W174" s="57"/>
      <c r="X174" s="57"/>
      <c r="Y174" s="64"/>
    </row>
    <row r="175" spans="1:25" ht="45">
      <c r="A175" s="63"/>
      <c r="B175" s="141" t="s">
        <v>194</v>
      </c>
      <c r="C175" s="131">
        <v>0.20120421184951401</v>
      </c>
      <c r="D175" s="131">
        <v>0.15563657325959479</v>
      </c>
      <c r="E175" s="131">
        <v>0.16214747532642301</v>
      </c>
      <c r="F175" s="131">
        <v>0.15645541087649364</v>
      </c>
      <c r="G175" s="131">
        <v>0.32455632868797452</v>
      </c>
      <c r="H175" s="57"/>
      <c r="I175" s="57"/>
      <c r="J175" s="57"/>
      <c r="K175" s="57"/>
      <c r="L175" s="57"/>
      <c r="M175" s="57"/>
      <c r="N175" s="57"/>
      <c r="O175" s="57"/>
      <c r="P175" s="57"/>
      <c r="Q175" s="57"/>
      <c r="R175" s="57"/>
      <c r="S175" s="57"/>
      <c r="T175" s="57"/>
      <c r="U175" s="57"/>
      <c r="V175" s="57"/>
      <c r="W175" s="57"/>
      <c r="X175" s="57"/>
      <c r="Y175" s="64"/>
    </row>
    <row r="176" spans="1:25">
      <c r="A176" s="63"/>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64"/>
    </row>
    <row r="177" spans="1:25">
      <c r="A177" s="63"/>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64"/>
    </row>
    <row r="178" spans="1:25">
      <c r="A178" s="63"/>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64"/>
    </row>
    <row r="179" spans="1:25">
      <c r="A179" s="63"/>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64"/>
    </row>
    <row r="180" spans="1:25">
      <c r="A180" s="63"/>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64"/>
    </row>
    <row r="181" spans="1:25">
      <c r="A181" s="63"/>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64"/>
    </row>
    <row r="182" spans="1:25">
      <c r="A182" s="63"/>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64"/>
    </row>
    <row r="183" spans="1:25">
      <c r="A183" s="63"/>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64"/>
    </row>
    <row r="184" spans="1:25">
      <c r="A184" s="63"/>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64"/>
    </row>
    <row r="185" spans="1:25">
      <c r="A185" s="63"/>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64"/>
    </row>
    <row r="186" spans="1:25">
      <c r="A186" s="63"/>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64"/>
    </row>
    <row r="187" spans="1:25">
      <c r="A187" s="63"/>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64"/>
    </row>
    <row r="188" spans="1:25">
      <c r="A188" s="63"/>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64"/>
    </row>
    <row r="189" spans="1:25">
      <c r="A189" s="63"/>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64"/>
    </row>
    <row r="190" spans="1:25">
      <c r="A190" s="63"/>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64"/>
    </row>
    <row r="191" spans="1:25">
      <c r="A191" s="63"/>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64"/>
    </row>
    <row r="192" spans="1:25">
      <c r="A192" s="63"/>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64"/>
    </row>
    <row r="193" spans="1:25">
      <c r="A193" s="63"/>
      <c r="B193" s="151" t="s">
        <v>211</v>
      </c>
      <c r="C193" s="57"/>
      <c r="D193" s="57"/>
      <c r="E193" s="57"/>
      <c r="F193" s="57"/>
      <c r="G193" s="57"/>
      <c r="H193" s="57"/>
      <c r="I193" s="57"/>
      <c r="J193" s="57"/>
      <c r="K193" s="151" t="s">
        <v>202</v>
      </c>
      <c r="L193" s="57"/>
      <c r="M193" s="57"/>
      <c r="N193" s="57"/>
      <c r="O193" s="57"/>
      <c r="P193" s="57"/>
      <c r="Q193" s="151" t="s">
        <v>204</v>
      </c>
      <c r="R193" s="57"/>
      <c r="S193" s="57"/>
      <c r="T193" s="57"/>
      <c r="U193" s="57"/>
      <c r="V193" s="57"/>
      <c r="W193" s="57"/>
      <c r="X193" s="57"/>
      <c r="Y193" s="64"/>
    </row>
    <row r="194" spans="1:25" ht="30">
      <c r="A194" s="63"/>
      <c r="B194" s="57"/>
      <c r="D194" s="147"/>
      <c r="E194" s="140" t="s">
        <v>208</v>
      </c>
      <c r="F194" s="140" t="s">
        <v>209</v>
      </c>
      <c r="G194" s="140" t="s">
        <v>210</v>
      </c>
      <c r="H194" s="57"/>
      <c r="I194" s="57"/>
      <c r="J194" s="57"/>
      <c r="K194" s="71"/>
      <c r="L194" s="140" t="s">
        <v>199</v>
      </c>
      <c r="M194" s="140" t="s">
        <v>200</v>
      </c>
      <c r="N194" s="140" t="s">
        <v>143</v>
      </c>
      <c r="O194" s="57"/>
      <c r="P194" s="57"/>
      <c r="Q194" s="141"/>
      <c r="R194" s="141" t="s">
        <v>185</v>
      </c>
      <c r="S194" s="141" t="s">
        <v>142</v>
      </c>
      <c r="T194" s="141" t="s">
        <v>143</v>
      </c>
      <c r="U194" s="57"/>
      <c r="V194" s="57"/>
      <c r="W194" s="57"/>
      <c r="X194" s="57"/>
      <c r="Y194" s="64"/>
    </row>
    <row r="195" spans="1:25">
      <c r="A195" s="63"/>
      <c r="B195" s="57"/>
      <c r="C195" s="57"/>
      <c r="D195" s="148" t="s">
        <v>195</v>
      </c>
      <c r="E195" s="149">
        <v>1.2845807753838628E-2</v>
      </c>
      <c r="F195" s="149">
        <v>0.31220559682259058</v>
      </c>
      <c r="G195" s="149">
        <v>0.67494859542357077</v>
      </c>
      <c r="H195" s="57"/>
      <c r="I195" s="57"/>
      <c r="J195" s="57"/>
      <c r="K195" s="138" t="s">
        <v>201</v>
      </c>
      <c r="L195" s="139">
        <v>0.71697297747363198</v>
      </c>
      <c r="M195" s="139">
        <v>7.056979980341184E-2</v>
      </c>
      <c r="N195" s="139">
        <v>0.21245722272295625</v>
      </c>
      <c r="O195" s="57"/>
      <c r="P195" s="57"/>
      <c r="Q195" s="145" t="s">
        <v>201</v>
      </c>
      <c r="R195" s="146">
        <v>0.33243008460772711</v>
      </c>
      <c r="S195" s="146">
        <v>0.15511006322584203</v>
      </c>
      <c r="T195" s="146">
        <v>0.51245985216643086</v>
      </c>
      <c r="U195" s="57"/>
      <c r="V195" s="57"/>
      <c r="W195" s="57"/>
      <c r="X195" s="57"/>
      <c r="Y195" s="64"/>
    </row>
    <row r="196" spans="1:25">
      <c r="A196" s="63"/>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64"/>
    </row>
    <row r="197" spans="1:25" s="54" customFormat="1">
      <c r="A197" s="63"/>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64"/>
    </row>
    <row r="198" spans="1:25">
      <c r="A198" s="65"/>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7"/>
    </row>
    <row r="199" spans="1:25">
      <c r="A199" s="152" t="s">
        <v>212</v>
      </c>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53"/>
    </row>
    <row r="200" spans="1:25">
      <c r="A200" s="15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55"/>
    </row>
    <row r="201" spans="1:25">
      <c r="A201" s="156"/>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8"/>
    </row>
    <row r="202" spans="1:25">
      <c r="A202" s="60"/>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2"/>
    </row>
    <row r="203" spans="1:25">
      <c r="A203" s="63"/>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64"/>
    </row>
    <row r="204" spans="1:25">
      <c r="A204" s="63"/>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64"/>
    </row>
    <row r="205" spans="1:25">
      <c r="A205" s="63"/>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64"/>
    </row>
    <row r="206" spans="1:25">
      <c r="A206" s="63"/>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64"/>
    </row>
    <row r="207" spans="1:25">
      <c r="A207" s="63"/>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64"/>
    </row>
    <row r="208" spans="1:25">
      <c r="A208" s="63"/>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64"/>
    </row>
    <row r="209" spans="1:25" ht="15" customHeight="1">
      <c r="A209" s="63"/>
      <c r="B209" s="57"/>
      <c r="C209" s="57"/>
      <c r="D209" s="57"/>
      <c r="E209" s="57"/>
      <c r="F209" s="57"/>
      <c r="G209" s="57"/>
      <c r="H209" s="57"/>
      <c r="I209" s="57"/>
      <c r="J209" s="57"/>
      <c r="K209" s="57"/>
      <c r="L209" s="57"/>
      <c r="M209" s="59" t="s">
        <v>99</v>
      </c>
      <c r="N209" s="59"/>
      <c r="O209" s="59"/>
      <c r="P209" s="59"/>
      <c r="Q209" s="59"/>
      <c r="R209" s="59"/>
      <c r="S209" s="59"/>
      <c r="W209" s="57"/>
      <c r="X209" s="57"/>
      <c r="Y209" s="64"/>
    </row>
    <row r="210" spans="1:25">
      <c r="A210" s="63"/>
      <c r="B210" s="57"/>
      <c r="C210" s="57"/>
      <c r="D210" s="57"/>
      <c r="E210" s="57"/>
      <c r="F210" s="57"/>
      <c r="G210" s="57"/>
      <c r="H210" s="57"/>
      <c r="I210" s="57"/>
      <c r="J210" s="57"/>
      <c r="K210" s="57"/>
      <c r="L210" s="57"/>
      <c r="M210" s="59"/>
      <c r="N210" s="59"/>
      <c r="O210" s="59"/>
      <c r="P210" s="59"/>
      <c r="Q210" s="59"/>
      <c r="R210" s="59"/>
      <c r="S210" s="59"/>
      <c r="W210" s="57"/>
      <c r="X210" s="57"/>
      <c r="Y210" s="64"/>
    </row>
    <row r="211" spans="1:25">
      <c r="A211" s="63"/>
      <c r="B211" s="57"/>
      <c r="C211" s="57"/>
      <c r="D211" s="57"/>
      <c r="E211" s="57"/>
      <c r="F211" s="57"/>
      <c r="G211" s="57"/>
      <c r="H211" s="57"/>
      <c r="I211" s="57"/>
      <c r="J211" s="57"/>
      <c r="K211" s="57"/>
      <c r="L211" s="57"/>
      <c r="M211" s="59"/>
      <c r="N211" s="59"/>
      <c r="O211" s="59"/>
      <c r="P211" s="59"/>
      <c r="Q211" s="59"/>
      <c r="R211" s="59"/>
      <c r="S211" s="59"/>
      <c r="W211" s="57"/>
      <c r="X211" s="57"/>
      <c r="Y211" s="64"/>
    </row>
    <row r="212" spans="1:25">
      <c r="A212" s="63"/>
      <c r="B212" s="57"/>
      <c r="C212" s="57"/>
      <c r="D212" s="57"/>
      <c r="E212" s="57"/>
      <c r="F212" s="57"/>
      <c r="G212" s="57"/>
      <c r="H212" s="57"/>
      <c r="I212" s="57"/>
      <c r="J212" s="57"/>
      <c r="K212" s="57"/>
      <c r="L212" s="57"/>
      <c r="M212" s="59"/>
      <c r="N212" s="59"/>
      <c r="O212" s="59"/>
      <c r="P212" s="59"/>
      <c r="Q212" s="59"/>
      <c r="R212" s="59"/>
      <c r="S212" s="59"/>
      <c r="W212" s="57"/>
      <c r="X212" s="57"/>
      <c r="Y212" s="64"/>
    </row>
    <row r="213" spans="1:25">
      <c r="A213" s="63"/>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64"/>
    </row>
    <row r="214" spans="1:25">
      <c r="A214" s="63"/>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64"/>
    </row>
    <row r="215" spans="1:25">
      <c r="A215" s="63"/>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64"/>
    </row>
    <row r="216" spans="1:25">
      <c r="A216" s="63"/>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64"/>
    </row>
    <row r="217" spans="1:25">
      <c r="A217" s="63"/>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64"/>
    </row>
    <row r="218" spans="1:25">
      <c r="A218" s="63"/>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64"/>
    </row>
    <row r="219" spans="1:25">
      <c r="A219" s="63"/>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64"/>
    </row>
    <row r="220" spans="1:25">
      <c r="A220" s="63"/>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64"/>
    </row>
    <row r="221" spans="1:25">
      <c r="A221" s="63"/>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64"/>
    </row>
    <row r="222" spans="1:25">
      <c r="A222" s="63"/>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64"/>
    </row>
    <row r="223" spans="1:25">
      <c r="A223" s="63"/>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64"/>
    </row>
    <row r="224" spans="1:25">
      <c r="A224" s="63"/>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64"/>
    </row>
    <row r="225" spans="1:29">
      <c r="A225" s="63"/>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64"/>
    </row>
    <row r="226" spans="1:29">
      <c r="A226" s="63"/>
      <c r="B226" s="57"/>
      <c r="C226" s="57"/>
      <c r="D226" s="57"/>
      <c r="E226" s="57"/>
      <c r="F226" s="57"/>
      <c r="G226" s="57"/>
      <c r="H226" s="57"/>
      <c r="I226" s="57"/>
      <c r="J226" s="57"/>
      <c r="K226" s="57"/>
      <c r="L226" s="57"/>
      <c r="M226" s="57"/>
      <c r="N226" s="57"/>
      <c r="O226" s="57"/>
      <c r="P226" s="57"/>
      <c r="Q226" s="160" t="s">
        <v>213</v>
      </c>
      <c r="R226" s="160"/>
      <c r="S226" s="160"/>
      <c r="T226" s="160"/>
      <c r="U226" s="160"/>
      <c r="V226" s="160"/>
      <c r="W226" s="57"/>
      <c r="X226" s="57"/>
      <c r="Y226" s="64"/>
    </row>
    <row r="227" spans="1:29">
      <c r="A227" s="63"/>
      <c r="B227" s="57"/>
      <c r="C227" s="57"/>
      <c r="D227" s="57"/>
      <c r="E227" s="57"/>
      <c r="F227" s="57"/>
      <c r="G227" s="57"/>
      <c r="H227" s="57"/>
      <c r="I227" s="57"/>
      <c r="J227" s="57"/>
      <c r="K227" s="57"/>
      <c r="L227" s="57"/>
      <c r="M227" s="57"/>
      <c r="N227" s="57"/>
      <c r="O227" s="57"/>
      <c r="P227" s="57"/>
      <c r="Q227" s="160"/>
      <c r="R227" s="160"/>
      <c r="S227" s="160"/>
      <c r="T227" s="160"/>
      <c r="U227" s="160"/>
      <c r="V227" s="160"/>
      <c r="W227" s="57"/>
      <c r="X227" s="57"/>
      <c r="Y227" s="64"/>
    </row>
    <row r="228" spans="1:29">
      <c r="A228" s="63"/>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64"/>
    </row>
    <row r="229" spans="1:29">
      <c r="A229" s="63"/>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64"/>
    </row>
    <row r="230" spans="1:29" ht="15" customHeight="1">
      <c r="A230" s="63"/>
      <c r="B230" s="57"/>
      <c r="C230" s="57"/>
      <c r="D230" s="57"/>
      <c r="E230" s="57"/>
      <c r="F230" s="57"/>
      <c r="G230" s="57"/>
      <c r="H230" s="57"/>
      <c r="I230" s="57"/>
      <c r="J230" s="57"/>
      <c r="K230" s="57"/>
      <c r="L230" s="57"/>
      <c r="M230" s="57"/>
      <c r="N230" s="57"/>
      <c r="O230" s="57"/>
      <c r="P230" s="57"/>
      <c r="Q230" s="57"/>
      <c r="R230" s="57"/>
      <c r="S230" s="57"/>
      <c r="T230" s="57"/>
      <c r="U230" s="57"/>
      <c r="V230" s="57"/>
      <c r="W230" s="161"/>
      <c r="X230" s="161"/>
      <c r="Y230" s="162"/>
      <c r="Z230" s="55"/>
      <c r="AA230" s="55"/>
      <c r="AB230" s="55"/>
      <c r="AC230" s="55"/>
    </row>
    <row r="231" spans="1:29">
      <c r="A231" s="63"/>
      <c r="B231" s="57"/>
      <c r="C231" s="57"/>
      <c r="D231" s="57"/>
      <c r="E231" s="57"/>
      <c r="F231" s="57"/>
      <c r="G231" s="57"/>
      <c r="H231" s="57"/>
      <c r="I231" s="57"/>
      <c r="J231" s="57"/>
      <c r="K231" s="57"/>
      <c r="L231" s="57"/>
      <c r="M231" s="57"/>
      <c r="N231" s="57"/>
      <c r="O231" s="57"/>
      <c r="P231" s="57"/>
      <c r="Q231" s="57"/>
      <c r="R231" s="57"/>
      <c r="S231" s="57"/>
      <c r="T231" s="57"/>
      <c r="U231" s="57"/>
      <c r="V231" s="57"/>
      <c r="W231" s="161"/>
      <c r="X231" s="161"/>
      <c r="Y231" s="162"/>
      <c r="Z231" s="55"/>
      <c r="AA231" s="55"/>
      <c r="AB231" s="55"/>
      <c r="AC231" s="55"/>
    </row>
    <row r="232" spans="1:29">
      <c r="A232" s="63"/>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64"/>
    </row>
    <row r="233" spans="1:29">
      <c r="A233" s="63"/>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64"/>
    </row>
    <row r="234" spans="1:29">
      <c r="A234" s="63"/>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64"/>
    </row>
    <row r="235" spans="1:29">
      <c r="A235" s="63"/>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64"/>
    </row>
    <row r="236" spans="1:29">
      <c r="A236" s="63"/>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64"/>
    </row>
    <row r="237" spans="1:29">
      <c r="A237" s="63"/>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64"/>
    </row>
    <row r="238" spans="1:29">
      <c r="A238" s="63"/>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64"/>
    </row>
    <row r="239" spans="1:29">
      <c r="A239" s="63"/>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64"/>
    </row>
    <row r="240" spans="1:29">
      <c r="A240" s="63"/>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64"/>
    </row>
    <row r="241" spans="1:26">
      <c r="A241" s="63"/>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64"/>
    </row>
    <row r="242" spans="1:26">
      <c r="A242" s="63"/>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64"/>
    </row>
    <row r="243" spans="1:26">
      <c r="A243" s="63"/>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64"/>
    </row>
    <row r="244" spans="1:26">
      <c r="A244" s="63"/>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64"/>
    </row>
    <row r="245" spans="1:26">
      <c r="A245" s="63"/>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64"/>
    </row>
    <row r="246" spans="1:26">
      <c r="A246" s="63"/>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64"/>
    </row>
    <row r="247" spans="1:26">
      <c r="A247" s="63"/>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64"/>
    </row>
    <row r="248" spans="1:26">
      <c r="A248" s="63"/>
      <c r="B248" s="57"/>
      <c r="C248" s="57"/>
      <c r="D248" s="57"/>
      <c r="E248" s="57"/>
      <c r="F248" s="57"/>
      <c r="G248" s="57"/>
      <c r="H248" s="57"/>
      <c r="I248" s="57"/>
      <c r="J248" s="57"/>
      <c r="K248" s="57"/>
      <c r="L248" s="57"/>
      <c r="M248" s="57"/>
      <c r="N248" s="164" t="s">
        <v>100</v>
      </c>
      <c r="O248" s="164"/>
      <c r="P248" s="164"/>
      <c r="Q248" s="164"/>
      <c r="R248" s="164"/>
      <c r="S248" s="164"/>
      <c r="T248" s="164"/>
      <c r="U248" s="164"/>
      <c r="V248" s="164"/>
      <c r="W248" s="164"/>
      <c r="X248" s="164"/>
      <c r="Y248" s="165"/>
      <c r="Z248" s="159"/>
    </row>
    <row r="249" spans="1:26">
      <c r="A249" s="63"/>
      <c r="B249" s="57"/>
      <c r="C249" s="57"/>
      <c r="D249" s="57"/>
      <c r="E249" s="57"/>
      <c r="F249" s="57"/>
      <c r="G249" s="57"/>
      <c r="H249" s="57"/>
      <c r="I249" s="57"/>
      <c r="J249" s="57"/>
      <c r="K249" s="57"/>
      <c r="L249" s="57"/>
      <c r="M249" s="57"/>
      <c r="N249" s="164"/>
      <c r="O249" s="164"/>
      <c r="P249" s="164"/>
      <c r="Q249" s="164"/>
      <c r="R249" s="164"/>
      <c r="S249" s="164"/>
      <c r="T249" s="164"/>
      <c r="U249" s="164"/>
      <c r="V249" s="164"/>
      <c r="W249" s="164"/>
      <c r="X249" s="164"/>
      <c r="Y249" s="165"/>
      <c r="Z249" s="159"/>
    </row>
    <row r="250" spans="1:26">
      <c r="A250" s="63"/>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64"/>
    </row>
    <row r="251" spans="1:26">
      <c r="A251" s="63"/>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64"/>
    </row>
    <row r="252" spans="1:26">
      <c r="A252" s="63"/>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64"/>
    </row>
    <row r="253" spans="1:26">
      <c r="A253" s="63"/>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64"/>
    </row>
    <row r="254" spans="1:26">
      <c r="A254" s="63"/>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64"/>
    </row>
    <row r="255" spans="1:26">
      <c r="A255" s="63"/>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64"/>
    </row>
    <row r="256" spans="1:26">
      <c r="A256" s="63"/>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64"/>
    </row>
    <row r="257" spans="1:25">
      <c r="A257" s="63"/>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64"/>
    </row>
    <row r="258" spans="1:25">
      <c r="A258" s="63"/>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64"/>
    </row>
    <row r="259" spans="1:25">
      <c r="A259" s="63"/>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64"/>
    </row>
    <row r="260" spans="1:25">
      <c r="A260" s="63"/>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64"/>
    </row>
    <row r="261" spans="1:25">
      <c r="A261" s="63"/>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64"/>
    </row>
    <row r="262" spans="1:25">
      <c r="A262" s="63"/>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64"/>
    </row>
    <row r="263" spans="1:25">
      <c r="A263" s="63"/>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64"/>
    </row>
    <row r="264" spans="1:25">
      <c r="A264" s="63"/>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64"/>
    </row>
    <row r="265" spans="1:25">
      <c r="A265" s="63"/>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64"/>
    </row>
    <row r="266" spans="1:25">
      <c r="A266" s="63"/>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64"/>
    </row>
    <row r="267" spans="1:25">
      <c r="A267" s="63"/>
      <c r="B267" s="57"/>
      <c r="C267" s="57"/>
      <c r="D267" s="57"/>
      <c r="E267" s="57"/>
      <c r="F267" s="57"/>
      <c r="G267" s="57"/>
      <c r="H267" s="57"/>
      <c r="I267" s="57"/>
      <c r="J267" s="57"/>
      <c r="K267" s="59" t="s">
        <v>214</v>
      </c>
      <c r="L267" s="59"/>
      <c r="M267" s="59"/>
      <c r="N267" s="59"/>
      <c r="O267" s="70"/>
      <c r="P267" s="70"/>
      <c r="Q267" s="70"/>
      <c r="R267" s="57"/>
      <c r="S267" s="57"/>
      <c r="T267" s="57"/>
      <c r="U267" s="57"/>
      <c r="V267" s="57"/>
      <c r="W267" s="57"/>
      <c r="X267" s="57"/>
      <c r="Y267" s="64"/>
    </row>
    <row r="268" spans="1:25" ht="15" customHeight="1">
      <c r="A268" s="63"/>
      <c r="B268" s="57"/>
      <c r="C268" s="57"/>
      <c r="D268" s="57"/>
      <c r="E268" s="57"/>
      <c r="F268" s="57"/>
      <c r="G268" s="57"/>
      <c r="H268" s="57"/>
      <c r="I268" s="57"/>
      <c r="J268" s="57"/>
      <c r="K268" s="59"/>
      <c r="L268" s="59"/>
      <c r="M268" s="59"/>
      <c r="N268" s="59"/>
      <c r="O268" s="70"/>
      <c r="P268" s="70"/>
      <c r="Q268" s="70"/>
      <c r="R268" s="57"/>
      <c r="S268" s="57"/>
      <c r="T268" s="57"/>
      <c r="U268" s="57"/>
      <c r="V268" s="57"/>
      <c r="W268" s="70"/>
      <c r="X268" s="57"/>
      <c r="Y268" s="64"/>
    </row>
    <row r="269" spans="1:25">
      <c r="A269" s="63"/>
      <c r="B269" s="57"/>
      <c r="C269" s="57"/>
      <c r="D269" s="57"/>
      <c r="E269" s="57"/>
      <c r="F269" s="57"/>
      <c r="G269" s="57"/>
      <c r="H269" s="57"/>
      <c r="I269" s="57"/>
      <c r="J269" s="57"/>
      <c r="K269" s="59"/>
      <c r="L269" s="59"/>
      <c r="M269" s="59"/>
      <c r="N269" s="59"/>
      <c r="O269" s="57"/>
      <c r="P269" s="57"/>
      <c r="Q269" s="57"/>
      <c r="R269" s="57"/>
      <c r="S269" s="57"/>
      <c r="T269" s="57"/>
      <c r="U269" s="57"/>
      <c r="V269" s="57"/>
      <c r="W269" s="57"/>
      <c r="X269" s="57"/>
      <c r="Y269" s="64"/>
    </row>
    <row r="270" spans="1:25">
      <c r="A270" s="63"/>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64"/>
    </row>
    <row r="271" spans="1:25">
      <c r="A271" s="63"/>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64"/>
    </row>
    <row r="272" spans="1:25">
      <c r="A272" s="63"/>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64"/>
    </row>
    <row r="273" spans="1:26">
      <c r="A273" s="63"/>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64"/>
    </row>
    <row r="274" spans="1:26">
      <c r="A274" s="63"/>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64"/>
    </row>
    <row r="275" spans="1:26">
      <c r="A275" s="63"/>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64"/>
    </row>
    <row r="276" spans="1:26">
      <c r="A276" s="63"/>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64"/>
    </row>
    <row r="277" spans="1:26">
      <c r="A277" s="63"/>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64"/>
    </row>
    <row r="278" spans="1:26">
      <c r="A278" s="63"/>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64"/>
    </row>
    <row r="279" spans="1:26">
      <c r="A279" s="63"/>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64"/>
    </row>
    <row r="280" spans="1:26">
      <c r="A280" s="63"/>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64"/>
    </row>
    <row r="281" spans="1:26">
      <c r="A281" s="63"/>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64"/>
    </row>
    <row r="282" spans="1:26">
      <c r="A282" s="63"/>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64"/>
    </row>
    <row r="283" spans="1:26">
      <c r="A283" s="63"/>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64"/>
    </row>
    <row r="284" spans="1:26">
      <c r="A284" s="63"/>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64"/>
    </row>
    <row r="285" spans="1:26">
      <c r="A285" s="63"/>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64"/>
    </row>
    <row r="286" spans="1:26">
      <c r="A286" s="63"/>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64"/>
    </row>
    <row r="287" spans="1:26" ht="15" customHeight="1">
      <c r="A287" s="63"/>
      <c r="B287" s="57"/>
      <c r="C287" s="57"/>
      <c r="D287" s="57"/>
      <c r="E287" s="57"/>
      <c r="F287" s="57"/>
      <c r="G287" s="57"/>
      <c r="H287" s="57"/>
      <c r="I287" s="57"/>
      <c r="J287" s="57"/>
      <c r="K287" s="57"/>
      <c r="L287" s="57"/>
      <c r="M287" s="57"/>
      <c r="N287" s="57"/>
      <c r="O287" s="59" t="s">
        <v>215</v>
      </c>
      <c r="P287" s="59"/>
      <c r="Q287" s="59"/>
      <c r="R287" s="59"/>
      <c r="S287" s="59"/>
      <c r="T287" s="59"/>
      <c r="U287" s="70"/>
      <c r="V287" s="70"/>
      <c r="W287" s="70"/>
      <c r="X287" s="70"/>
      <c r="Y287" s="69"/>
      <c r="Z287" s="53"/>
    </row>
    <row r="288" spans="1:26">
      <c r="A288" s="63"/>
      <c r="B288" s="57"/>
      <c r="C288" s="57"/>
      <c r="D288" s="57"/>
      <c r="E288" s="57"/>
      <c r="F288" s="57"/>
      <c r="G288" s="57"/>
      <c r="H288" s="57"/>
      <c r="I288" s="57"/>
      <c r="J288" s="57"/>
      <c r="K288" s="57"/>
      <c r="L288" s="57"/>
      <c r="M288" s="57"/>
      <c r="N288" s="57"/>
      <c r="O288" s="59"/>
      <c r="P288" s="59"/>
      <c r="Q288" s="59"/>
      <c r="R288" s="59"/>
      <c r="S288" s="59"/>
      <c r="T288" s="59"/>
      <c r="U288" s="70"/>
      <c r="V288" s="70"/>
      <c r="W288" s="70"/>
      <c r="X288" s="70"/>
      <c r="Y288" s="69"/>
      <c r="Z288" s="53"/>
    </row>
    <row r="289" spans="1:25">
      <c r="A289" s="63"/>
      <c r="B289" s="57"/>
      <c r="C289" s="57"/>
      <c r="D289" s="57"/>
      <c r="E289" s="57"/>
      <c r="F289" s="57"/>
      <c r="G289" s="57"/>
      <c r="H289" s="57"/>
      <c r="I289" s="57"/>
      <c r="J289" s="57"/>
      <c r="K289" s="57"/>
      <c r="L289" s="57"/>
      <c r="M289" s="57"/>
      <c r="N289" s="57"/>
      <c r="O289" s="59"/>
      <c r="P289" s="59"/>
      <c r="Q289" s="59"/>
      <c r="R289" s="59"/>
      <c r="S289" s="59"/>
      <c r="T289" s="59"/>
      <c r="U289" s="57"/>
      <c r="V289" s="57"/>
      <c r="W289" s="57"/>
      <c r="X289" s="57"/>
      <c r="Y289" s="64"/>
    </row>
    <row r="290" spans="1:25">
      <c r="A290" s="63"/>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64"/>
    </row>
    <row r="291" spans="1:25">
      <c r="A291" s="63"/>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64"/>
    </row>
    <row r="292" spans="1:25">
      <c r="A292" s="63"/>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64"/>
    </row>
    <row r="293" spans="1:25">
      <c r="A293" s="63"/>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64"/>
    </row>
    <row r="294" spans="1:25">
      <c r="A294" s="63"/>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64"/>
    </row>
    <row r="295" spans="1:25">
      <c r="A295" s="63"/>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64"/>
    </row>
    <row r="296" spans="1:25">
      <c r="A296" s="63"/>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64"/>
    </row>
    <row r="297" spans="1:25">
      <c r="A297" s="63"/>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64"/>
    </row>
    <row r="298" spans="1:25">
      <c r="A298" s="63"/>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64"/>
    </row>
    <row r="299" spans="1:25">
      <c r="A299" s="63"/>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64"/>
    </row>
    <row r="300" spans="1:25">
      <c r="A300" s="63"/>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64"/>
    </row>
    <row r="301" spans="1:25">
      <c r="A301" s="63"/>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64"/>
    </row>
    <row r="302" spans="1:25">
      <c r="A302" s="63"/>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64"/>
    </row>
    <row r="303" spans="1:25">
      <c r="A303" s="63"/>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64"/>
    </row>
    <row r="304" spans="1:25">
      <c r="A304" s="63"/>
      <c r="B304" s="57"/>
      <c r="C304" s="57"/>
      <c r="D304" s="57"/>
      <c r="E304" s="57"/>
      <c r="F304" s="57"/>
      <c r="G304" s="57"/>
      <c r="H304" s="57"/>
      <c r="I304" s="57"/>
      <c r="J304" s="57"/>
      <c r="K304" s="57"/>
      <c r="L304" s="57"/>
      <c r="M304" s="57"/>
      <c r="N304" s="57"/>
      <c r="O304" s="59" t="s">
        <v>216</v>
      </c>
      <c r="P304" s="59"/>
      <c r="Q304" s="59"/>
      <c r="R304" s="59"/>
      <c r="S304" s="59"/>
      <c r="T304" s="57"/>
      <c r="U304" s="57"/>
      <c r="V304" s="57"/>
      <c r="W304" s="57"/>
      <c r="X304" s="57"/>
      <c r="Y304" s="64"/>
    </row>
    <row r="305" spans="1:25">
      <c r="A305" s="63"/>
      <c r="B305" s="57"/>
      <c r="C305" s="57"/>
      <c r="D305" s="57"/>
      <c r="E305" s="57"/>
      <c r="F305" s="57"/>
      <c r="G305" s="57"/>
      <c r="H305" s="57"/>
      <c r="I305" s="57"/>
      <c r="J305" s="57"/>
      <c r="K305" s="57"/>
      <c r="L305" s="57"/>
      <c r="M305" s="57"/>
      <c r="N305" s="57"/>
      <c r="O305" s="59"/>
      <c r="P305" s="59"/>
      <c r="Q305" s="59"/>
      <c r="R305" s="59"/>
      <c r="S305" s="59"/>
      <c r="T305" s="57"/>
      <c r="U305" s="57"/>
      <c r="V305" s="57"/>
      <c r="W305" s="57"/>
      <c r="X305" s="57"/>
      <c r="Y305" s="64"/>
    </row>
    <row r="306" spans="1:25">
      <c r="A306" s="63"/>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64"/>
    </row>
    <row r="307" spans="1:25">
      <c r="A307" s="63"/>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64"/>
    </row>
    <row r="308" spans="1:25">
      <c r="A308" s="63"/>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64"/>
    </row>
    <row r="309" spans="1:25">
      <c r="A309" s="63"/>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64"/>
    </row>
    <row r="310" spans="1:25">
      <c r="A310" s="63"/>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64"/>
    </row>
    <row r="311" spans="1:25">
      <c r="A311" s="63"/>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64"/>
    </row>
    <row r="312" spans="1:25">
      <c r="A312" s="63"/>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64"/>
    </row>
    <row r="313" spans="1:25">
      <c r="A313" s="63"/>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64"/>
    </row>
    <row r="314" spans="1:25">
      <c r="A314" s="63"/>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64"/>
    </row>
    <row r="315" spans="1:25">
      <c r="A315" s="63"/>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64"/>
    </row>
    <row r="316" spans="1:25">
      <c r="A316" s="63"/>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64"/>
    </row>
    <row r="317" spans="1:25">
      <c r="A317" s="63"/>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64"/>
    </row>
    <row r="318" spans="1:25">
      <c r="A318" s="63"/>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64"/>
    </row>
    <row r="319" spans="1:25">
      <c r="A319" s="63"/>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64"/>
    </row>
    <row r="320" spans="1:25">
      <c r="A320" s="63"/>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64"/>
    </row>
    <row r="321" spans="1:34">
      <c r="A321" s="63"/>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64"/>
    </row>
    <row r="322" spans="1:34">
      <c r="A322" s="63"/>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64"/>
    </row>
    <row r="323" spans="1:34">
      <c r="A323" s="63"/>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64"/>
    </row>
    <row r="324" spans="1:34">
      <c r="A324" s="63"/>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64"/>
    </row>
    <row r="325" spans="1:34" ht="15" customHeight="1">
      <c r="A325" s="63"/>
      <c r="B325" s="57"/>
      <c r="C325" s="57"/>
      <c r="D325" s="57"/>
      <c r="E325" s="57"/>
      <c r="F325" s="57"/>
      <c r="G325" s="57"/>
      <c r="H325" s="57"/>
      <c r="I325" s="57"/>
      <c r="J325" s="57"/>
      <c r="K325" s="57"/>
      <c r="L325" s="57"/>
      <c r="M325" s="57"/>
      <c r="N325" s="57"/>
      <c r="O325" s="59" t="s">
        <v>101</v>
      </c>
      <c r="P325" s="59"/>
      <c r="Q325" s="59"/>
      <c r="R325" s="59"/>
      <c r="S325" s="59"/>
      <c r="T325" s="59"/>
      <c r="U325" s="70"/>
      <c r="V325" s="70"/>
      <c r="W325" s="70"/>
      <c r="X325" s="70"/>
      <c r="Y325" s="69"/>
      <c r="Z325" s="53"/>
    </row>
    <row r="326" spans="1:34">
      <c r="A326" s="63"/>
      <c r="B326" s="57"/>
      <c r="C326" s="57"/>
      <c r="D326" s="57"/>
      <c r="E326" s="57"/>
      <c r="F326" s="57"/>
      <c r="G326" s="57"/>
      <c r="H326" s="57"/>
      <c r="I326" s="57"/>
      <c r="J326" s="57"/>
      <c r="K326" s="57"/>
      <c r="L326" s="57"/>
      <c r="M326" s="57"/>
      <c r="N326" s="57"/>
      <c r="O326" s="59"/>
      <c r="P326" s="59"/>
      <c r="Q326" s="59"/>
      <c r="R326" s="59"/>
      <c r="S326" s="59"/>
      <c r="T326" s="59"/>
      <c r="U326" s="70"/>
      <c r="V326" s="70"/>
      <c r="W326" s="70"/>
      <c r="X326" s="70"/>
      <c r="Y326" s="69"/>
      <c r="Z326" s="53"/>
    </row>
    <row r="327" spans="1:34">
      <c r="A327" s="63"/>
      <c r="B327" s="57"/>
      <c r="C327" s="57"/>
      <c r="D327" s="57"/>
      <c r="E327" s="57"/>
      <c r="F327" s="57"/>
      <c r="G327" s="57"/>
      <c r="H327" s="57"/>
      <c r="I327" s="57"/>
      <c r="J327" s="57"/>
      <c r="K327" s="57"/>
      <c r="L327" s="57"/>
      <c r="M327" s="57"/>
      <c r="N327" s="57"/>
      <c r="O327" s="59"/>
      <c r="P327" s="59"/>
      <c r="Q327" s="59"/>
      <c r="R327" s="59"/>
      <c r="S327" s="59"/>
      <c r="T327" s="59"/>
      <c r="U327" s="57"/>
      <c r="V327" s="57"/>
      <c r="W327" s="57"/>
      <c r="X327" s="57"/>
      <c r="Y327" s="64"/>
    </row>
    <row r="328" spans="1:34">
      <c r="A328" s="63"/>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64"/>
    </row>
    <row r="329" spans="1:34" ht="15" customHeight="1">
      <c r="A329" s="63"/>
      <c r="B329" s="57"/>
      <c r="C329" s="57"/>
      <c r="D329" s="57"/>
      <c r="E329" s="57"/>
      <c r="F329" s="57"/>
      <c r="G329" s="57"/>
      <c r="H329" s="57"/>
      <c r="I329" s="57"/>
      <c r="J329" s="57"/>
      <c r="K329" s="57"/>
      <c r="L329" s="57"/>
      <c r="M329" s="57"/>
      <c r="N329" s="57"/>
      <c r="O329" s="163" t="s">
        <v>104</v>
      </c>
      <c r="P329" s="163"/>
      <c r="Q329" s="163"/>
      <c r="R329" s="163"/>
      <c r="S329" s="163"/>
      <c r="T329" s="163"/>
      <c r="U329" s="70"/>
      <c r="V329" s="70"/>
      <c r="W329" s="70"/>
      <c r="X329" s="70"/>
      <c r="Y329" s="69"/>
      <c r="Z329" s="53"/>
      <c r="AA329" s="53"/>
      <c r="AB329" s="53"/>
      <c r="AC329" s="53"/>
      <c r="AD329" s="53"/>
      <c r="AE329" s="53"/>
      <c r="AF329" s="53"/>
      <c r="AG329" s="53"/>
      <c r="AH329" s="53"/>
    </row>
    <row r="330" spans="1:34">
      <c r="A330" s="63"/>
      <c r="B330" s="57"/>
      <c r="C330" s="57"/>
      <c r="D330" s="57"/>
      <c r="E330" s="57"/>
      <c r="F330" s="57"/>
      <c r="G330" s="57"/>
      <c r="H330" s="57"/>
      <c r="I330" s="57"/>
      <c r="J330" s="57"/>
      <c r="K330" s="57"/>
      <c r="L330" s="57"/>
      <c r="M330" s="57"/>
      <c r="N330" s="57"/>
      <c r="O330" s="163"/>
      <c r="P330" s="163"/>
      <c r="Q330" s="163"/>
      <c r="R330" s="163"/>
      <c r="S330" s="163"/>
      <c r="T330" s="163"/>
      <c r="U330" s="70"/>
      <c r="V330" s="70"/>
      <c r="W330" s="70"/>
      <c r="X330" s="70"/>
      <c r="Y330" s="69"/>
      <c r="Z330" s="53"/>
      <c r="AA330" s="53"/>
      <c r="AB330" s="53"/>
      <c r="AC330" s="53"/>
      <c r="AD330" s="53"/>
      <c r="AE330" s="53"/>
      <c r="AF330" s="53"/>
      <c r="AG330" s="53"/>
      <c r="AH330" s="53"/>
    </row>
    <row r="331" spans="1:34">
      <c r="A331" s="63"/>
      <c r="B331" s="57"/>
      <c r="C331" s="57"/>
      <c r="D331" s="57"/>
      <c r="E331" s="57"/>
      <c r="F331" s="57"/>
      <c r="G331" s="57"/>
      <c r="H331" s="57"/>
      <c r="I331" s="57"/>
      <c r="J331" s="57"/>
      <c r="K331" s="57"/>
      <c r="L331" s="57"/>
      <c r="M331" s="57"/>
      <c r="N331" s="57"/>
      <c r="O331" s="163"/>
      <c r="P331" s="163"/>
      <c r="Q331" s="163"/>
      <c r="R331" s="163"/>
      <c r="S331" s="163"/>
      <c r="T331" s="163"/>
      <c r="U331" s="57"/>
      <c r="V331" s="57"/>
      <c r="W331" s="57"/>
      <c r="X331" s="57"/>
      <c r="Y331" s="64"/>
    </row>
    <row r="332" spans="1:34">
      <c r="A332" s="63"/>
      <c r="B332" s="57"/>
      <c r="C332" s="57"/>
      <c r="D332" s="57"/>
      <c r="E332" s="57"/>
      <c r="F332" s="57"/>
      <c r="G332" s="57"/>
      <c r="H332" s="57"/>
      <c r="I332" s="57"/>
      <c r="J332" s="57"/>
      <c r="K332" s="57"/>
      <c r="L332" s="57"/>
      <c r="M332" s="57"/>
      <c r="N332" s="57"/>
      <c r="O332" s="163"/>
      <c r="P332" s="163"/>
      <c r="Q332" s="163"/>
      <c r="R332" s="163"/>
      <c r="S332" s="163"/>
      <c r="T332" s="163"/>
      <c r="U332" s="57"/>
      <c r="V332" s="57"/>
      <c r="W332" s="57"/>
      <c r="X332" s="57"/>
      <c r="Y332" s="64"/>
    </row>
    <row r="333" spans="1:34">
      <c r="A333" s="63"/>
      <c r="B333" s="57"/>
      <c r="C333" s="57"/>
      <c r="D333" s="57"/>
      <c r="E333" s="57"/>
      <c r="F333" s="57"/>
      <c r="G333" s="57"/>
      <c r="H333" s="57"/>
      <c r="I333" s="57"/>
      <c r="J333" s="57"/>
      <c r="K333" s="57"/>
      <c r="L333" s="57"/>
      <c r="M333" s="57"/>
      <c r="N333" s="57"/>
      <c r="O333" s="163"/>
      <c r="P333" s="163"/>
      <c r="Q333" s="163"/>
      <c r="R333" s="163"/>
      <c r="S333" s="163"/>
      <c r="T333" s="163"/>
      <c r="U333" s="57"/>
      <c r="V333" s="57"/>
      <c r="W333" s="57"/>
      <c r="X333" s="57"/>
      <c r="Y333" s="64"/>
    </row>
    <row r="334" spans="1:34">
      <c r="A334" s="63"/>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64"/>
    </row>
    <row r="335" spans="1:34">
      <c r="A335" s="63"/>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64"/>
    </row>
    <row r="336" spans="1:34">
      <c r="A336" s="63"/>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64"/>
    </row>
    <row r="337" spans="1:26">
      <c r="A337" s="63"/>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64"/>
    </row>
    <row r="338" spans="1:26">
      <c r="A338" s="63"/>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64"/>
    </row>
    <row r="339" spans="1:26">
      <c r="A339" s="63"/>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64"/>
    </row>
    <row r="340" spans="1:26">
      <c r="A340" s="63"/>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64"/>
    </row>
    <row r="341" spans="1:26">
      <c r="A341" s="63"/>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64"/>
    </row>
    <row r="342" spans="1:26">
      <c r="A342" s="63"/>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64"/>
    </row>
    <row r="343" spans="1:26">
      <c r="A343" s="63"/>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64"/>
    </row>
    <row r="344" spans="1:26">
      <c r="A344" s="63"/>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64"/>
    </row>
    <row r="345" spans="1:26">
      <c r="A345" s="63"/>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64"/>
    </row>
    <row r="346" spans="1:26">
      <c r="A346" s="63"/>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64"/>
    </row>
    <row r="347" spans="1:26">
      <c r="A347" s="63"/>
      <c r="B347" s="57"/>
      <c r="C347" s="57"/>
      <c r="D347" s="57"/>
      <c r="E347" s="57"/>
      <c r="F347" s="57"/>
      <c r="G347" s="57"/>
      <c r="H347" s="57"/>
      <c r="I347" s="57"/>
      <c r="J347" s="57"/>
      <c r="K347" s="57"/>
      <c r="L347" s="57"/>
      <c r="M347" s="57"/>
      <c r="N347" s="57"/>
      <c r="O347" s="164" t="s">
        <v>103</v>
      </c>
      <c r="P347" s="164"/>
      <c r="Q347" s="164"/>
      <c r="R347" s="164"/>
      <c r="S347" s="164"/>
      <c r="T347" s="164"/>
      <c r="U347" s="164"/>
      <c r="V347" s="164"/>
      <c r="W347" s="164"/>
      <c r="X347" s="164"/>
      <c r="Y347" s="165"/>
      <c r="Z347" s="159"/>
    </row>
    <row r="348" spans="1:26">
      <c r="A348" s="63"/>
      <c r="B348" s="57"/>
      <c r="C348" s="57"/>
      <c r="D348" s="57"/>
      <c r="E348" s="57"/>
      <c r="F348" s="57"/>
      <c r="G348" s="57"/>
      <c r="H348" s="57"/>
      <c r="I348" s="57"/>
      <c r="J348" s="57"/>
      <c r="K348" s="57"/>
      <c r="L348" s="57"/>
      <c r="M348" s="57"/>
      <c r="N348" s="57"/>
      <c r="O348" s="164"/>
      <c r="P348" s="164"/>
      <c r="Q348" s="164"/>
      <c r="R348" s="164"/>
      <c r="S348" s="164"/>
      <c r="T348" s="164"/>
      <c r="U348" s="164"/>
      <c r="V348" s="164"/>
      <c r="W348" s="164"/>
      <c r="X348" s="164"/>
      <c r="Y348" s="165"/>
      <c r="Z348" s="159"/>
    </row>
    <row r="349" spans="1:26">
      <c r="A349" s="63"/>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64"/>
    </row>
    <row r="350" spans="1:26">
      <c r="A350" s="63"/>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64"/>
    </row>
    <row r="351" spans="1:26">
      <c r="A351" s="63"/>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64"/>
    </row>
    <row r="352" spans="1:26">
      <c r="A352" s="63"/>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64"/>
    </row>
    <row r="353" spans="1:25">
      <c r="A353" s="63"/>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64"/>
    </row>
    <row r="354" spans="1:25">
      <c r="A354" s="63"/>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64"/>
    </row>
    <row r="355" spans="1:25">
      <c r="A355" s="63"/>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64"/>
    </row>
    <row r="356" spans="1:25">
      <c r="A356" s="63"/>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64"/>
    </row>
    <row r="357" spans="1:25">
      <c r="A357" s="63"/>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64"/>
    </row>
    <row r="358" spans="1:25">
      <c r="A358" s="63"/>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64"/>
    </row>
    <row r="359" spans="1:25">
      <c r="A359" s="65"/>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7"/>
    </row>
    <row r="360" spans="1:25">
      <c r="A360" s="90"/>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2"/>
    </row>
    <row r="361" spans="1:25">
      <c r="A361" s="93"/>
      <c r="B361" s="95" t="s">
        <v>102</v>
      </c>
      <c r="C361" s="94"/>
      <c r="D361" s="94"/>
      <c r="E361" s="94"/>
      <c r="F361" s="94"/>
      <c r="G361" s="94"/>
      <c r="H361" s="94"/>
      <c r="I361" s="94"/>
      <c r="J361" s="94"/>
      <c r="K361" s="94"/>
      <c r="L361" s="94"/>
      <c r="M361" s="94"/>
      <c r="N361" s="94"/>
      <c r="O361" s="94"/>
      <c r="P361" s="94"/>
      <c r="Q361" s="94"/>
      <c r="R361" s="94"/>
      <c r="S361" s="94"/>
      <c r="T361" s="94"/>
      <c r="U361" s="94"/>
      <c r="V361" s="94"/>
      <c r="W361" s="94"/>
      <c r="X361" s="94"/>
      <c r="Y361" s="96"/>
    </row>
    <row r="362" spans="1:25">
      <c r="A362" s="97"/>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9"/>
    </row>
    <row r="363" spans="1:25">
      <c r="A363" s="60"/>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2"/>
    </row>
    <row r="364" spans="1:25">
      <c r="A364" s="63"/>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64"/>
    </row>
    <row r="365" spans="1:25">
      <c r="A365" s="63"/>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64"/>
    </row>
    <row r="366" spans="1:25">
      <c r="A366" s="63"/>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64"/>
    </row>
    <row r="367" spans="1:25">
      <c r="A367" s="63"/>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64"/>
    </row>
    <row r="368" spans="1:25">
      <c r="A368" s="63"/>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64"/>
    </row>
    <row r="369" spans="1:27">
      <c r="A369" s="63"/>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64"/>
    </row>
    <row r="370" spans="1:27">
      <c r="A370" s="63"/>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64"/>
    </row>
    <row r="371" spans="1:27" ht="55.5" customHeight="1">
      <c r="A371" s="63"/>
      <c r="B371" s="57"/>
      <c r="C371" s="57"/>
      <c r="D371" s="57"/>
      <c r="E371" s="57"/>
      <c r="F371" s="57"/>
      <c r="G371" s="57"/>
      <c r="H371" s="57"/>
      <c r="I371" s="57"/>
      <c r="J371" s="57"/>
      <c r="K371" s="57"/>
      <c r="L371" s="57"/>
      <c r="M371" s="57"/>
      <c r="N371" s="57"/>
      <c r="O371" s="57"/>
      <c r="P371" s="166" t="s">
        <v>105</v>
      </c>
      <c r="Q371" s="166"/>
      <c r="R371" s="166"/>
      <c r="S371" s="166"/>
      <c r="T371" s="167"/>
      <c r="U371" s="167"/>
      <c r="V371" s="167"/>
      <c r="W371" s="57"/>
      <c r="X371" s="57"/>
      <c r="Y371" s="64"/>
      <c r="Z371" s="54"/>
      <c r="AA371" s="54"/>
    </row>
    <row r="372" spans="1:27" ht="15" customHeight="1">
      <c r="A372" s="63"/>
      <c r="B372" s="57"/>
      <c r="C372" s="57"/>
      <c r="D372" s="57"/>
      <c r="E372" s="57"/>
      <c r="F372" s="57"/>
      <c r="G372" s="57"/>
      <c r="H372" s="57"/>
      <c r="I372" s="57"/>
      <c r="J372" s="57"/>
      <c r="K372" s="57"/>
      <c r="L372" s="57"/>
      <c r="M372" s="57"/>
      <c r="N372" s="57"/>
      <c r="O372" s="57"/>
      <c r="P372" s="167"/>
      <c r="Q372" s="167"/>
      <c r="R372" s="167"/>
      <c r="S372" s="167"/>
      <c r="T372" s="167"/>
      <c r="U372" s="167"/>
      <c r="V372" s="167"/>
      <c r="W372" s="57"/>
      <c r="X372" s="57"/>
      <c r="Y372" s="64"/>
    </row>
    <row r="373" spans="1:27">
      <c r="A373" s="63"/>
      <c r="B373" s="57"/>
      <c r="C373" s="57"/>
      <c r="D373" s="57"/>
      <c r="E373" s="57"/>
      <c r="F373" s="57"/>
      <c r="G373" s="57"/>
      <c r="H373" s="57"/>
      <c r="I373" s="57"/>
      <c r="J373" s="57"/>
      <c r="K373" s="57"/>
      <c r="L373" s="57"/>
      <c r="M373" s="57"/>
      <c r="N373" s="57"/>
      <c r="O373" s="57"/>
      <c r="P373" s="167"/>
      <c r="Q373" s="167"/>
      <c r="R373" s="167"/>
      <c r="S373" s="167"/>
      <c r="T373" s="167"/>
      <c r="U373" s="167"/>
      <c r="V373" s="167"/>
      <c r="W373" s="57"/>
      <c r="X373" s="57"/>
      <c r="Y373" s="64"/>
    </row>
    <row r="374" spans="1:27">
      <c r="A374" s="63"/>
      <c r="B374" s="57"/>
      <c r="C374" s="57"/>
      <c r="D374" s="57"/>
      <c r="E374" s="57"/>
      <c r="F374" s="57"/>
      <c r="G374" s="57"/>
      <c r="H374" s="57"/>
      <c r="I374" s="57"/>
      <c r="J374" s="57"/>
      <c r="K374" s="57"/>
      <c r="L374" s="57"/>
      <c r="M374" s="57"/>
      <c r="N374" s="57"/>
      <c r="O374" s="57"/>
      <c r="P374" s="167"/>
      <c r="Q374" s="167"/>
      <c r="R374" s="167"/>
      <c r="S374" s="167"/>
      <c r="T374" s="167"/>
      <c r="U374" s="167"/>
      <c r="V374" s="167"/>
      <c r="W374" s="57"/>
      <c r="X374" s="57"/>
      <c r="Y374" s="64"/>
    </row>
    <row r="375" spans="1:27">
      <c r="A375" s="63"/>
      <c r="B375" s="57"/>
      <c r="C375" s="57"/>
      <c r="D375" s="57"/>
      <c r="E375" s="57"/>
      <c r="F375" s="57"/>
      <c r="G375" s="57"/>
      <c r="H375" s="57"/>
      <c r="I375" s="57"/>
      <c r="J375" s="57"/>
      <c r="K375" s="57"/>
      <c r="L375" s="57"/>
      <c r="M375" s="57"/>
      <c r="N375" s="57"/>
      <c r="O375" s="57"/>
      <c r="P375" s="167"/>
      <c r="Q375" s="167"/>
      <c r="R375" s="167"/>
      <c r="S375" s="167"/>
      <c r="T375" s="167"/>
      <c r="U375" s="167"/>
      <c r="V375" s="167"/>
      <c r="W375" s="57"/>
      <c r="X375" s="57"/>
      <c r="Y375" s="64"/>
    </row>
    <row r="376" spans="1:27">
      <c r="A376" s="63"/>
      <c r="B376" s="57"/>
      <c r="C376" s="57"/>
      <c r="D376" s="57"/>
      <c r="E376" s="57"/>
      <c r="F376" s="57"/>
      <c r="G376" s="57"/>
      <c r="H376" s="57"/>
      <c r="I376" s="57"/>
      <c r="J376" s="57"/>
      <c r="K376" s="57"/>
      <c r="L376" s="57"/>
      <c r="M376" s="57"/>
      <c r="N376" s="57"/>
      <c r="O376" s="57"/>
      <c r="P376" s="167"/>
      <c r="Q376" s="167"/>
      <c r="R376" s="167"/>
      <c r="S376" s="167"/>
      <c r="T376" s="167"/>
      <c r="U376" s="167"/>
      <c r="V376" s="167"/>
      <c r="W376" s="57"/>
      <c r="X376" s="57"/>
      <c r="Y376" s="64"/>
    </row>
    <row r="377" spans="1:27">
      <c r="A377" s="63"/>
      <c r="B377" s="57"/>
      <c r="C377" s="57"/>
      <c r="D377" s="57"/>
      <c r="E377" s="57"/>
      <c r="F377" s="57"/>
      <c r="G377" s="57"/>
      <c r="H377" s="57"/>
      <c r="I377" s="57"/>
      <c r="J377" s="57"/>
      <c r="K377" s="57"/>
      <c r="L377" s="57"/>
      <c r="M377" s="57"/>
      <c r="N377" s="57"/>
      <c r="O377" s="57"/>
      <c r="P377" s="167"/>
      <c r="Q377" s="167"/>
      <c r="R377" s="167"/>
      <c r="S377" s="167"/>
      <c r="T377" s="167"/>
      <c r="U377" s="167"/>
      <c r="V377" s="167"/>
      <c r="W377" s="57"/>
      <c r="X377" s="57"/>
      <c r="Y377" s="64"/>
    </row>
    <row r="378" spans="1:27">
      <c r="A378" s="63"/>
      <c r="B378" s="57"/>
      <c r="C378" s="57"/>
      <c r="D378" s="57"/>
      <c r="E378" s="57"/>
      <c r="F378" s="57"/>
      <c r="G378" s="57"/>
      <c r="H378" s="57"/>
      <c r="I378" s="57"/>
      <c r="J378" s="57"/>
      <c r="K378" s="57"/>
      <c r="L378" s="57"/>
      <c r="M378" s="57"/>
      <c r="N378" s="57"/>
      <c r="O378" s="57"/>
      <c r="P378" s="167"/>
      <c r="Q378" s="167"/>
      <c r="R378" s="167"/>
      <c r="S378" s="167"/>
      <c r="T378" s="167"/>
      <c r="U378" s="167"/>
      <c r="V378" s="167"/>
      <c r="W378" s="57"/>
      <c r="X378" s="57"/>
      <c r="Y378" s="64"/>
    </row>
    <row r="379" spans="1:27">
      <c r="A379" s="63"/>
      <c r="B379" s="57"/>
      <c r="C379" s="57"/>
      <c r="D379" s="57"/>
      <c r="E379" s="57"/>
      <c r="F379" s="57"/>
      <c r="G379" s="57"/>
      <c r="H379" s="57"/>
      <c r="I379" s="57"/>
      <c r="J379" s="57"/>
      <c r="K379" s="57"/>
      <c r="L379" s="57"/>
      <c r="M379" s="57"/>
      <c r="N379" s="57"/>
      <c r="O379" s="57"/>
      <c r="P379" s="167"/>
      <c r="Q379" s="167"/>
      <c r="R379" s="167"/>
      <c r="S379" s="167"/>
      <c r="T379" s="167"/>
      <c r="U379" s="167"/>
      <c r="V379" s="167"/>
      <c r="W379" s="57"/>
      <c r="X379" s="57"/>
      <c r="Y379" s="64"/>
    </row>
    <row r="380" spans="1:27">
      <c r="A380" s="63"/>
      <c r="B380" s="57"/>
      <c r="C380" s="57"/>
      <c r="D380" s="57"/>
      <c r="E380" s="57"/>
      <c r="F380" s="57"/>
      <c r="G380" s="57"/>
      <c r="H380" s="57"/>
      <c r="I380" s="57"/>
      <c r="J380" s="57"/>
      <c r="K380" s="57"/>
      <c r="L380" s="57"/>
      <c r="M380" s="57"/>
      <c r="N380" s="57"/>
      <c r="O380" s="57"/>
      <c r="P380" s="167"/>
      <c r="Q380" s="167"/>
      <c r="R380" s="167"/>
      <c r="S380" s="167"/>
      <c r="T380" s="167"/>
      <c r="U380" s="167"/>
      <c r="V380" s="167"/>
      <c r="W380" s="57"/>
      <c r="X380" s="57"/>
      <c r="Y380" s="64"/>
    </row>
    <row r="381" spans="1:27">
      <c r="A381" s="63"/>
      <c r="B381" s="57"/>
      <c r="C381" s="57"/>
      <c r="D381" s="57"/>
      <c r="E381" s="57"/>
      <c r="F381" s="57"/>
      <c r="G381" s="57"/>
      <c r="H381" s="57"/>
      <c r="I381" s="57"/>
      <c r="J381" s="57"/>
      <c r="K381" s="57"/>
      <c r="L381" s="57"/>
      <c r="M381" s="57"/>
      <c r="N381" s="57"/>
      <c r="O381" s="57"/>
      <c r="P381" s="167"/>
      <c r="Q381" s="167"/>
      <c r="R381" s="167"/>
      <c r="S381" s="167"/>
      <c r="T381" s="167"/>
      <c r="U381" s="167"/>
      <c r="V381" s="167"/>
      <c r="W381" s="57"/>
      <c r="X381" s="57"/>
      <c r="Y381" s="64"/>
    </row>
    <row r="382" spans="1:27">
      <c r="A382" s="63"/>
      <c r="B382" s="57"/>
      <c r="C382" s="57"/>
      <c r="D382" s="57"/>
      <c r="E382" s="57"/>
      <c r="F382" s="57"/>
      <c r="G382" s="57"/>
      <c r="H382" s="57"/>
      <c r="I382" s="57"/>
      <c r="J382" s="57"/>
      <c r="K382" s="57"/>
      <c r="L382" s="57"/>
      <c r="M382" s="57"/>
      <c r="N382" s="57"/>
      <c r="O382" s="57"/>
      <c r="P382" s="167"/>
      <c r="Q382" s="167"/>
      <c r="R382" s="167"/>
      <c r="S382" s="167"/>
      <c r="T382" s="167"/>
      <c r="U382" s="167"/>
      <c r="V382" s="167"/>
      <c r="W382" s="57"/>
      <c r="X382" s="57"/>
      <c r="Y382" s="64"/>
    </row>
    <row r="383" spans="1:27">
      <c r="A383" s="63"/>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64"/>
    </row>
    <row r="384" spans="1:27">
      <c r="A384" s="63"/>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64"/>
    </row>
    <row r="385" spans="1:25">
      <c r="A385" s="63"/>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64"/>
    </row>
    <row r="386" spans="1:25">
      <c r="A386" s="63"/>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64"/>
    </row>
    <row r="387" spans="1:25">
      <c r="A387" s="63"/>
      <c r="B387" s="57"/>
      <c r="C387" s="57"/>
      <c r="D387" s="57"/>
      <c r="E387" s="57"/>
      <c r="F387" s="57"/>
      <c r="G387" s="57"/>
      <c r="H387" s="57"/>
      <c r="I387" s="57"/>
      <c r="J387" s="57"/>
      <c r="K387" s="57"/>
      <c r="L387" s="57"/>
      <c r="M387" s="57"/>
      <c r="N387" s="57"/>
      <c r="O387" s="57"/>
      <c r="P387" s="59" t="s">
        <v>217</v>
      </c>
      <c r="Q387" s="59"/>
      <c r="R387" s="59"/>
      <c r="S387" s="59"/>
      <c r="T387" s="57"/>
      <c r="U387" s="57"/>
      <c r="V387" s="57"/>
      <c r="W387" s="57"/>
      <c r="X387" s="57"/>
      <c r="Y387" s="64"/>
    </row>
    <row r="388" spans="1:25">
      <c r="A388" s="63"/>
      <c r="B388" s="57"/>
      <c r="C388" s="57"/>
      <c r="D388" s="57"/>
      <c r="E388" s="57"/>
      <c r="F388" s="57"/>
      <c r="G388" s="57"/>
      <c r="H388" s="57"/>
      <c r="I388" s="57"/>
      <c r="J388" s="57"/>
      <c r="K388" s="57"/>
      <c r="L388" s="57"/>
      <c r="M388" s="57"/>
      <c r="N388" s="57"/>
      <c r="O388" s="57"/>
      <c r="P388" s="59"/>
      <c r="Q388" s="59"/>
      <c r="R388" s="59"/>
      <c r="S388" s="59"/>
      <c r="T388" s="57"/>
      <c r="U388" s="57"/>
      <c r="V388" s="57"/>
      <c r="W388" s="57"/>
      <c r="X388" s="57"/>
      <c r="Y388" s="64"/>
    </row>
    <row r="389" spans="1:25">
      <c r="A389" s="63"/>
      <c r="B389" s="57"/>
      <c r="C389" s="57"/>
      <c r="D389" s="57"/>
      <c r="E389" s="57"/>
      <c r="F389" s="57"/>
      <c r="G389" s="57"/>
      <c r="H389" s="57"/>
      <c r="I389" s="57"/>
      <c r="J389" s="57"/>
      <c r="K389" s="57"/>
      <c r="L389" s="57"/>
      <c r="M389" s="57"/>
      <c r="N389" s="57"/>
      <c r="O389" s="57"/>
      <c r="P389" s="59"/>
      <c r="Q389" s="59"/>
      <c r="R389" s="59"/>
      <c r="S389" s="59"/>
      <c r="T389" s="57"/>
      <c r="U389" s="57"/>
      <c r="V389" s="57"/>
      <c r="W389" s="57"/>
      <c r="X389" s="57"/>
      <c r="Y389" s="64"/>
    </row>
    <row r="390" spans="1:25">
      <c r="A390" s="63"/>
      <c r="B390" s="57"/>
      <c r="C390" s="57"/>
      <c r="D390" s="57"/>
      <c r="E390" s="57"/>
      <c r="F390" s="57"/>
      <c r="G390" s="57"/>
      <c r="H390" s="57"/>
      <c r="I390" s="57"/>
      <c r="J390" s="57"/>
      <c r="K390" s="57"/>
      <c r="L390" s="57"/>
      <c r="M390" s="57"/>
      <c r="N390" s="57"/>
      <c r="O390" s="57"/>
      <c r="P390" s="59"/>
      <c r="Q390" s="59"/>
      <c r="R390" s="59"/>
      <c r="S390" s="59"/>
      <c r="T390" s="57"/>
      <c r="U390" s="57"/>
      <c r="V390" s="57"/>
      <c r="W390" s="57"/>
      <c r="X390" s="57"/>
      <c r="Y390" s="64"/>
    </row>
    <row r="391" spans="1:25">
      <c r="A391" s="63"/>
      <c r="B391" s="57"/>
      <c r="C391" s="57"/>
      <c r="D391" s="57"/>
      <c r="E391" s="57"/>
      <c r="F391" s="57"/>
      <c r="G391" s="57"/>
      <c r="H391" s="57"/>
      <c r="I391" s="57"/>
      <c r="J391" s="57"/>
      <c r="K391" s="57"/>
      <c r="L391" s="57"/>
      <c r="M391" s="57"/>
      <c r="N391" s="57"/>
      <c r="O391" s="57"/>
      <c r="P391" s="59"/>
      <c r="Q391" s="59"/>
      <c r="R391" s="59"/>
      <c r="S391" s="59"/>
      <c r="T391" s="57"/>
      <c r="U391" s="57"/>
      <c r="V391" s="57"/>
      <c r="W391" s="57"/>
      <c r="X391" s="57"/>
      <c r="Y391" s="64"/>
    </row>
    <row r="392" spans="1:25">
      <c r="A392" s="63"/>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64"/>
    </row>
    <row r="393" spans="1:25">
      <c r="A393" s="63"/>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64"/>
    </row>
    <row r="394" spans="1:25">
      <c r="A394" s="63"/>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64"/>
    </row>
    <row r="395" spans="1:25">
      <c r="A395" s="63"/>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64"/>
    </row>
    <row r="396" spans="1:25">
      <c r="A396" s="63"/>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64"/>
    </row>
    <row r="397" spans="1:25">
      <c r="A397" s="63"/>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64"/>
    </row>
    <row r="398" spans="1:25">
      <c r="A398" s="63"/>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64"/>
    </row>
    <row r="399" spans="1:25">
      <c r="A399" s="65"/>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7"/>
    </row>
    <row r="410" spans="5:26" ht="15" customHeight="1">
      <c r="F410" s="53"/>
      <c r="G410" s="53"/>
      <c r="H410" s="53"/>
      <c r="I410" s="53"/>
      <c r="J410" s="53"/>
      <c r="K410" s="53"/>
      <c r="L410" s="53"/>
      <c r="M410" s="53"/>
      <c r="N410" s="53"/>
      <c r="O410" s="53"/>
      <c r="P410" s="53"/>
      <c r="Q410" s="53"/>
      <c r="R410" s="53"/>
      <c r="S410" s="53"/>
      <c r="T410" s="53"/>
      <c r="U410" s="53"/>
      <c r="V410" s="53"/>
      <c r="W410" s="53"/>
      <c r="X410" s="53"/>
      <c r="Y410" s="53"/>
      <c r="Z410" s="53"/>
    </row>
    <row r="411" spans="5:26">
      <c r="E411" s="53"/>
      <c r="F411" s="53"/>
      <c r="G411" s="53"/>
      <c r="H411" s="53"/>
      <c r="I411" s="53"/>
      <c r="J411" s="53"/>
      <c r="K411" s="53"/>
      <c r="L411" s="53"/>
      <c r="M411" s="53"/>
      <c r="N411" s="53"/>
      <c r="O411" s="53"/>
      <c r="P411" s="53"/>
      <c r="Q411" s="53"/>
      <c r="R411" s="53"/>
      <c r="S411" s="53"/>
      <c r="T411" s="53"/>
      <c r="U411" s="53"/>
      <c r="V411" s="53"/>
      <c r="W411" s="53"/>
      <c r="X411" s="53"/>
      <c r="Y411" s="53"/>
      <c r="Z411" s="53"/>
    </row>
  </sheetData>
  <mergeCells count="28">
    <mergeCell ref="O329:T333"/>
    <mergeCell ref="P371:S371"/>
    <mergeCell ref="P387:S391"/>
    <mergeCell ref="O287:T289"/>
    <mergeCell ref="O325:T327"/>
    <mergeCell ref="O304:S305"/>
    <mergeCell ref="K267:N269"/>
    <mergeCell ref="A199:Y201"/>
    <mergeCell ref="Q226:V227"/>
    <mergeCell ref="M209:S212"/>
    <mergeCell ref="K106:U108"/>
    <mergeCell ref="A119:Y120"/>
    <mergeCell ref="P125:X126"/>
    <mergeCell ref="P128:X129"/>
    <mergeCell ref="P95:X95"/>
    <mergeCell ref="A11:Y12"/>
    <mergeCell ref="A30:Y31"/>
    <mergeCell ref="A50:Y52"/>
    <mergeCell ref="A70:Y72"/>
    <mergeCell ref="K80:V81"/>
    <mergeCell ref="A83:Y84"/>
    <mergeCell ref="P17:X19"/>
    <mergeCell ref="P20:X21"/>
    <mergeCell ref="P37:X38"/>
    <mergeCell ref="P58:X59"/>
    <mergeCell ref="P60:W60"/>
    <mergeCell ref="L75:R75"/>
    <mergeCell ref="P91:X9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87"/>
  <sheetViews>
    <sheetView showGridLines="0" tabSelected="1" zoomScale="80" zoomScaleNormal="80" workbookViewId="0">
      <selection activeCell="M95" sqref="M95"/>
    </sheetView>
  </sheetViews>
  <sheetFormatPr defaultColWidth="8.85546875" defaultRowHeight="15"/>
  <cols>
    <col min="1" max="1" width="4" customWidth="1"/>
  </cols>
  <sheetData>
    <row r="1" spans="2:17">
      <c r="Q1" s="20" t="s">
        <v>19</v>
      </c>
    </row>
    <row r="14" spans="2:17">
      <c r="B14" s="112" t="s">
        <v>218</v>
      </c>
      <c r="C14" s="111"/>
      <c r="D14" s="111"/>
    </row>
    <row r="19" spans="10:10">
      <c r="J19" s="54" t="s">
        <v>219</v>
      </c>
    </row>
    <row r="20" spans="10:10">
      <c r="J20" t="s">
        <v>220</v>
      </c>
    </row>
    <row r="21" spans="10:10">
      <c r="J21" t="s">
        <v>221</v>
      </c>
    </row>
    <row r="37" spans="2:11">
      <c r="B37" s="112" t="s">
        <v>225</v>
      </c>
      <c r="C37" s="111"/>
      <c r="D37" s="111"/>
      <c r="E37" s="111"/>
      <c r="F37" s="111"/>
      <c r="G37" s="111"/>
    </row>
    <row r="44" spans="2:11">
      <c r="K44" t="s">
        <v>222</v>
      </c>
    </row>
    <row r="45" spans="2:11">
      <c r="K45" t="s">
        <v>223</v>
      </c>
    </row>
    <row r="46" spans="2:11">
      <c r="K46" t="s">
        <v>224</v>
      </c>
    </row>
    <row r="58" spans="2:11">
      <c r="B58" s="112" t="s">
        <v>226</v>
      </c>
      <c r="C58" s="111"/>
      <c r="D58" s="111"/>
      <c r="E58" s="111"/>
      <c r="F58" s="111"/>
    </row>
    <row r="62" spans="2:11">
      <c r="K62" t="s">
        <v>227</v>
      </c>
    </row>
    <row r="63" spans="2:11">
      <c r="K63" t="s">
        <v>228</v>
      </c>
    </row>
    <row r="64" spans="2:11">
      <c r="K64" t="s">
        <v>229</v>
      </c>
    </row>
    <row r="65" spans="2:11">
      <c r="K65" t="s">
        <v>230</v>
      </c>
    </row>
    <row r="66" spans="2:11">
      <c r="K66" t="s">
        <v>231</v>
      </c>
    </row>
    <row r="79" spans="2:11">
      <c r="B79" s="112" t="s">
        <v>232</v>
      </c>
      <c r="C79" s="112"/>
      <c r="D79" s="112"/>
      <c r="E79" s="112"/>
      <c r="F79" s="112"/>
      <c r="G79" s="112"/>
      <c r="H79" s="112"/>
      <c r="I79" s="168"/>
    </row>
    <row r="81" spans="2:4">
      <c r="B81" t="s">
        <v>233</v>
      </c>
    </row>
    <row r="85" spans="2:4">
      <c r="B85" s="112" t="s">
        <v>234</v>
      </c>
      <c r="C85" s="112"/>
      <c r="D85" s="112"/>
    </row>
    <row r="87" spans="2:4">
      <c r="B87" t="s">
        <v>235</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BE9F-546E-4F06-86A0-EAD3E7A21430}">
  <dimension ref="A1:M22"/>
  <sheetViews>
    <sheetView topLeftCell="A7" workbookViewId="0">
      <selection activeCell="J13" sqref="J13"/>
    </sheetView>
  </sheetViews>
  <sheetFormatPr defaultRowHeight="15"/>
  <cols>
    <col min="1" max="1" width="19.140625" style="56" customWidth="1"/>
    <col min="2" max="16384" width="9.140625" style="56"/>
  </cols>
  <sheetData>
    <row r="1" spans="1:13" ht="24">
      <c r="A1" s="122" t="s">
        <v>78</v>
      </c>
      <c r="B1" s="122" t="s">
        <v>116</v>
      </c>
      <c r="C1" s="122" t="s">
        <v>117</v>
      </c>
      <c r="D1" s="122" t="s">
        <v>118</v>
      </c>
      <c r="E1" s="56" t="s">
        <v>140</v>
      </c>
      <c r="F1" s="56" t="s">
        <v>141</v>
      </c>
      <c r="G1" s="56" t="s">
        <v>142</v>
      </c>
      <c r="H1" s="56" t="s">
        <v>143</v>
      </c>
    </row>
    <row r="2" spans="1:13">
      <c r="A2" s="122" t="s">
        <v>138</v>
      </c>
      <c r="B2" s="123">
        <v>3147376</v>
      </c>
      <c r="C2" s="123">
        <v>1336604</v>
      </c>
      <c r="D2" s="123">
        <v>4595293</v>
      </c>
      <c r="E2" s="56">
        <f>SUM(B2:D2)</f>
        <v>9079273</v>
      </c>
      <c r="F2" s="121">
        <f>B2/$E$2</f>
        <v>0.34665506808749996</v>
      </c>
      <c r="G2" s="121">
        <f t="shared" ref="G2:H2" si="0">C2/$E$2</f>
        <v>0.14721487061794486</v>
      </c>
      <c r="H2" s="121">
        <f t="shared" si="0"/>
        <v>0.50613006129455518</v>
      </c>
    </row>
    <row r="3" spans="1:13">
      <c r="A3" s="122" t="s">
        <v>126</v>
      </c>
      <c r="B3" s="123">
        <v>1830707</v>
      </c>
      <c r="C3" s="123">
        <v>750056</v>
      </c>
      <c r="D3" s="123">
        <v>2596419</v>
      </c>
      <c r="E3" s="56">
        <f t="shared" ref="E3:E22" si="1">SUM(B3:D3)</f>
        <v>5177182</v>
      </c>
      <c r="F3" s="121">
        <f>B3/E3</f>
        <v>0.35361070945545281</v>
      </c>
      <c r="G3" s="121">
        <f>C3/E3</f>
        <v>0.14487727107140524</v>
      </c>
      <c r="H3" s="121">
        <f>D3/E3</f>
        <v>0.50151201947314195</v>
      </c>
    </row>
    <row r="4" spans="1:13">
      <c r="A4" s="122" t="s">
        <v>139</v>
      </c>
      <c r="B4" s="123">
        <v>943150</v>
      </c>
      <c r="C4" s="123">
        <v>413107</v>
      </c>
      <c r="D4" s="123">
        <v>1410149</v>
      </c>
      <c r="E4" s="56">
        <f t="shared" si="1"/>
        <v>2766406</v>
      </c>
      <c r="F4" s="121">
        <f t="shared" ref="F4:F22" si="2">B4/E4</f>
        <v>0.34092971169090869</v>
      </c>
      <c r="G4" s="121">
        <f t="shared" ref="G4:G22" si="3">C4/E4</f>
        <v>0.14932985252345463</v>
      </c>
      <c r="H4" s="121">
        <f t="shared" ref="H4:H22" si="4">D4/E4</f>
        <v>0.50974043578563666</v>
      </c>
    </row>
    <row r="5" spans="1:13">
      <c r="A5" s="122" t="s">
        <v>122</v>
      </c>
      <c r="B5" s="123">
        <v>855017</v>
      </c>
      <c r="C5" s="123">
        <v>396649</v>
      </c>
      <c r="D5" s="123">
        <v>1320235</v>
      </c>
      <c r="E5" s="56">
        <f t="shared" si="1"/>
        <v>2571901</v>
      </c>
      <c r="F5" s="121">
        <f t="shared" si="2"/>
        <v>0.33244553347893252</v>
      </c>
      <c r="G5" s="121">
        <f t="shared" si="3"/>
        <v>0.15422405450287549</v>
      </c>
      <c r="H5" s="121">
        <f t="shared" si="4"/>
        <v>0.51333041201819196</v>
      </c>
    </row>
    <row r="6" spans="1:13">
      <c r="A6" s="122" t="s">
        <v>129</v>
      </c>
      <c r="B6" s="123">
        <v>609460</v>
      </c>
      <c r="C6" s="123">
        <v>372271</v>
      </c>
      <c r="D6" s="123">
        <v>1140000</v>
      </c>
      <c r="E6" s="56">
        <f t="shared" si="1"/>
        <v>2121731</v>
      </c>
      <c r="F6" s="121">
        <f t="shared" si="2"/>
        <v>0.28724659252280332</v>
      </c>
      <c r="G6" s="121">
        <f t="shared" si="3"/>
        <v>0.17545626660495606</v>
      </c>
      <c r="H6" s="121">
        <f t="shared" si="4"/>
        <v>0.53729714087224067</v>
      </c>
    </row>
    <row r="7" spans="1:13">
      <c r="A7" s="122" t="s">
        <v>135</v>
      </c>
      <c r="B7" s="123">
        <v>560402</v>
      </c>
      <c r="C7" s="123">
        <v>299576</v>
      </c>
      <c r="D7" s="123">
        <v>922727</v>
      </c>
      <c r="E7" s="56">
        <f t="shared" si="1"/>
        <v>1782705</v>
      </c>
      <c r="F7" s="121">
        <f t="shared" si="2"/>
        <v>0.31435487082831987</v>
      </c>
      <c r="G7" s="121">
        <f t="shared" si="3"/>
        <v>0.16804575069907809</v>
      </c>
      <c r="H7" s="121">
        <f t="shared" si="4"/>
        <v>0.51759937847260207</v>
      </c>
      <c r="M7" s="56" t="s">
        <v>106</v>
      </c>
    </row>
    <row r="8" spans="1:13">
      <c r="A8" s="122" t="s">
        <v>121</v>
      </c>
      <c r="B8" s="123">
        <v>379873</v>
      </c>
      <c r="C8" s="123">
        <v>172104</v>
      </c>
      <c r="D8" s="123">
        <v>568851</v>
      </c>
      <c r="E8" s="56">
        <f t="shared" si="1"/>
        <v>1120828</v>
      </c>
      <c r="F8" s="121">
        <f t="shared" si="2"/>
        <v>0.3389217614120989</v>
      </c>
      <c r="G8" s="121">
        <f t="shared" si="3"/>
        <v>0.15355076782521493</v>
      </c>
      <c r="H8" s="121">
        <f t="shared" si="4"/>
        <v>0.50752747076268612</v>
      </c>
    </row>
    <row r="9" spans="1:13">
      <c r="A9" s="122" t="s">
        <v>127</v>
      </c>
      <c r="B9" s="123">
        <v>324046</v>
      </c>
      <c r="C9" s="123">
        <v>158335</v>
      </c>
      <c r="D9" s="123">
        <v>521453</v>
      </c>
      <c r="E9" s="56">
        <f t="shared" si="1"/>
        <v>1003834</v>
      </c>
      <c r="F9" s="121">
        <f t="shared" si="2"/>
        <v>0.32280835277545888</v>
      </c>
      <c r="G9" s="121">
        <f t="shared" si="3"/>
        <v>0.15773026217482172</v>
      </c>
      <c r="H9" s="121">
        <f t="shared" si="4"/>
        <v>0.51946138504971939</v>
      </c>
    </row>
    <row r="10" spans="1:13">
      <c r="A10" s="122" t="s">
        <v>125</v>
      </c>
      <c r="B10" s="123">
        <v>294594</v>
      </c>
      <c r="C10" s="123">
        <v>180196</v>
      </c>
      <c r="D10" s="123">
        <v>537284</v>
      </c>
      <c r="E10" s="56">
        <f t="shared" si="1"/>
        <v>1012074</v>
      </c>
      <c r="F10" s="121">
        <f t="shared" si="2"/>
        <v>0.29107950604402444</v>
      </c>
      <c r="G10" s="121">
        <f t="shared" si="3"/>
        <v>0.17804626934394124</v>
      </c>
      <c r="H10" s="121">
        <f t="shared" si="4"/>
        <v>0.53087422461203426</v>
      </c>
    </row>
    <row r="11" spans="1:13">
      <c r="A11" s="122" t="s">
        <v>128</v>
      </c>
      <c r="B11" s="123">
        <v>242580</v>
      </c>
      <c r="C11" s="123">
        <v>144836</v>
      </c>
      <c r="D11" s="123">
        <v>434720</v>
      </c>
      <c r="E11" s="56">
        <f t="shared" si="1"/>
        <v>822136</v>
      </c>
      <c r="F11" s="121">
        <f t="shared" si="2"/>
        <v>0.29506067122714491</v>
      </c>
      <c r="G11" s="121">
        <f t="shared" si="3"/>
        <v>0.1761703659735129</v>
      </c>
      <c r="H11" s="121">
        <f t="shared" si="4"/>
        <v>0.52876896279934216</v>
      </c>
    </row>
    <row r="12" spans="1:13">
      <c r="A12" s="122" t="s">
        <v>123</v>
      </c>
      <c r="B12" s="123">
        <v>221577</v>
      </c>
      <c r="C12" s="123">
        <v>106179</v>
      </c>
      <c r="D12" s="123">
        <v>343094</v>
      </c>
      <c r="E12" s="56">
        <f t="shared" si="1"/>
        <v>670850</v>
      </c>
      <c r="F12" s="121">
        <f t="shared" si="2"/>
        <v>0.33029291197734217</v>
      </c>
      <c r="G12" s="121">
        <f t="shared" si="3"/>
        <v>0.15827532235223971</v>
      </c>
      <c r="H12" s="121">
        <f t="shared" si="4"/>
        <v>0.51143176567041815</v>
      </c>
    </row>
    <row r="13" spans="1:13">
      <c r="A13" s="122" t="s">
        <v>132</v>
      </c>
      <c r="B13" s="123">
        <v>202480</v>
      </c>
      <c r="C13" s="123">
        <v>112464</v>
      </c>
      <c r="D13" s="123">
        <v>359837</v>
      </c>
      <c r="E13" s="56">
        <f t="shared" si="1"/>
        <v>674781</v>
      </c>
      <c r="F13" s="121">
        <f t="shared" si="2"/>
        <v>0.3000677256769233</v>
      </c>
      <c r="G13" s="121">
        <f t="shared" si="3"/>
        <v>0.16666740764781462</v>
      </c>
      <c r="H13" s="121">
        <f t="shared" si="4"/>
        <v>0.53326486667526207</v>
      </c>
    </row>
    <row r="14" spans="1:13">
      <c r="A14" s="122" t="s">
        <v>130</v>
      </c>
      <c r="B14" s="123">
        <v>196873</v>
      </c>
      <c r="C14" s="123">
        <v>128117</v>
      </c>
      <c r="D14" s="123">
        <v>374867</v>
      </c>
      <c r="E14" s="56">
        <f t="shared" si="1"/>
        <v>699857</v>
      </c>
      <c r="F14" s="121">
        <f t="shared" si="2"/>
        <v>0.28130460937019991</v>
      </c>
      <c r="G14" s="121">
        <f t="shared" si="3"/>
        <v>0.18306168260087419</v>
      </c>
      <c r="H14" s="121">
        <f t="shared" si="4"/>
        <v>0.53563370802892596</v>
      </c>
    </row>
    <row r="15" spans="1:13">
      <c r="A15" s="124" t="s">
        <v>120</v>
      </c>
      <c r="B15" s="125">
        <v>167108</v>
      </c>
      <c r="C15" s="125">
        <v>46708</v>
      </c>
      <c r="D15" s="125">
        <v>196576</v>
      </c>
      <c r="E15" s="126">
        <f t="shared" si="1"/>
        <v>410392</v>
      </c>
      <c r="F15" s="127">
        <f t="shared" si="2"/>
        <v>0.40719117331721866</v>
      </c>
      <c r="G15" s="121">
        <f t="shared" si="3"/>
        <v>0.11381313475896217</v>
      </c>
      <c r="H15" s="121">
        <f t="shared" si="4"/>
        <v>0.47899569192381919</v>
      </c>
    </row>
    <row r="16" spans="1:13">
      <c r="A16" s="122" t="s">
        <v>136</v>
      </c>
      <c r="B16" s="123">
        <v>123365</v>
      </c>
      <c r="C16" s="123">
        <v>75442</v>
      </c>
      <c r="D16" s="123">
        <v>225499</v>
      </c>
      <c r="E16" s="56">
        <f t="shared" si="1"/>
        <v>424306</v>
      </c>
      <c r="F16" s="121">
        <f t="shared" si="2"/>
        <v>0.29074535830273435</v>
      </c>
      <c r="G16" s="121">
        <f t="shared" si="3"/>
        <v>0.17780092668970035</v>
      </c>
      <c r="H16" s="121">
        <f t="shared" si="4"/>
        <v>0.53145371500756533</v>
      </c>
    </row>
    <row r="17" spans="1:8">
      <c r="A17" s="122" t="s">
        <v>131</v>
      </c>
      <c r="B17" s="123">
        <v>78394</v>
      </c>
      <c r="C17" s="123">
        <v>43841</v>
      </c>
      <c r="D17" s="123">
        <v>133756</v>
      </c>
      <c r="E17" s="56">
        <f t="shared" si="1"/>
        <v>255991</v>
      </c>
      <c r="F17" s="121">
        <f t="shared" si="2"/>
        <v>0.30623732865608555</v>
      </c>
      <c r="G17" s="121">
        <f t="shared" si="3"/>
        <v>0.17125992710681234</v>
      </c>
      <c r="H17" s="121">
        <f t="shared" si="4"/>
        <v>0.52250274423710208</v>
      </c>
    </row>
    <row r="18" spans="1:8">
      <c r="A18" s="122" t="s">
        <v>119</v>
      </c>
      <c r="B18" s="123">
        <v>38723</v>
      </c>
      <c r="C18" s="123">
        <v>28629</v>
      </c>
      <c r="D18" s="123">
        <v>77275</v>
      </c>
      <c r="E18" s="56">
        <f t="shared" si="1"/>
        <v>144627</v>
      </c>
      <c r="F18" s="121">
        <f t="shared" si="2"/>
        <v>0.26774392056808205</v>
      </c>
      <c r="G18" s="121">
        <f t="shared" si="3"/>
        <v>0.19795059013877078</v>
      </c>
      <c r="H18" s="121">
        <f t="shared" si="4"/>
        <v>0.53430548929314725</v>
      </c>
    </row>
    <row r="19" spans="1:8">
      <c r="A19" s="122" t="s">
        <v>137</v>
      </c>
      <c r="B19" s="123">
        <v>25469</v>
      </c>
      <c r="C19" s="123">
        <v>15880</v>
      </c>
      <c r="D19" s="123">
        <v>51711</v>
      </c>
      <c r="E19" s="56">
        <f t="shared" si="1"/>
        <v>93060</v>
      </c>
      <c r="F19" s="121">
        <f t="shared" si="2"/>
        <v>0.27368364496024072</v>
      </c>
      <c r="G19" s="121">
        <f t="shared" si="3"/>
        <v>0.17064259617451108</v>
      </c>
      <c r="H19" s="121">
        <f t="shared" si="4"/>
        <v>0.55567375886524828</v>
      </c>
    </row>
    <row r="20" spans="1:8">
      <c r="A20" s="122" t="s">
        <v>133</v>
      </c>
      <c r="B20" s="123">
        <v>18350</v>
      </c>
      <c r="C20" s="123">
        <v>12713</v>
      </c>
      <c r="D20" s="123">
        <v>33705</v>
      </c>
      <c r="E20" s="56">
        <f t="shared" si="1"/>
        <v>64768</v>
      </c>
      <c r="F20" s="121">
        <f t="shared" si="2"/>
        <v>0.28331892292490118</v>
      </c>
      <c r="G20" s="121">
        <f t="shared" si="3"/>
        <v>0.19628520256916995</v>
      </c>
      <c r="H20" s="121">
        <f t="shared" si="4"/>
        <v>0.52039587450592883</v>
      </c>
    </row>
    <row r="21" spans="1:8">
      <c r="A21" s="124" t="s">
        <v>124</v>
      </c>
      <c r="B21" s="125">
        <v>13834</v>
      </c>
      <c r="C21" s="125">
        <v>4149</v>
      </c>
      <c r="D21" s="125">
        <v>15468</v>
      </c>
      <c r="E21" s="126">
        <f t="shared" si="1"/>
        <v>33451</v>
      </c>
      <c r="F21" s="127">
        <f t="shared" si="2"/>
        <v>0.41356013273145797</v>
      </c>
      <c r="G21" s="121">
        <f t="shared" si="3"/>
        <v>0.12403216645242295</v>
      </c>
      <c r="H21" s="121">
        <f t="shared" si="4"/>
        <v>0.46240770081611909</v>
      </c>
    </row>
    <row r="22" spans="1:8">
      <c r="A22" s="122" t="s">
        <v>134</v>
      </c>
      <c r="B22" s="123">
        <v>10715</v>
      </c>
      <c r="C22" s="123">
        <v>5839</v>
      </c>
      <c r="D22" s="123">
        <v>17857</v>
      </c>
      <c r="E22" s="56">
        <f t="shared" si="1"/>
        <v>34411</v>
      </c>
      <c r="F22" s="121">
        <f t="shared" si="2"/>
        <v>0.31138298799802389</v>
      </c>
      <c r="G22" s="121">
        <f t="shared" si="3"/>
        <v>0.16968411263840052</v>
      </c>
      <c r="H22" s="121">
        <f t="shared" si="4"/>
        <v>0.51893289936357556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A9D1-9FAB-483F-A074-F5364580198D}">
  <dimension ref="A1:J22"/>
  <sheetViews>
    <sheetView workbookViewId="0">
      <selection activeCell="J13" sqref="J13"/>
    </sheetView>
  </sheetViews>
  <sheetFormatPr defaultRowHeight="15"/>
  <cols>
    <col min="1" max="1" width="20.42578125" style="56" customWidth="1"/>
    <col min="2" max="2" width="9.140625" style="56"/>
    <col min="3" max="3" width="12.28515625" style="56" customWidth="1"/>
    <col min="4" max="4" width="9.7109375" style="56" customWidth="1"/>
    <col min="5" max="16384" width="9.140625" style="56"/>
  </cols>
  <sheetData>
    <row r="1" spans="1:10" ht="24">
      <c r="A1" s="128" t="s">
        <v>78</v>
      </c>
      <c r="B1" s="129" t="s">
        <v>145</v>
      </c>
      <c r="C1" s="129" t="s">
        <v>146</v>
      </c>
      <c r="D1" s="129" t="s">
        <v>147</v>
      </c>
      <c r="E1" s="129" t="s">
        <v>148</v>
      </c>
      <c r="F1" s="129" t="s">
        <v>140</v>
      </c>
      <c r="G1" s="129" t="s">
        <v>149</v>
      </c>
      <c r="H1" s="129" t="s">
        <v>150</v>
      </c>
      <c r="I1" s="129" t="s">
        <v>151</v>
      </c>
      <c r="J1" s="129" t="s">
        <v>152</v>
      </c>
    </row>
    <row r="2" spans="1:10">
      <c r="A2" s="128" t="s">
        <v>138</v>
      </c>
      <c r="B2" s="130">
        <v>2134115</v>
      </c>
      <c r="C2" s="130">
        <v>1593004</v>
      </c>
      <c r="D2" s="130">
        <v>2849766</v>
      </c>
      <c r="E2" s="130">
        <v>2502388</v>
      </c>
      <c r="F2" s="56">
        <f>SUM(B2:E2)</f>
        <v>9079273</v>
      </c>
      <c r="G2" s="121">
        <f>B2/$F$2</f>
        <v>0.23505351144304176</v>
      </c>
      <c r="H2" s="121">
        <f t="shared" ref="H2:J2" si="0">C2/$F$2</f>
        <v>0.17545501715831213</v>
      </c>
      <c r="I2" s="121">
        <f t="shared" si="0"/>
        <v>0.31387601187892467</v>
      </c>
      <c r="J2" s="121">
        <f t="shared" si="0"/>
        <v>0.27561545951972144</v>
      </c>
    </row>
    <row r="3" spans="1:10">
      <c r="A3" s="128" t="s">
        <v>126</v>
      </c>
      <c r="B3" s="130">
        <v>1212490</v>
      </c>
      <c r="C3" s="130">
        <v>914616</v>
      </c>
      <c r="D3" s="130">
        <v>1621736</v>
      </c>
      <c r="E3" s="130">
        <v>1428340</v>
      </c>
      <c r="F3" s="56">
        <f t="shared" ref="F3:F22" si="1">SUM(B3:E3)</f>
        <v>5177182</v>
      </c>
      <c r="G3" s="121">
        <f>B3/$F$3</f>
        <v>0.23419883635537633</v>
      </c>
      <c r="H3" s="121">
        <f t="shared" ref="H3:J3" si="2">C3/$F$3</f>
        <v>0.17666290271425653</v>
      </c>
      <c r="I3" s="121">
        <f t="shared" si="2"/>
        <v>0.31324685900553623</v>
      </c>
      <c r="J3" s="121">
        <f t="shared" si="2"/>
        <v>0.27589140192483091</v>
      </c>
    </row>
    <row r="4" spans="1:10">
      <c r="A4" s="128" t="s">
        <v>139</v>
      </c>
      <c r="B4" s="130">
        <v>645143</v>
      </c>
      <c r="C4" s="130">
        <v>493154</v>
      </c>
      <c r="D4" s="130">
        <v>862755</v>
      </c>
      <c r="E4" s="130">
        <v>765354</v>
      </c>
      <c r="F4" s="56">
        <f t="shared" si="1"/>
        <v>2766406</v>
      </c>
      <c r="G4" s="121">
        <f>B4/$F$4</f>
        <v>0.23320618882405547</v>
      </c>
      <c r="H4" s="121">
        <f t="shared" ref="H4:J4" si="3">C4/$F$4</f>
        <v>0.17826522932642569</v>
      </c>
      <c r="I4" s="121">
        <f t="shared" si="3"/>
        <v>0.31186853990339813</v>
      </c>
      <c r="J4" s="121">
        <f t="shared" si="3"/>
        <v>0.2766600419461207</v>
      </c>
    </row>
    <row r="5" spans="1:10">
      <c r="A5" s="128" t="s">
        <v>122</v>
      </c>
      <c r="B5" s="130">
        <v>598979</v>
      </c>
      <c r="C5" s="130">
        <v>462929</v>
      </c>
      <c r="D5" s="130">
        <v>807266</v>
      </c>
      <c r="E5" s="130">
        <v>702727</v>
      </c>
      <c r="F5" s="56">
        <f t="shared" si="1"/>
        <v>2571901</v>
      </c>
      <c r="G5" s="121">
        <f>B5/$F$5</f>
        <v>0.23289349006824134</v>
      </c>
      <c r="H5" s="121">
        <f t="shared" ref="H5:J20" si="4">C5/$F$5</f>
        <v>0.17999487538594994</v>
      </c>
      <c r="I5" s="121">
        <f t="shared" si="4"/>
        <v>0.31387911120995715</v>
      </c>
      <c r="J5" s="121">
        <f t="shared" si="4"/>
        <v>0.27323252333585157</v>
      </c>
    </row>
    <row r="6" spans="1:10">
      <c r="A6" s="128" t="s">
        <v>129</v>
      </c>
      <c r="B6" s="130">
        <v>498225</v>
      </c>
      <c r="C6" s="130">
        <v>370436</v>
      </c>
      <c r="D6" s="130">
        <v>669317</v>
      </c>
      <c r="E6" s="130">
        <v>583753</v>
      </c>
      <c r="F6" s="56">
        <f t="shared" si="1"/>
        <v>2121731</v>
      </c>
      <c r="G6" s="121">
        <f>B6/F6</f>
        <v>0.23482005965883518</v>
      </c>
      <c r="H6" s="121">
        <f>C6/F6</f>
        <v>0.17459140673346432</v>
      </c>
      <c r="I6" s="121">
        <f>D6/F6</f>
        <v>0.31545799161156624</v>
      </c>
      <c r="J6" s="121">
        <f>E6/F6</f>
        <v>0.27513054199613429</v>
      </c>
    </row>
    <row r="7" spans="1:10">
      <c r="A7" s="128" t="s">
        <v>135</v>
      </c>
      <c r="B7" s="130">
        <v>420334</v>
      </c>
      <c r="C7" s="130">
        <v>312731</v>
      </c>
      <c r="D7" s="130">
        <v>556449</v>
      </c>
      <c r="E7" s="130">
        <v>493191</v>
      </c>
      <c r="F7" s="56">
        <f t="shared" si="1"/>
        <v>1782705</v>
      </c>
      <c r="G7" s="121">
        <f>B7/$F$7</f>
        <v>0.23578438384365333</v>
      </c>
      <c r="H7" s="121">
        <f t="shared" ref="H7:J7" si="5">C7/$F$7</f>
        <v>0.17542498618672187</v>
      </c>
      <c r="I7" s="121">
        <f t="shared" si="5"/>
        <v>0.31213745403754406</v>
      </c>
      <c r="J7" s="121">
        <f t="shared" si="5"/>
        <v>0.27665317593208072</v>
      </c>
    </row>
    <row r="8" spans="1:10">
      <c r="A8" s="128" t="s">
        <v>121</v>
      </c>
      <c r="B8" s="130">
        <v>261753</v>
      </c>
      <c r="C8" s="130">
        <v>199300</v>
      </c>
      <c r="D8" s="130">
        <v>349118</v>
      </c>
      <c r="E8" s="130">
        <v>310657</v>
      </c>
      <c r="F8" s="56">
        <f t="shared" si="1"/>
        <v>1120828</v>
      </c>
      <c r="G8" s="121">
        <f>B8/$F$8</f>
        <v>0.23353538633938481</v>
      </c>
      <c r="H8" s="121">
        <f t="shared" ref="H8:J8" si="6">C8/$F$8</f>
        <v>0.17781497250247139</v>
      </c>
      <c r="I8" s="121">
        <f t="shared" si="6"/>
        <v>0.31148222564033018</v>
      </c>
      <c r="J8" s="121">
        <f t="shared" si="6"/>
        <v>0.2771674155178136</v>
      </c>
    </row>
    <row r="9" spans="1:10">
      <c r="A9" s="128" t="s">
        <v>125</v>
      </c>
      <c r="B9" s="130">
        <v>237459</v>
      </c>
      <c r="C9" s="130">
        <v>176936</v>
      </c>
      <c r="D9" s="130">
        <v>316890</v>
      </c>
      <c r="E9" s="130">
        <v>280789</v>
      </c>
      <c r="F9" s="56">
        <f t="shared" si="1"/>
        <v>1012074</v>
      </c>
      <c r="G9" s="121">
        <f>B9/$F$9</f>
        <v>0.23462612417669063</v>
      </c>
      <c r="H9" s="121">
        <f t="shared" ref="H9:J9" si="7">C9/$F$9</f>
        <v>0.17482516100601339</v>
      </c>
      <c r="I9" s="121">
        <f t="shared" si="7"/>
        <v>0.31310951570734946</v>
      </c>
      <c r="J9" s="121">
        <f t="shared" si="7"/>
        <v>0.27743919910994652</v>
      </c>
    </row>
    <row r="10" spans="1:10">
      <c r="A10" s="128" t="s">
        <v>127</v>
      </c>
      <c r="B10" s="130">
        <v>234464</v>
      </c>
      <c r="C10" s="130">
        <v>178398</v>
      </c>
      <c r="D10" s="130">
        <v>314868</v>
      </c>
      <c r="E10" s="130">
        <v>276104</v>
      </c>
      <c r="F10" s="56">
        <f t="shared" si="1"/>
        <v>1003834</v>
      </c>
      <c r="G10" s="121">
        <f>B10/$F$10</f>
        <v>0.23356849837722174</v>
      </c>
      <c r="H10" s="121">
        <f t="shared" ref="H10:J10" si="8">C10/$F$10</f>
        <v>0.17771663442361985</v>
      </c>
      <c r="I10" s="121">
        <f t="shared" si="8"/>
        <v>0.31366540683021299</v>
      </c>
      <c r="J10" s="121">
        <f t="shared" si="8"/>
        <v>0.27504946036894545</v>
      </c>
    </row>
    <row r="11" spans="1:10" ht="24">
      <c r="A11" s="128" t="s">
        <v>128</v>
      </c>
      <c r="B11" s="130">
        <v>193463</v>
      </c>
      <c r="C11" s="130">
        <v>143817</v>
      </c>
      <c r="D11" s="130">
        <v>257031</v>
      </c>
      <c r="E11" s="130">
        <v>227825</v>
      </c>
      <c r="F11" s="56">
        <f t="shared" si="1"/>
        <v>822136</v>
      </c>
      <c r="G11" s="121">
        <f>B11/$F$11</f>
        <v>0.23531751437718335</v>
      </c>
      <c r="H11" s="121">
        <f t="shared" ref="H11:J11" si="9">C11/$F$11</f>
        <v>0.17493091167398095</v>
      </c>
      <c r="I11" s="121">
        <f t="shared" si="9"/>
        <v>0.31263805501766129</v>
      </c>
      <c r="J11" s="121">
        <f t="shared" si="9"/>
        <v>0.27711351893117442</v>
      </c>
    </row>
    <row r="12" spans="1:10">
      <c r="A12" s="128" t="s">
        <v>130</v>
      </c>
      <c r="B12" s="130">
        <v>166992</v>
      </c>
      <c r="C12" s="130">
        <v>124604</v>
      </c>
      <c r="D12" s="130">
        <v>215824</v>
      </c>
      <c r="E12" s="130">
        <v>192437</v>
      </c>
      <c r="F12" s="56">
        <f t="shared" si="1"/>
        <v>699857</v>
      </c>
      <c r="G12" s="121">
        <f>B12/$F$12</f>
        <v>0.23860874435777596</v>
      </c>
      <c r="H12" s="121">
        <f t="shared" ref="H12:J12" si="10">C12/$F$12</f>
        <v>0.17804208574037267</v>
      </c>
      <c r="I12" s="121">
        <f t="shared" si="10"/>
        <v>0.30838299824106924</v>
      </c>
      <c r="J12" s="121">
        <f t="shared" si="10"/>
        <v>0.27496617166078213</v>
      </c>
    </row>
    <row r="13" spans="1:10">
      <c r="A13" s="128" t="s">
        <v>132</v>
      </c>
      <c r="B13" s="130">
        <v>158260</v>
      </c>
      <c r="C13" s="130">
        <v>118571</v>
      </c>
      <c r="D13" s="130">
        <v>211308</v>
      </c>
      <c r="E13" s="130">
        <v>186642</v>
      </c>
      <c r="F13" s="56">
        <f t="shared" si="1"/>
        <v>674781</v>
      </c>
      <c r="G13" s="121">
        <f>B13/$F$13</f>
        <v>0.2345353529515502</v>
      </c>
      <c r="H13" s="121">
        <f t="shared" ref="H13:J13" si="11">C13/$F$13</f>
        <v>0.17571775138896917</v>
      </c>
      <c r="I13" s="121">
        <f t="shared" si="11"/>
        <v>0.31315048882526331</v>
      </c>
      <c r="J13" s="121">
        <f t="shared" si="11"/>
        <v>0.27659640683421732</v>
      </c>
    </row>
    <row r="14" spans="1:10">
      <c r="A14" s="128" t="s">
        <v>123</v>
      </c>
      <c r="B14" s="130">
        <v>156155</v>
      </c>
      <c r="C14" s="130">
        <v>117904</v>
      </c>
      <c r="D14" s="130">
        <v>210066</v>
      </c>
      <c r="E14" s="130">
        <v>186725</v>
      </c>
      <c r="F14" s="56">
        <f t="shared" si="1"/>
        <v>670850</v>
      </c>
      <c r="G14" s="121">
        <f>B14/$F$14</f>
        <v>0.23277185659983604</v>
      </c>
      <c r="H14" s="121">
        <f t="shared" ref="H14:J14" si="12">C14/$F$14</f>
        <v>0.1757531489900872</v>
      </c>
      <c r="I14" s="121">
        <f t="shared" si="12"/>
        <v>0.31313408362525152</v>
      </c>
      <c r="J14" s="121">
        <f t="shared" si="12"/>
        <v>0.2783409107848252</v>
      </c>
    </row>
    <row r="15" spans="1:10">
      <c r="A15" s="128" t="s">
        <v>136</v>
      </c>
      <c r="B15" s="130">
        <v>100398</v>
      </c>
      <c r="C15" s="130">
        <v>74765</v>
      </c>
      <c r="D15" s="130">
        <v>133142</v>
      </c>
      <c r="E15" s="130">
        <v>116001</v>
      </c>
      <c r="F15" s="56">
        <f t="shared" si="1"/>
        <v>424306</v>
      </c>
      <c r="G15" s="121">
        <f>B15/$F$15</f>
        <v>0.23661696982837857</v>
      </c>
      <c r="H15" s="121">
        <f t="shared" ref="H15:J15" si="13">C15/$F$15</f>
        <v>0.17620538007947095</v>
      </c>
      <c r="I15" s="121">
        <f t="shared" si="13"/>
        <v>0.31378769095888343</v>
      </c>
      <c r="J15" s="121">
        <f t="shared" si="13"/>
        <v>0.27338995913326702</v>
      </c>
    </row>
    <row r="16" spans="1:10">
      <c r="A16" s="128" t="s">
        <v>120</v>
      </c>
      <c r="B16" s="130">
        <v>95741</v>
      </c>
      <c r="C16" s="130">
        <v>72712</v>
      </c>
      <c r="D16" s="130">
        <v>130621</v>
      </c>
      <c r="E16" s="130">
        <v>111318</v>
      </c>
      <c r="F16" s="56">
        <f t="shared" si="1"/>
        <v>410392</v>
      </c>
      <c r="G16" s="121">
        <f>B16/$F$16</f>
        <v>0.23329158463127936</v>
      </c>
      <c r="H16" s="121">
        <f t="shared" ref="H16:J16" si="14">C16/$F$16</f>
        <v>0.17717694302033177</v>
      </c>
      <c r="I16" s="121">
        <f t="shared" si="14"/>
        <v>0.31828349480496698</v>
      </c>
      <c r="J16" s="121">
        <f t="shared" si="14"/>
        <v>0.27124797754342189</v>
      </c>
    </row>
    <row r="17" spans="1:10">
      <c r="A17" s="128" t="s">
        <v>131</v>
      </c>
      <c r="B17" s="130">
        <v>60666</v>
      </c>
      <c r="C17" s="130">
        <v>44678</v>
      </c>
      <c r="D17" s="130">
        <v>79912</v>
      </c>
      <c r="E17" s="130">
        <v>70735</v>
      </c>
      <c r="F17" s="56">
        <f t="shared" si="1"/>
        <v>255991</v>
      </c>
      <c r="G17" s="121">
        <f>B17/$F$17</f>
        <v>0.23698489400017969</v>
      </c>
      <c r="H17" s="121">
        <f t="shared" ref="H17:J17" si="15">C17/$F$17</f>
        <v>0.17452957330531152</v>
      </c>
      <c r="I17" s="121">
        <f t="shared" si="15"/>
        <v>0.31216722462899088</v>
      </c>
      <c r="J17" s="121">
        <f t="shared" si="15"/>
        <v>0.27631830806551794</v>
      </c>
    </row>
    <row r="18" spans="1:10">
      <c r="A18" s="128" t="s">
        <v>119</v>
      </c>
      <c r="B18" s="130">
        <v>34043</v>
      </c>
      <c r="C18" s="130">
        <v>25017</v>
      </c>
      <c r="D18" s="130">
        <v>45828</v>
      </c>
      <c r="E18" s="130">
        <v>39739</v>
      </c>
      <c r="F18" s="56">
        <f t="shared" si="1"/>
        <v>144627</v>
      </c>
      <c r="G18" s="121">
        <f>B18/$F$18</f>
        <v>0.23538481749604154</v>
      </c>
      <c r="H18" s="121">
        <f t="shared" ref="H18:J18" si="16">C18/$F$18</f>
        <v>0.17297600033188823</v>
      </c>
      <c r="I18" s="121">
        <f t="shared" si="16"/>
        <v>0.31687029392851956</v>
      </c>
      <c r="J18" s="121">
        <f t="shared" si="16"/>
        <v>0.27476888824355067</v>
      </c>
    </row>
    <row r="19" spans="1:10">
      <c r="A19" s="128" t="s">
        <v>137</v>
      </c>
      <c r="B19" s="130">
        <v>21358</v>
      </c>
      <c r="C19" s="130">
        <v>17734</v>
      </c>
      <c r="D19" s="130">
        <v>27951</v>
      </c>
      <c r="E19" s="130">
        <v>26017</v>
      </c>
      <c r="F19" s="56">
        <f t="shared" si="1"/>
        <v>93060</v>
      </c>
      <c r="G19" s="121">
        <f>B19/$F$19</f>
        <v>0.22950784440146144</v>
      </c>
      <c r="H19" s="121">
        <f t="shared" ref="H19:J19" si="17">C19/$F$19</f>
        <v>0.19056522673543949</v>
      </c>
      <c r="I19" s="121">
        <f t="shared" si="17"/>
        <v>0.30035460992907803</v>
      </c>
      <c r="J19" s="121">
        <f t="shared" si="17"/>
        <v>0.27957231893402107</v>
      </c>
    </row>
    <row r="20" spans="1:10">
      <c r="A20" s="128" t="s">
        <v>133</v>
      </c>
      <c r="B20" s="130">
        <v>15563</v>
      </c>
      <c r="C20" s="130">
        <v>11512</v>
      </c>
      <c r="D20" s="130">
        <v>20533</v>
      </c>
      <c r="E20" s="130">
        <v>17160</v>
      </c>
      <c r="F20" s="56">
        <f t="shared" si="1"/>
        <v>64768</v>
      </c>
      <c r="G20" s="121">
        <f>B20/$F$20</f>
        <v>0.24028841403162055</v>
      </c>
      <c r="H20" s="121">
        <f t="shared" ref="H20:J20" si="18">C20/$F$20</f>
        <v>0.17774209486166007</v>
      </c>
      <c r="I20" s="121">
        <f t="shared" si="18"/>
        <v>0.31702383893280633</v>
      </c>
      <c r="J20" s="121">
        <f t="shared" si="18"/>
        <v>0.26494565217391303</v>
      </c>
    </row>
    <row r="21" spans="1:10">
      <c r="A21" s="128" t="s">
        <v>134</v>
      </c>
      <c r="B21" s="130">
        <v>7983</v>
      </c>
      <c r="C21" s="130">
        <v>6268</v>
      </c>
      <c r="D21" s="130">
        <v>10972</v>
      </c>
      <c r="E21" s="130">
        <v>9188</v>
      </c>
      <c r="F21" s="56">
        <f t="shared" si="1"/>
        <v>34411</v>
      </c>
      <c r="G21" s="121">
        <f>B21/$F$21</f>
        <v>0.23198977071285345</v>
      </c>
      <c r="H21" s="121">
        <f t="shared" ref="H21:J21" si="19">C21/$F$21</f>
        <v>0.18215105634826073</v>
      </c>
      <c r="I21" s="121">
        <f t="shared" si="19"/>
        <v>0.31885153003400074</v>
      </c>
      <c r="J21" s="121">
        <f t="shared" si="19"/>
        <v>0.26700764290488505</v>
      </c>
    </row>
    <row r="22" spans="1:10">
      <c r="A22" s="128" t="s">
        <v>124</v>
      </c>
      <c r="B22" s="130">
        <v>7929</v>
      </c>
      <c r="C22" s="130">
        <v>5599</v>
      </c>
      <c r="D22" s="130">
        <v>10432</v>
      </c>
      <c r="E22" s="130">
        <v>9491</v>
      </c>
      <c r="F22" s="56">
        <f t="shared" si="1"/>
        <v>33451</v>
      </c>
      <c r="G22" s="121">
        <f>B22/$F$22</f>
        <v>0.2370332725479059</v>
      </c>
      <c r="H22" s="121">
        <f t="shared" ref="H22:J22" si="20">C22/$F$22</f>
        <v>0.1673791515948701</v>
      </c>
      <c r="I22" s="121">
        <f t="shared" si="20"/>
        <v>0.31185913724552328</v>
      </c>
      <c r="J22" s="121">
        <f t="shared" si="20"/>
        <v>0.28372843861170072</v>
      </c>
    </row>
  </sheetData>
  <autoFilter ref="A1:E1" xr:uid="{D146A9D1-9FAB-483F-A074-F5364580198D}">
    <sortState xmlns:xlrd2="http://schemas.microsoft.com/office/spreadsheetml/2017/richdata2" ref="A2:E23">
      <sortCondition descending="1" ref="D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 Title Page</vt:lpstr>
      <vt:lpstr>2. Population Flow</vt:lpstr>
      <vt:lpstr>3. Consistency checks</vt:lpstr>
      <vt:lpstr>4. Wrangling steps</vt:lpstr>
      <vt:lpstr>5. Column derivations</vt:lpstr>
      <vt:lpstr>6. Visualizations</vt:lpstr>
      <vt:lpstr>7. Recommendations</vt:lpstr>
      <vt:lpstr>Sheet2</vt:lpstr>
      <vt:lpstr>Sheet4</vt:lpstr>
      <vt:lpstr>Sheet5</vt:lpstr>
      <vt:lpstr>Sheet6</vt:lpstr>
      <vt:lpstr>Sheet7</vt:lpstr>
      <vt:lpstr>Sheet8</vt:lpstr>
      <vt:lpstr>Sheet9</vt:lpstr>
      <vt:lpstr>Sheet10</vt:lpstr>
      <vt:lpstr>Sheet11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Mary</cp:lastModifiedBy>
  <dcterms:created xsi:type="dcterms:W3CDTF">2020-03-05T18:09:11Z</dcterms:created>
  <dcterms:modified xsi:type="dcterms:W3CDTF">2021-09-07T18:11:32Z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