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i\Documents\CIRED\eoles\outputs\"/>
    </mc:Choice>
  </mc:AlternateContent>
  <xr:revisionPtr revIDLastSave="0" documentId="13_ncr:40009_{3EB0BC3B-1BFF-45C5-BEC1-21CB58548BC3}" xr6:coauthVersionLast="47" xr6:coauthVersionMax="47" xr10:uidLastSave="{00000000-0000-0000-0000-000000000000}"/>
  <bookViews>
    <workbookView xWindow="-108" yWindow="-108" windowWidth="23256" windowHeight="12576"/>
  </bookViews>
  <sheets>
    <sheet name="eoles_Upgrade_Outputs_elec_bala" sheetId="1" r:id="rId1"/>
  </sheets>
  <calcPr calcId="0"/>
</workbook>
</file>

<file path=xl/calcChain.xml><?xml version="1.0" encoding="utf-8"?>
<calcChain xmlns="http://schemas.openxmlformats.org/spreadsheetml/2006/main">
  <c r="A21" i="1" l="1"/>
  <c r="A23" i="1"/>
  <c r="A19" i="1"/>
  <c r="B17" i="1"/>
  <c r="B15" i="1"/>
  <c r="H15" i="1"/>
  <c r="M7" i="1"/>
  <c r="Q16" i="1"/>
  <c r="Q13" i="1"/>
</calcChain>
</file>

<file path=xl/sharedStrings.xml><?xml version="1.0" encoding="utf-8"?>
<sst xmlns="http://schemas.openxmlformats.org/spreadsheetml/2006/main" count="76" uniqueCount="49">
  <si>
    <t>Production -&gt;</t>
  </si>
  <si>
    <t>offshore_f</t>
  </si>
  <si>
    <t>offshore_g</t>
  </si>
  <si>
    <t>onshore</t>
  </si>
  <si>
    <t>pv_g</t>
  </si>
  <si>
    <t>pv_c</t>
  </si>
  <si>
    <t>river</t>
  </si>
  <si>
    <t>lake</t>
  </si>
  <si>
    <t>biogas1</t>
  </si>
  <si>
    <t>biogas2</t>
  </si>
  <si>
    <t>ocgt</t>
  </si>
  <si>
    <t>ccgt</t>
  </si>
  <si>
    <t>nuc</t>
  </si>
  <si>
    <t>h2_ccgt</t>
  </si>
  <si>
    <t>phs</t>
  </si>
  <si>
    <t>battery1</t>
  </si>
  <si>
    <t>battery4</t>
  </si>
  <si>
    <t>floating offshore wind</t>
  </si>
  <si>
    <t>ground-based offshore wind</t>
  </si>
  <si>
    <t>onshore wind</t>
  </si>
  <si>
    <t>pv grounded</t>
  </si>
  <si>
    <t>pv commercial</t>
  </si>
  <si>
    <t>run-of-river hydro</t>
  </si>
  <si>
    <t>lake and reservoirs</t>
  </si>
  <si>
    <t>biogas for ocgt</t>
  </si>
  <si>
    <t>biogas for ccgt</t>
  </si>
  <si>
    <t>open cycle gas-turbine</t>
  </si>
  <si>
    <t>combined cycle gas turbine</t>
  </si>
  <si>
    <t>nuclear</t>
  </si>
  <si>
    <t>combined cycle gas turbine using hydrogen</t>
  </si>
  <si>
    <t>pumped hydroelectric energy storage</t>
  </si>
  <si>
    <t>1 hour battery</t>
  </si>
  <si>
    <t>4 hours battery</t>
  </si>
  <si>
    <t>GWhe</t>
  </si>
  <si>
    <t>GWhth</t>
  </si>
  <si>
    <t>Consumption -&gt;</t>
  </si>
  <si>
    <t>electrolysis</t>
  </si>
  <si>
    <t>hydrogen</t>
  </si>
  <si>
    <t>SC</t>
  </si>
  <si>
    <t>elec_demand</t>
  </si>
  <si>
    <t>H2_demand</t>
  </si>
  <si>
    <t>str_loss</t>
  </si>
  <si>
    <t>lc</t>
  </si>
  <si>
    <t>hydrogen removed from storage</t>
  </si>
  <si>
    <t>synchronous condenser</t>
  </si>
  <si>
    <t>electric demand</t>
  </si>
  <si>
    <t>elec for h2 demand</t>
  </si>
  <si>
    <t>yearly storage related loss</t>
  </si>
  <si>
    <t>load curtailment of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</si>
</sst>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I19" sqref="I19"/>
    </sheetView>
  </sheetViews>
  <sheetFormatPr baseColWidth="10" defaultRowHeight="14.4" x14ac:dyDescent="0.3"/>
  <sheetData>
    <row r="1" spans="1:17" x14ac:dyDescent="0.3">
      <c r="A1" t="s">
        <v>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7" x14ac:dyDescent="0.3">
      <c r="A4" t="s">
        <v>33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34</v>
      </c>
      <c r="I4" t="s">
        <v>34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</row>
    <row r="5" spans="1:17" x14ac:dyDescent="0.3">
      <c r="A5">
        <v>24.42</v>
      </c>
      <c r="B5">
        <v>91.59</v>
      </c>
      <c r="C5">
        <v>339.48</v>
      </c>
      <c r="D5">
        <v>134.91999999999999</v>
      </c>
      <c r="E5">
        <v>0</v>
      </c>
      <c r="F5">
        <v>28.45</v>
      </c>
      <c r="G5">
        <v>15.3</v>
      </c>
      <c r="H5">
        <v>11.82</v>
      </c>
      <c r="I5">
        <v>18.18</v>
      </c>
      <c r="J5">
        <v>4.7300000000000004</v>
      </c>
      <c r="K5">
        <v>10.36</v>
      </c>
      <c r="L5">
        <v>37.76</v>
      </c>
      <c r="M5">
        <v>23.25</v>
      </c>
      <c r="N5">
        <v>13.02</v>
      </c>
      <c r="O5">
        <v>0</v>
      </c>
      <c r="P5">
        <v>15.78</v>
      </c>
    </row>
    <row r="7" spans="1:17" x14ac:dyDescent="0.3">
      <c r="M7">
        <f>M5/0.57</f>
        <v>40.789473684210527</v>
      </c>
    </row>
    <row r="9" spans="1:17" x14ac:dyDescent="0.3">
      <c r="A9" t="s">
        <v>35</v>
      </c>
    </row>
    <row r="10" spans="1:17" x14ac:dyDescent="0.3">
      <c r="A10" t="s">
        <v>36</v>
      </c>
      <c r="B10" t="s">
        <v>37</v>
      </c>
      <c r="C10" t="s">
        <v>38</v>
      </c>
      <c r="D10" t="s">
        <v>14</v>
      </c>
      <c r="E10" t="s">
        <v>15</v>
      </c>
      <c r="F10" t="s">
        <v>16</v>
      </c>
      <c r="G10" t="s">
        <v>39</v>
      </c>
      <c r="H10" t="s">
        <v>40</v>
      </c>
      <c r="I10" t="s">
        <v>41</v>
      </c>
      <c r="J10" t="s">
        <v>42</v>
      </c>
    </row>
    <row r="11" spans="1:17" x14ac:dyDescent="0.3">
      <c r="A11" t="s">
        <v>36</v>
      </c>
      <c r="B11" t="s">
        <v>43</v>
      </c>
      <c r="C11" t="s">
        <v>44</v>
      </c>
      <c r="D11" t="s">
        <v>30</v>
      </c>
      <c r="E11" t="s">
        <v>31</v>
      </c>
      <c r="F11" t="s">
        <v>32</v>
      </c>
      <c r="G11" t="s">
        <v>45</v>
      </c>
      <c r="H11" t="s">
        <v>46</v>
      </c>
      <c r="I11" t="s">
        <v>47</v>
      </c>
      <c r="J11" t="s">
        <v>48</v>
      </c>
    </row>
    <row r="12" spans="1:17" x14ac:dyDescent="0.3">
      <c r="A12" t="s">
        <v>33</v>
      </c>
      <c r="B12" t="s">
        <v>34</v>
      </c>
      <c r="C12" t="s">
        <v>33</v>
      </c>
      <c r="D12" t="s">
        <v>33</v>
      </c>
      <c r="E12" t="s">
        <v>33</v>
      </c>
      <c r="F12" t="s">
        <v>33</v>
      </c>
    </row>
    <row r="13" spans="1:17" x14ac:dyDescent="0.3">
      <c r="A13">
        <v>107.58</v>
      </c>
      <c r="B13">
        <v>61.28</v>
      </c>
      <c r="C13">
        <v>0</v>
      </c>
      <c r="D13">
        <v>16.079999999999998</v>
      </c>
      <c r="E13">
        <v>0</v>
      </c>
      <c r="F13">
        <v>18.45</v>
      </c>
      <c r="G13">
        <v>580</v>
      </c>
      <c r="H13">
        <v>53.19</v>
      </c>
      <c r="I13">
        <v>36.869999999999997</v>
      </c>
      <c r="J13">
        <v>16.96</v>
      </c>
      <c r="Q13">
        <f>SUM(A5:G5,J5:P5)</f>
        <v>739.06</v>
      </c>
    </row>
    <row r="15" spans="1:17" x14ac:dyDescent="0.3">
      <c r="B15">
        <f>B13*100/97</f>
        <v>63.175257731958766</v>
      </c>
      <c r="H15">
        <f>H13*0.75</f>
        <v>39.892499999999998</v>
      </c>
    </row>
    <row r="16" spans="1:17" x14ac:dyDescent="0.3">
      <c r="D16">
        <v>3.06</v>
      </c>
      <c r="E16">
        <v>0</v>
      </c>
      <c r="F16">
        <v>2.67</v>
      </c>
      <c r="I16">
        <v>36.869999999999997</v>
      </c>
      <c r="Q16">
        <f>A13+D13+E13+F13+G13+J13</f>
        <v>739.07</v>
      </c>
    </row>
    <row r="17" spans="1:10" x14ac:dyDescent="0.3">
      <c r="B17">
        <f>0.03*B15</f>
        <v>1.8952577319587629</v>
      </c>
    </row>
    <row r="19" spans="1:10" x14ac:dyDescent="0.3">
      <c r="A19">
        <f>A13*0.75</f>
        <v>80.685000000000002</v>
      </c>
    </row>
    <row r="20" spans="1:10" x14ac:dyDescent="0.3">
      <c r="F20">
        <v>54.39</v>
      </c>
    </row>
    <row r="21" spans="1:10" x14ac:dyDescent="0.3">
      <c r="A21">
        <f>H15+M7</f>
        <v>80.681973684210533</v>
      </c>
      <c r="C21">
        <v>52.05</v>
      </c>
      <c r="D21">
        <v>687.01</v>
      </c>
      <c r="F21">
        <v>34.53</v>
      </c>
      <c r="G21">
        <v>687.02</v>
      </c>
    </row>
    <row r="23" spans="1:10" x14ac:dyDescent="0.3">
      <c r="A23">
        <f>A19-A21</f>
        <v>3.0263157894694359E-3</v>
      </c>
      <c r="D23">
        <v>739.06</v>
      </c>
      <c r="F23">
        <v>88.92</v>
      </c>
      <c r="G23">
        <v>775.94</v>
      </c>
      <c r="J23">
        <v>-36.880000000000003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eoles_Upgrade_Outputs_elec_bala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nini</cp:lastModifiedBy>
  <dcterms:created xsi:type="dcterms:W3CDTF">2021-07-09T15:21:04Z</dcterms:created>
  <dcterms:modified xsi:type="dcterms:W3CDTF">2021-07-09T19:58:43Z</dcterms:modified>
</cp:coreProperties>
</file>