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Boot Camp\Python\MaryC-MezaR\data_science_bootcamp_2021\Waste_Management_EDA_proyect\data\"/>
    </mc:Choice>
  </mc:AlternateContent>
  <xr:revisionPtr revIDLastSave="0" documentId="13_ncr:1_{F3552B08-9213-4ACA-8D33-31785AA7BAC6}" xr6:coauthVersionLast="46" xr6:coauthVersionMax="46" xr10:uidLastSave="{00000000-0000-0000-0000-000000000000}"/>
  <bookViews>
    <workbookView xWindow="-110" yWindow="-110" windowWidth="19420" windowHeight="10420" xr2:uid="{266B5EB3-B92C-4A2C-9ED1-E580E81B53A2}"/>
  </bookViews>
  <sheets>
    <sheet name="Table003 (Page 3)" sheetId="1" r:id="rId1"/>
    <sheet name="Hoja2" sheetId="2" r:id="rId2"/>
  </sheets>
  <definedNames>
    <definedName name="_xlnm._FilterDatabase" localSheetId="0" hidden="1">'Table003 (Page 3)'!$A$1:$A$101</definedName>
    <definedName name="DatosExternos_1" localSheetId="0" hidden="1">'Table003 (Page 3)'!$B$1:$J$21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I102" i="1"/>
  <c r="J102" i="1"/>
  <c r="J122" i="1" s="1"/>
  <c r="I103" i="1"/>
  <c r="I123" i="1" s="1"/>
  <c r="J103" i="1"/>
  <c r="J123" i="1" s="1"/>
  <c r="I104" i="1"/>
  <c r="I124" i="1" s="1"/>
  <c r="J104" i="1"/>
  <c r="I105" i="1"/>
  <c r="I125" i="1" s="1"/>
  <c r="J105" i="1"/>
  <c r="J125" i="1" s="1"/>
  <c r="J145" i="1" s="1"/>
  <c r="I106" i="1"/>
  <c r="I126" i="1" s="1"/>
  <c r="J106" i="1"/>
  <c r="I107" i="1"/>
  <c r="I127" i="1" s="1"/>
  <c r="J107" i="1"/>
  <c r="J127" i="1" s="1"/>
  <c r="J147" i="1" s="1"/>
  <c r="I108" i="1"/>
  <c r="J108" i="1"/>
  <c r="J128" i="1" s="1"/>
  <c r="I109" i="1"/>
  <c r="J109" i="1"/>
  <c r="I110" i="1"/>
  <c r="I130" i="1" s="1"/>
  <c r="J110" i="1"/>
  <c r="I111" i="1"/>
  <c r="I131" i="1" s="1"/>
  <c r="J111" i="1"/>
  <c r="J131" i="1" s="1"/>
  <c r="I112" i="1"/>
  <c r="J112" i="1"/>
  <c r="J132" i="1" s="1"/>
  <c r="I113" i="1"/>
  <c r="J113" i="1"/>
  <c r="J133" i="1" s="1"/>
  <c r="I114" i="1"/>
  <c r="I134" i="1" s="1"/>
  <c r="J114" i="1"/>
  <c r="J134" i="1" s="1"/>
  <c r="I115" i="1"/>
  <c r="I135" i="1" s="1"/>
  <c r="J115" i="1"/>
  <c r="J135" i="1" s="1"/>
  <c r="I116" i="1"/>
  <c r="I136" i="1" s="1"/>
  <c r="J116" i="1"/>
  <c r="I117" i="1"/>
  <c r="I137" i="1" s="1"/>
  <c r="J117" i="1"/>
  <c r="J137" i="1" s="1"/>
  <c r="I118" i="1"/>
  <c r="I138" i="1" s="1"/>
  <c r="J118" i="1"/>
  <c r="J138" i="1" s="1"/>
  <c r="I119" i="1"/>
  <c r="I139" i="1" s="1"/>
  <c r="J119" i="1"/>
  <c r="J139" i="1" s="1"/>
  <c r="I120" i="1"/>
  <c r="I140" i="1" s="1"/>
  <c r="J120" i="1"/>
  <c r="J140" i="1" s="1"/>
  <c r="D102" i="1"/>
  <c r="E102" i="1"/>
  <c r="E122" i="1" s="1"/>
  <c r="F102" i="1"/>
  <c r="G102" i="1"/>
  <c r="G122" i="1" s="1"/>
  <c r="H102" i="1"/>
  <c r="H122" i="1" s="1"/>
  <c r="D103" i="1"/>
  <c r="E103" i="1"/>
  <c r="E123" i="1" s="1"/>
  <c r="F103" i="1"/>
  <c r="F123" i="1" s="1"/>
  <c r="G103" i="1"/>
  <c r="G123" i="1" s="1"/>
  <c r="H103" i="1"/>
  <c r="H123" i="1" s="1"/>
  <c r="H143" i="1" s="1"/>
  <c r="D104" i="1"/>
  <c r="E104" i="1"/>
  <c r="E124" i="1" s="1"/>
  <c r="F104" i="1"/>
  <c r="F124" i="1" s="1"/>
  <c r="G104" i="1"/>
  <c r="G124" i="1" s="1"/>
  <c r="H104" i="1"/>
  <c r="H124" i="1" s="1"/>
  <c r="D105" i="1"/>
  <c r="E105" i="1"/>
  <c r="F105" i="1"/>
  <c r="F125" i="1" s="1"/>
  <c r="G105" i="1"/>
  <c r="H105" i="1"/>
  <c r="D106" i="1"/>
  <c r="E106" i="1"/>
  <c r="F106" i="1"/>
  <c r="F126" i="1" s="1"/>
  <c r="G106" i="1"/>
  <c r="G126" i="1" s="1"/>
  <c r="H106" i="1"/>
  <c r="H126" i="1" s="1"/>
  <c r="D107" i="1"/>
  <c r="E107" i="1"/>
  <c r="F107" i="1"/>
  <c r="F127" i="1" s="1"/>
  <c r="G107" i="1"/>
  <c r="H107" i="1"/>
  <c r="H127" i="1" s="1"/>
  <c r="H147" i="1" s="1"/>
  <c r="D108" i="1"/>
  <c r="E108" i="1"/>
  <c r="F108" i="1"/>
  <c r="G108" i="1"/>
  <c r="G128" i="1" s="1"/>
  <c r="H108" i="1"/>
  <c r="D109" i="1"/>
  <c r="E109" i="1"/>
  <c r="E129" i="1" s="1"/>
  <c r="F109" i="1"/>
  <c r="G109" i="1"/>
  <c r="H109" i="1"/>
  <c r="D110" i="1"/>
  <c r="D130" i="1" s="1"/>
  <c r="E110" i="1"/>
  <c r="E130" i="1" s="1"/>
  <c r="F110" i="1"/>
  <c r="F130" i="1" s="1"/>
  <c r="G110" i="1"/>
  <c r="H110" i="1"/>
  <c r="D111" i="1"/>
  <c r="E111" i="1"/>
  <c r="E131" i="1" s="1"/>
  <c r="F111" i="1"/>
  <c r="F131" i="1" s="1"/>
  <c r="G111" i="1"/>
  <c r="G131" i="1" s="1"/>
  <c r="H111" i="1"/>
  <c r="H131" i="1" s="1"/>
  <c r="D112" i="1"/>
  <c r="D132" i="1" s="1"/>
  <c r="E112" i="1"/>
  <c r="E132" i="1" s="1"/>
  <c r="F112" i="1"/>
  <c r="G112" i="1"/>
  <c r="G132" i="1" s="1"/>
  <c r="H112" i="1"/>
  <c r="D113" i="1"/>
  <c r="E113" i="1"/>
  <c r="F113" i="1"/>
  <c r="F133" i="1" s="1"/>
  <c r="F153" i="1" s="1"/>
  <c r="G113" i="1"/>
  <c r="G133" i="1" s="1"/>
  <c r="H113" i="1"/>
  <c r="D114" i="1"/>
  <c r="D134" i="1" s="1"/>
  <c r="E114" i="1"/>
  <c r="E134" i="1" s="1"/>
  <c r="F114" i="1"/>
  <c r="F134" i="1" s="1"/>
  <c r="G114" i="1"/>
  <c r="G134" i="1" s="1"/>
  <c r="H114" i="1"/>
  <c r="D115" i="1"/>
  <c r="D135" i="1" s="1"/>
  <c r="E115" i="1"/>
  <c r="F115" i="1"/>
  <c r="F135" i="1" s="1"/>
  <c r="G115" i="1"/>
  <c r="G135" i="1" s="1"/>
  <c r="H115" i="1"/>
  <c r="H135" i="1" s="1"/>
  <c r="H155" i="1" s="1"/>
  <c r="D116" i="1"/>
  <c r="D136" i="1" s="1"/>
  <c r="E116" i="1"/>
  <c r="E136" i="1" s="1"/>
  <c r="F116" i="1"/>
  <c r="G116" i="1"/>
  <c r="G136" i="1" s="1"/>
  <c r="G156" i="1" s="1"/>
  <c r="H116" i="1"/>
  <c r="H136" i="1" s="1"/>
  <c r="D117" i="1"/>
  <c r="E117" i="1"/>
  <c r="E137" i="1" s="1"/>
  <c r="F117" i="1"/>
  <c r="G117" i="1"/>
  <c r="H117" i="1"/>
  <c r="D118" i="1"/>
  <c r="D138" i="1" s="1"/>
  <c r="E118" i="1"/>
  <c r="E138" i="1" s="1"/>
  <c r="F118" i="1"/>
  <c r="F138" i="1" s="1"/>
  <c r="G118" i="1"/>
  <c r="G138" i="1" s="1"/>
  <c r="H118" i="1"/>
  <c r="H138" i="1" s="1"/>
  <c r="D119" i="1"/>
  <c r="D139" i="1" s="1"/>
  <c r="E119" i="1"/>
  <c r="F119" i="1"/>
  <c r="F139" i="1" s="1"/>
  <c r="G119" i="1"/>
  <c r="G139" i="1" s="1"/>
  <c r="H119" i="1"/>
  <c r="H139" i="1" s="1"/>
  <c r="D120" i="1"/>
  <c r="E120" i="1"/>
  <c r="F120" i="1"/>
  <c r="G120" i="1"/>
  <c r="G140" i="1" s="1"/>
  <c r="H120" i="1"/>
  <c r="C103" i="1"/>
  <c r="C104" i="1"/>
  <c r="C124" i="1" s="1"/>
  <c r="C144" i="1" s="1"/>
  <c r="C105" i="1"/>
  <c r="C125" i="1" s="1"/>
  <c r="C106" i="1"/>
  <c r="C126" i="1" s="1"/>
  <c r="C107" i="1"/>
  <c r="C127" i="1" s="1"/>
  <c r="C108" i="1"/>
  <c r="C128" i="1" s="1"/>
  <c r="C109" i="1"/>
  <c r="C129" i="1" s="1"/>
  <c r="C110" i="1"/>
  <c r="C111" i="1"/>
  <c r="C131" i="1" s="1"/>
  <c r="C112" i="1"/>
  <c r="C132" i="1" s="1"/>
  <c r="C152" i="1" s="1"/>
  <c r="C113" i="1"/>
  <c r="C133" i="1" s="1"/>
  <c r="C114" i="1"/>
  <c r="C134" i="1" s="1"/>
  <c r="C115" i="1"/>
  <c r="C135" i="1" s="1"/>
  <c r="C116" i="1"/>
  <c r="C136" i="1" s="1"/>
  <c r="C156" i="1" s="1"/>
  <c r="C117" i="1"/>
  <c r="C137" i="1" s="1"/>
  <c r="C118" i="1"/>
  <c r="C119" i="1"/>
  <c r="C139" i="1" s="1"/>
  <c r="C120" i="1"/>
  <c r="C140" i="1" s="1"/>
  <c r="C102" i="1"/>
  <c r="C122" i="1" s="1"/>
  <c r="E154" i="1" l="1"/>
  <c r="F137" i="1"/>
  <c r="F157" i="1" s="1"/>
  <c r="F177" i="1" s="1"/>
  <c r="J157" i="1"/>
  <c r="J177" i="1" s="1"/>
  <c r="F129" i="1"/>
  <c r="F149" i="1" s="1"/>
  <c r="F169" i="1" s="1"/>
  <c r="F159" i="1"/>
  <c r="F179" i="1" s="1"/>
  <c r="J155" i="1"/>
  <c r="J175" i="1" s="1"/>
  <c r="J129" i="1"/>
  <c r="E156" i="1"/>
  <c r="E176" i="1" s="1"/>
  <c r="F136" i="1"/>
  <c r="F156" i="1" s="1"/>
  <c r="F176" i="1" s="1"/>
  <c r="E133" i="1"/>
  <c r="E153" i="1" s="1"/>
  <c r="E173" i="1" s="1"/>
  <c r="I151" i="1"/>
  <c r="I171" i="1" s="1"/>
  <c r="C130" i="1"/>
  <c r="C150" i="1" s="1"/>
  <c r="C170" i="1" s="1"/>
  <c r="D123" i="1"/>
  <c r="D143" i="1" s="1"/>
  <c r="D163" i="1" s="1"/>
  <c r="F151" i="1"/>
  <c r="F171" i="1" s="1"/>
  <c r="J143" i="1"/>
  <c r="J163" i="1" s="1"/>
  <c r="H156" i="1"/>
  <c r="H176" i="1" s="1"/>
  <c r="I160" i="1"/>
  <c r="I180" i="1" s="1"/>
  <c r="I128" i="1"/>
  <c r="I148" i="1" s="1"/>
  <c r="F144" i="1"/>
  <c r="F164" i="1" s="1"/>
  <c r="G127" i="1"/>
  <c r="G147" i="1" s="1"/>
  <c r="G167" i="1" s="1"/>
  <c r="G153" i="1"/>
  <c r="G173" i="1" s="1"/>
  <c r="E139" i="1"/>
  <c r="E159" i="1" s="1"/>
  <c r="E179" i="1" s="1"/>
  <c r="D159" i="1"/>
  <c r="H134" i="1"/>
  <c r="H154" i="1" s="1"/>
  <c r="H174" i="1" s="1"/>
  <c r="D131" i="1"/>
  <c r="D151" i="1" s="1"/>
  <c r="D127" i="1"/>
  <c r="D147" i="1" s="1"/>
  <c r="D167" i="1" s="1"/>
  <c r="C157" i="1"/>
  <c r="C177" i="1" s="1"/>
  <c r="F143" i="1"/>
  <c r="F163" i="1" s="1"/>
  <c r="G151" i="1"/>
  <c r="G171" i="1" s="1"/>
  <c r="F154" i="1"/>
  <c r="F174" i="1" s="1"/>
  <c r="F146" i="1"/>
  <c r="F166" i="1" s="1"/>
  <c r="H144" i="1"/>
  <c r="H164" i="1" s="1"/>
  <c r="I156" i="1"/>
  <c r="I176" i="1" s="1"/>
  <c r="I144" i="1"/>
  <c r="I164" i="1" s="1"/>
  <c r="G146" i="1"/>
  <c r="G166" i="1" s="1"/>
  <c r="H146" i="1"/>
  <c r="H158" i="1"/>
  <c r="H178" i="1" s="1"/>
  <c r="E149" i="1"/>
  <c r="E169" i="1" s="1"/>
  <c r="I143" i="1"/>
  <c r="I163" i="1" s="1"/>
  <c r="D178" i="1"/>
  <c r="G143" i="1"/>
  <c r="G163" i="1" s="1"/>
  <c r="G154" i="1"/>
  <c r="G174" i="1" s="1"/>
  <c r="E157" i="1"/>
  <c r="E177" i="1" s="1"/>
  <c r="D137" i="1"/>
  <c r="I121" i="1"/>
  <c r="I122" i="1"/>
  <c r="C145" i="1"/>
  <c r="C165" i="1" s="1"/>
  <c r="G125" i="1"/>
  <c r="G148" i="1"/>
  <c r="G168" i="1" s="1"/>
  <c r="D158" i="1"/>
  <c r="D150" i="1"/>
  <c r="D170" i="1" s="1"/>
  <c r="I157" i="1"/>
  <c r="I145" i="1"/>
  <c r="I165" i="1" s="1"/>
  <c r="H140" i="1"/>
  <c r="D179" i="1"/>
  <c r="G137" i="1"/>
  <c r="G157" i="1" s="1"/>
  <c r="F128" i="1"/>
  <c r="F148" i="1" s="1"/>
  <c r="J126" i="1"/>
  <c r="F122" i="1"/>
  <c r="C153" i="1"/>
  <c r="C173" i="1" s="1"/>
  <c r="E151" i="1"/>
  <c r="E171" i="1" s="1"/>
  <c r="E143" i="1"/>
  <c r="E163" i="1" s="1"/>
  <c r="I155" i="1"/>
  <c r="I175" i="1" s="1"/>
  <c r="I142" i="1"/>
  <c r="J167" i="1"/>
  <c r="J154" i="1"/>
  <c r="J174" i="1" s="1"/>
  <c r="G130" i="1"/>
  <c r="E152" i="1"/>
  <c r="E172" i="1" s="1"/>
  <c r="I177" i="1"/>
  <c r="H137" i="1"/>
  <c r="H157" i="1"/>
  <c r="D133" i="1"/>
  <c r="D153" i="1" s="1"/>
  <c r="H129" i="1"/>
  <c r="H149" i="1" s="1"/>
  <c r="D125" i="1"/>
  <c r="D145" i="1" s="1"/>
  <c r="J160" i="1"/>
  <c r="J180" i="1" s="1"/>
  <c r="J152" i="1"/>
  <c r="J172" i="1" s="1"/>
  <c r="J148" i="1"/>
  <c r="J168" i="1" s="1"/>
  <c r="C138" i="1"/>
  <c r="F140" i="1"/>
  <c r="F160" i="1" s="1"/>
  <c r="I132" i="1"/>
  <c r="I152" i="1" s="1"/>
  <c r="I129" i="1"/>
  <c r="I149" i="1" s="1"/>
  <c r="E128" i="1"/>
  <c r="E148" i="1" s="1"/>
  <c r="E125" i="1"/>
  <c r="E145" i="1" s="1"/>
  <c r="H163" i="1"/>
  <c r="D122" i="1"/>
  <c r="G158" i="1"/>
  <c r="G178" i="1" s="1"/>
  <c r="F145" i="1"/>
  <c r="F165" i="1" s="1"/>
  <c r="G142" i="1"/>
  <c r="G162" i="1" s="1"/>
  <c r="I154" i="1"/>
  <c r="I174" i="1" s="1"/>
  <c r="H133" i="1"/>
  <c r="H125" i="1"/>
  <c r="D172" i="1"/>
  <c r="C146" i="1"/>
  <c r="C166" i="1" s="1"/>
  <c r="D152" i="1"/>
  <c r="F173" i="1"/>
  <c r="E127" i="1"/>
  <c r="I150" i="1"/>
  <c r="I170" i="1" s="1"/>
  <c r="D124" i="1"/>
  <c r="D144" i="1" s="1"/>
  <c r="C154" i="1"/>
  <c r="C174" i="1" s="1"/>
  <c r="C151" i="1"/>
  <c r="C171" i="1" s="1"/>
  <c r="C121" i="1"/>
  <c r="C176" i="1"/>
  <c r="E140" i="1"/>
  <c r="H175" i="1"/>
  <c r="H132" i="1"/>
  <c r="H152" i="1" s="1"/>
  <c r="G129" i="1"/>
  <c r="G149" i="1" s="1"/>
  <c r="D128" i="1"/>
  <c r="J124" i="1"/>
  <c r="C142" i="1"/>
  <c r="F158" i="1"/>
  <c r="F178" i="1" s="1"/>
  <c r="G155" i="1"/>
  <c r="G175" i="1" s="1"/>
  <c r="F150" i="1"/>
  <c r="F170" i="1" s="1"/>
  <c r="J159" i="1"/>
  <c r="J179" i="1" s="1"/>
  <c r="J153" i="1"/>
  <c r="J173" i="1" s="1"/>
  <c r="I147" i="1"/>
  <c r="I167" i="1" s="1"/>
  <c r="J165" i="1"/>
  <c r="D129" i="1"/>
  <c r="D149" i="1" s="1"/>
  <c r="J158" i="1"/>
  <c r="J178" i="1" s="1"/>
  <c r="J121" i="1"/>
  <c r="J142" i="1"/>
  <c r="E144" i="1"/>
  <c r="E164" i="1" s="1"/>
  <c r="G159" i="1"/>
  <c r="G179" i="1" s="1"/>
  <c r="D155" i="1"/>
  <c r="D175" i="1" s="1"/>
  <c r="D156" i="1"/>
  <c r="D176" i="1" s="1"/>
  <c r="E174" i="1"/>
  <c r="G164" i="1"/>
  <c r="C164" i="1"/>
  <c r="D140" i="1"/>
  <c r="D160" i="1" s="1"/>
  <c r="J136" i="1"/>
  <c r="J156" i="1" s="1"/>
  <c r="F132" i="1"/>
  <c r="F152" i="1" s="1"/>
  <c r="J130" i="1"/>
  <c r="J150" i="1" s="1"/>
  <c r="C160" i="1"/>
  <c r="C180" i="1" s="1"/>
  <c r="C149" i="1"/>
  <c r="C169" i="1" s="1"/>
  <c r="G160" i="1"/>
  <c r="G180" i="1" s="1"/>
  <c r="E158" i="1"/>
  <c r="E178" i="1" s="1"/>
  <c r="F155" i="1"/>
  <c r="F175" i="1" s="1"/>
  <c r="G152" i="1"/>
  <c r="G172" i="1" s="1"/>
  <c r="E150" i="1"/>
  <c r="E170" i="1" s="1"/>
  <c r="F147" i="1"/>
  <c r="F167" i="1" s="1"/>
  <c r="G144" i="1"/>
  <c r="E142" i="1"/>
  <c r="E162" i="1" s="1"/>
  <c r="H151" i="1"/>
  <c r="H171" i="1" s="1"/>
  <c r="I159" i="1"/>
  <c r="I179" i="1" s="1"/>
  <c r="I146" i="1"/>
  <c r="I166" i="1" s="1"/>
  <c r="C172" i="1"/>
  <c r="H159" i="1"/>
  <c r="H179" i="1" s="1"/>
  <c r="G176" i="1"/>
  <c r="H128" i="1"/>
  <c r="H148" i="1" s="1"/>
  <c r="C159" i="1"/>
  <c r="C179" i="1" s="1"/>
  <c r="C155" i="1"/>
  <c r="C175" i="1" s="1"/>
  <c r="C147" i="1"/>
  <c r="C167" i="1" s="1"/>
  <c r="D154" i="1"/>
  <c r="D174" i="1" s="1"/>
  <c r="H121" i="1"/>
  <c r="H142" i="1"/>
  <c r="H162" i="1" s="1"/>
  <c r="C123" i="1"/>
  <c r="C143" i="1" s="1"/>
  <c r="E135" i="1"/>
  <c r="E155" i="1" s="1"/>
  <c r="I133" i="1"/>
  <c r="I153" i="1" s="1"/>
  <c r="H130" i="1"/>
  <c r="H150" i="1" s="1"/>
  <c r="H167" i="1"/>
  <c r="D126" i="1"/>
  <c r="C148" i="1"/>
  <c r="C168" i="1" s="1"/>
  <c r="I158" i="1"/>
  <c r="I178" i="1" s="1"/>
  <c r="J151" i="1"/>
  <c r="J171" i="1" s="1"/>
  <c r="F121" i="1"/>
  <c r="E121" i="1"/>
  <c r="G121" i="1"/>
  <c r="D121" i="1"/>
  <c r="E126" i="1"/>
  <c r="D171" i="1" l="1"/>
  <c r="J149" i="1"/>
  <c r="J169" i="1" s="1"/>
  <c r="I168" i="1"/>
  <c r="I141" i="1"/>
  <c r="J141" i="1"/>
  <c r="I172" i="1"/>
  <c r="D148" i="1"/>
  <c r="D168" i="1" s="1"/>
  <c r="F141" i="1"/>
  <c r="I162" i="1"/>
  <c r="E141" i="1"/>
  <c r="C163" i="1"/>
  <c r="C141" i="1"/>
  <c r="E146" i="1"/>
  <c r="D146" i="1"/>
  <c r="D166" i="1" s="1"/>
  <c r="G169" i="1"/>
  <c r="F180" i="1"/>
  <c r="D165" i="1"/>
  <c r="F142" i="1"/>
  <c r="F161" i="1" s="1"/>
  <c r="G141" i="1"/>
  <c r="H141" i="1"/>
  <c r="G145" i="1"/>
  <c r="G165" i="1" s="1"/>
  <c r="C162" i="1"/>
  <c r="H160" i="1"/>
  <c r="H180" i="1" s="1"/>
  <c r="J170" i="1"/>
  <c r="H170" i="1"/>
  <c r="F172" i="1"/>
  <c r="D141" i="1"/>
  <c r="H145" i="1"/>
  <c r="H165" i="1" s="1"/>
  <c r="J144" i="1"/>
  <c r="H169" i="1"/>
  <c r="I161" i="1"/>
  <c r="I181" i="1" s="1"/>
  <c r="F168" i="1"/>
  <c r="J146" i="1"/>
  <c r="J166" i="1" s="1"/>
  <c r="E147" i="1"/>
  <c r="E167" i="1" s="1"/>
  <c r="G150" i="1"/>
  <c r="G170" i="1" s="1"/>
  <c r="E160" i="1"/>
  <c r="E180" i="1" s="1"/>
  <c r="H166" i="1"/>
  <c r="C158" i="1"/>
  <c r="C161" i="1" s="1"/>
  <c r="I173" i="1"/>
  <c r="H172" i="1"/>
  <c r="D164" i="1"/>
  <c r="E165" i="1"/>
  <c r="J162" i="1"/>
  <c r="I169" i="1"/>
  <c r="H168" i="1"/>
  <c r="J164" i="1"/>
  <c r="H177" i="1"/>
  <c r="J176" i="1"/>
  <c r="E175" i="1"/>
  <c r="D180" i="1"/>
  <c r="D169" i="1"/>
  <c r="H153" i="1"/>
  <c r="H173" i="1" s="1"/>
  <c r="E168" i="1"/>
  <c r="D173" i="1"/>
  <c r="G177" i="1"/>
  <c r="D142" i="1"/>
  <c r="D162" i="1" s="1"/>
  <c r="D157" i="1"/>
  <c r="D177" i="1" s="1"/>
  <c r="E161" i="1" l="1"/>
  <c r="E181" i="1" s="1"/>
  <c r="J161" i="1"/>
  <c r="J181" i="1" s="1"/>
  <c r="H161" i="1"/>
  <c r="H181" i="1" s="1"/>
  <c r="F162" i="1"/>
  <c r="F181" i="1"/>
  <c r="E166" i="1"/>
  <c r="C178" i="1"/>
  <c r="C181" i="1"/>
  <c r="G161" i="1"/>
  <c r="G181" i="1" s="1"/>
  <c r="D161" i="1"/>
  <c r="D18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5ED2D7-6161-4F9B-92CA-42D539257AA6}" keepAlive="1" name="Consulta - Table003 (Page 3)" description="Conexión a la consulta 'Table003 (Page 3)' en el libro." type="5" refreshedVersion="7" background="1" saveData="1">
    <dbPr connection="Provider=Microsoft.Mashup.OleDb.1;Data Source=$Workbook$;Location=&quot;Table003 (Page 3)&quot;;Extended Properties=&quot;&quot;" command="SELECT * FROM [Table003 (Page 3)]"/>
  </connection>
  <connection id="2" xr16:uid="{B3746E54-4AA0-413A-8796-921C27993A01}" keepAlive="1" name="Consulta - Table003 (Page 3) (2)" description="Conexión a la consulta 'Table003 (Page 3) (2)' en el libro." type="5" refreshedVersion="0" background="1">
    <dbPr connection="Provider=Microsoft.Mashup.OleDb.1;Data Source=$Workbook$;Location=&quot;Table003 (Page 3) (2)&quot;;Extended Properties=&quot;&quot;" command="SELECT * FROM [Table003 (Page 3) (2)]"/>
  </connection>
</connections>
</file>

<file path=xl/sharedStrings.xml><?xml version="1.0" encoding="utf-8"?>
<sst xmlns="http://schemas.openxmlformats.org/spreadsheetml/2006/main" count="197" uniqueCount="31">
  <si>
    <t>Total nacional</t>
  </si>
  <si>
    <t>Melilla</t>
  </si>
  <si>
    <t>Ceuta</t>
  </si>
  <si>
    <t>Comunitat Valenciana</t>
  </si>
  <si>
    <t>País Vasco</t>
  </si>
  <si>
    <t>Comunidad Foral de Navarra</t>
  </si>
  <si>
    <t>Región de Murcia</t>
  </si>
  <si>
    <t>Comunidad de Madrid</t>
  </si>
  <si>
    <t xml:space="preserve">LA RIOJA </t>
  </si>
  <si>
    <t>Galicia</t>
  </si>
  <si>
    <t>Extremadura</t>
  </si>
  <si>
    <t>Cataluña</t>
  </si>
  <si>
    <t>Castilla y León</t>
  </si>
  <si>
    <t>Castilla - La Mancha</t>
  </si>
  <si>
    <t>Cantabria</t>
  </si>
  <si>
    <t>Canarias</t>
  </si>
  <si>
    <t xml:space="preserve">ILLES BALEARS </t>
  </si>
  <si>
    <t>Principado de Asturias</t>
  </si>
  <si>
    <t>Aragón</t>
  </si>
  <si>
    <t>Andalucía</t>
  </si>
  <si>
    <t>Total</t>
  </si>
  <si>
    <t>Incinerado</t>
  </si>
  <si>
    <t>Comunidades Autónomas</t>
  </si>
  <si>
    <t>Año</t>
  </si>
  <si>
    <t>0</t>
  </si>
  <si>
    <t>Reciclado procedente de recogida separada</t>
  </si>
  <si>
    <t>Vertido sin tratamiento previo</t>
  </si>
  <si>
    <t>Vertido de rechazos</t>
  </si>
  <si>
    <t>Compostado/Digestion anaerobia de FORS</t>
  </si>
  <si>
    <t>Materiales recuperados-TMB mezclados</t>
  </si>
  <si>
    <t>Compostado/Digestión anaerobia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</si>
</sst>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color indexed="8"/>
      <name val="Arial"/>
    </font>
    <font>
      <sz val="10"/>
      <color theme="1"/>
      <name val="Arial"/>
    </font>
    <font>
      <b/>
      <sz val="11"/>
      <color theme="1"/>
      <name val="Arial Greek"/>
      <family val="2"/>
      <charset val="161"/>
    </font>
    <font>
      <b/>
      <sz val="11"/>
      <name val="Arial Greek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2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0" fillId="0" borderId="0" xfId="0" applyAlignment="1">
      <alignment wrapText="1"/>
    </xf>
    <xf numFmtId="0" fontId="2" fillId="3" borderId="5" xfId="0" applyFont="1" applyFill="1" applyBorder="1"/>
    <xf numFmtId="0" fontId="2" fillId="0" borderId="5" xfId="0" applyFont="1" applyBorder="1"/>
    <xf numFmtId="0" fontId="2" fillId="3" borderId="5" xfId="0" applyNumberFormat="1" applyFont="1" applyFill="1" applyBorder="1"/>
    <xf numFmtId="0" fontId="2" fillId="3" borderId="6" xfId="0" applyNumberFormat="1" applyFont="1" applyFill="1" applyBorder="1"/>
    <xf numFmtId="0" fontId="2" fillId="0" borderId="5" xfId="0" applyNumberFormat="1" applyFont="1" applyBorder="1"/>
    <xf numFmtId="0" fontId="2" fillId="0" borderId="6" xfId="0" applyNumberFormat="1" applyFont="1" applyBorder="1"/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3" borderId="6" xfId="0" applyFill="1" applyBorder="1"/>
    <xf numFmtId="2" fontId="0" fillId="0" borderId="0" xfId="0" applyNumberFormat="1"/>
    <xf numFmtId="2" fontId="0" fillId="0" borderId="5" xfId="0" applyNumberFormat="1" applyBorder="1"/>
    <xf numFmtId="2" fontId="0" fillId="3" borderId="5" xfId="0" applyNumberFormat="1" applyFill="1" applyBorder="1"/>
  </cellXfs>
  <cellStyles count="1"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05F7AB-90FE-44F9-98A3-777D8B52168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Reciclado_x000a_procedente de_x000a_recogida_x000a_separada" tableColumnId="2"/>
      <queryTableField id="3" name="Materiales_x000a_Recuperado_x000a_procedente del_x000a_TMB de_x000a_residuos_x000a_mezclados" tableColumnId="3"/>
      <queryTableField id="4" name="Compostado /_x000a_Digestión_x000a_anaerobia de_x000a_FORS" tableColumnId="4"/>
      <queryTableField id="5" name="Compostado /_x000a_Digestión_x000a_anaerobia en_x000a_TMB" tableColumnId="5"/>
      <queryTableField id="6" name="Incinerado" tableColumnId="6"/>
      <queryTableField id="7" name="Vertido de_x000a_rechazos" tableColumnId="7"/>
      <queryTableField id="8" name="Vertido sin_x000a_tratamiento_x000a_previo" tableColumnId="8"/>
      <queryTableField id="9" name="Total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F6B3D-7BB7-4DA0-9044-F3718DED3361}" name="Table003__Page_3" displayName="Table003__Page_3" ref="B1:J21" tableType="queryTable" totalsRowShown="0">
  <autoFilter ref="B1:J21" xr:uid="{BE8B0A1D-8738-4AD9-97A7-F4F5ECEF246B}"/>
  <tableColumns count="9">
    <tableColumn id="1" xr3:uid="{9351A776-8008-464B-B106-712EA5F74632}" uniqueName="1" name="Comunidades Autónomas" queryTableFieldId="1" dataDxfId="1"/>
    <tableColumn id="2" xr3:uid="{9CFE67B8-BC50-4082-A4AA-1416EE114853}" uniqueName="2" name="Reciclado procedente de recogida separada" queryTableFieldId="2" dataDxfId="0"/>
    <tableColumn id="3" xr3:uid="{AB7E8C2D-2528-4415-8FF9-9935E4D7B41F}" uniqueName="3" name="Materiales recuperados-TMB mezclados" queryTableFieldId="3"/>
    <tableColumn id="4" xr3:uid="{A11E3C87-B253-4477-840E-7254063F2E72}" uniqueName="4" name="Compostado/Digestion anaerobia de FORS" queryTableFieldId="4"/>
    <tableColumn id="5" xr3:uid="{EFCF21A3-81A0-4C28-99F8-63CBA2F075F0}" uniqueName="5" name="Compostado/Digestión anaerobia" queryTableFieldId="5"/>
    <tableColumn id="6" xr3:uid="{77709493-9752-4538-8F7E-BD4BB1A6AEAA}" uniqueName="6" name="Incinerado" queryTableFieldId="6"/>
    <tableColumn id="7" xr3:uid="{D281DE7D-A818-475D-895B-24B45E87457A}" uniqueName="7" name="Vertido de rechazos" queryTableFieldId="7"/>
    <tableColumn id="8" xr3:uid="{D66C7E14-A815-4784-8A0E-9C94880D28E9}" uniqueName="8" name="Vertido sin tratamiento previo" queryTableFieldId="8"/>
    <tableColumn id="9" xr3:uid="{F6D5D350-EA4E-42ED-89D5-AD75442EFFDC}" uniqueName="9" name="Total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98E5-1A25-4E7A-B8BD-DDDAF8D52D69}">
  <dimension ref="A1:K181"/>
  <sheetViews>
    <sheetView tabSelected="1" topLeftCell="C1" workbookViewId="0">
      <selection activeCell="F6" sqref="F6"/>
    </sheetView>
  </sheetViews>
  <sheetFormatPr baseColWidth="10" defaultRowHeight="12.5" x14ac:dyDescent="0.25"/>
  <cols>
    <col min="2" max="2" width="20.54296875" bestFit="1" customWidth="1"/>
    <col min="3" max="3" width="33.90625" customWidth="1"/>
    <col min="4" max="4" width="41.36328125" customWidth="1"/>
    <col min="5" max="5" width="39.7265625" bestFit="1" customWidth="1"/>
    <col min="6" max="6" width="38.7265625" bestFit="1" customWidth="1"/>
    <col min="7" max="7" width="12.08984375" bestFit="1" customWidth="1"/>
    <col min="8" max="8" width="21.1796875" bestFit="1" customWidth="1"/>
    <col min="9" max="9" width="30.54296875" bestFit="1" customWidth="1"/>
    <col min="10" max="10" width="8.81640625" bestFit="1" customWidth="1"/>
  </cols>
  <sheetData>
    <row r="1" spans="1:10" ht="26" x14ac:dyDescent="0.3">
      <c r="A1" t="s">
        <v>23</v>
      </c>
      <c r="B1" t="s">
        <v>22</v>
      </c>
      <c r="C1" s="6" t="s">
        <v>25</v>
      </c>
      <c r="D1" s="6" t="s">
        <v>29</v>
      </c>
      <c r="E1" t="s">
        <v>28</v>
      </c>
      <c r="F1" s="6" t="s">
        <v>30</v>
      </c>
      <c r="G1" t="s">
        <v>21</v>
      </c>
      <c r="H1" t="s">
        <v>27</v>
      </c>
      <c r="I1" t="s">
        <v>26</v>
      </c>
      <c r="J1" t="s">
        <v>20</v>
      </c>
    </row>
    <row r="2" spans="1:10" ht="13" x14ac:dyDescent="0.3">
      <c r="A2">
        <v>2018</v>
      </c>
      <c r="B2" s="1" t="s">
        <v>19</v>
      </c>
      <c r="C2" s="17">
        <v>412818</v>
      </c>
      <c r="D2">
        <v>166217</v>
      </c>
      <c r="E2">
        <v>45572</v>
      </c>
      <c r="F2">
        <v>685734</v>
      </c>
      <c r="G2">
        <v>0</v>
      </c>
      <c r="H2">
        <v>2404796</v>
      </c>
      <c r="I2">
        <v>599650</v>
      </c>
      <c r="J2">
        <v>4314787</v>
      </c>
    </row>
    <row r="3" spans="1:10" ht="13" x14ac:dyDescent="0.3">
      <c r="A3">
        <v>2018</v>
      </c>
      <c r="B3" s="1" t="s">
        <v>18</v>
      </c>
      <c r="C3" s="17">
        <v>82418</v>
      </c>
      <c r="D3">
        <v>10209</v>
      </c>
      <c r="E3">
        <v>212000</v>
      </c>
      <c r="F3">
        <v>79834</v>
      </c>
      <c r="G3">
        <v>0</v>
      </c>
      <c r="H3">
        <v>172831</v>
      </c>
      <c r="I3">
        <v>226741</v>
      </c>
      <c r="J3">
        <v>572245</v>
      </c>
    </row>
    <row r="4" spans="1:10" ht="13" x14ac:dyDescent="0.3">
      <c r="A4">
        <v>2018</v>
      </c>
      <c r="B4" s="1" t="s">
        <v>17</v>
      </c>
      <c r="C4" s="17">
        <v>83728</v>
      </c>
      <c r="D4">
        <v>0</v>
      </c>
      <c r="E4">
        <v>2481</v>
      </c>
      <c r="F4">
        <v>0</v>
      </c>
      <c r="G4">
        <v>0</v>
      </c>
      <c r="H4">
        <v>4908</v>
      </c>
      <c r="I4">
        <v>390873</v>
      </c>
      <c r="J4">
        <v>481990</v>
      </c>
    </row>
    <row r="5" spans="1:10" ht="14" x14ac:dyDescent="0.3">
      <c r="A5">
        <v>2018</v>
      </c>
      <c r="B5" s="5" t="s">
        <v>16</v>
      </c>
      <c r="C5" s="17">
        <v>153149</v>
      </c>
      <c r="D5">
        <v>1938</v>
      </c>
      <c r="E5">
        <v>36774</v>
      </c>
      <c r="F5">
        <v>16690</v>
      </c>
      <c r="G5">
        <v>505886</v>
      </c>
      <c r="H5">
        <v>37932</v>
      </c>
      <c r="I5">
        <v>143927</v>
      </c>
      <c r="J5">
        <v>896296</v>
      </c>
    </row>
    <row r="6" spans="1:10" ht="13" x14ac:dyDescent="0.3">
      <c r="A6">
        <v>2018</v>
      </c>
      <c r="B6" s="1" t="s">
        <v>15</v>
      </c>
      <c r="C6" s="17">
        <v>140174</v>
      </c>
      <c r="D6">
        <v>58936</v>
      </c>
      <c r="E6">
        <v>1248</v>
      </c>
      <c r="F6">
        <v>176590</v>
      </c>
      <c r="G6">
        <v>0</v>
      </c>
      <c r="H6">
        <v>820742</v>
      </c>
      <c r="I6">
        <v>113704</v>
      </c>
      <c r="J6">
        <v>1311394</v>
      </c>
    </row>
    <row r="7" spans="1:10" ht="13" x14ac:dyDescent="0.3">
      <c r="A7">
        <v>2018</v>
      </c>
      <c r="B7" s="1" t="s">
        <v>14</v>
      </c>
      <c r="C7" s="17">
        <v>38043</v>
      </c>
      <c r="D7">
        <v>14533</v>
      </c>
      <c r="E7">
        <v>0</v>
      </c>
      <c r="F7">
        <v>31386</v>
      </c>
      <c r="G7">
        <v>118759</v>
      </c>
      <c r="H7">
        <v>67971</v>
      </c>
      <c r="I7">
        <v>21733</v>
      </c>
      <c r="J7">
        <v>292425</v>
      </c>
    </row>
    <row r="8" spans="1:10" ht="13" x14ac:dyDescent="0.3">
      <c r="A8">
        <v>2018</v>
      </c>
      <c r="B8" s="1" t="s">
        <v>13</v>
      </c>
      <c r="C8" s="17">
        <v>92194</v>
      </c>
      <c r="D8">
        <v>34122</v>
      </c>
      <c r="E8">
        <v>0</v>
      </c>
      <c r="F8">
        <v>245494</v>
      </c>
      <c r="G8">
        <v>0</v>
      </c>
      <c r="H8">
        <v>523249</v>
      </c>
      <c r="I8">
        <v>62220</v>
      </c>
      <c r="J8">
        <v>957279</v>
      </c>
    </row>
    <row r="9" spans="1:10" ht="13" x14ac:dyDescent="0.3">
      <c r="A9">
        <v>2018</v>
      </c>
      <c r="B9" s="1" t="s">
        <v>12</v>
      </c>
      <c r="C9" s="17">
        <v>151641</v>
      </c>
      <c r="D9">
        <v>32816</v>
      </c>
      <c r="E9">
        <v>233000</v>
      </c>
      <c r="F9">
        <v>180466</v>
      </c>
      <c r="G9">
        <v>0</v>
      </c>
      <c r="H9">
        <v>712931</v>
      </c>
      <c r="I9">
        <v>9519</v>
      </c>
      <c r="J9">
        <v>1087606</v>
      </c>
    </row>
    <row r="10" spans="1:10" ht="13" x14ac:dyDescent="0.3">
      <c r="A10">
        <v>2018</v>
      </c>
      <c r="B10" s="1" t="s">
        <v>11</v>
      </c>
      <c r="C10" s="17">
        <v>678878</v>
      </c>
      <c r="D10">
        <v>206755</v>
      </c>
      <c r="E10">
        <v>302759</v>
      </c>
      <c r="F10">
        <v>541664</v>
      </c>
      <c r="G10">
        <v>640652</v>
      </c>
      <c r="H10">
        <v>653551</v>
      </c>
      <c r="I10">
        <v>417697</v>
      </c>
      <c r="J10">
        <v>3441955</v>
      </c>
    </row>
    <row r="11" spans="1:10" ht="13" x14ac:dyDescent="0.3">
      <c r="A11">
        <v>2018</v>
      </c>
      <c r="B11" s="1" t="s">
        <v>10</v>
      </c>
      <c r="C11" s="17">
        <v>70385</v>
      </c>
      <c r="D11">
        <v>14238</v>
      </c>
      <c r="E11">
        <v>0</v>
      </c>
      <c r="F11">
        <v>145852</v>
      </c>
      <c r="G11">
        <v>0</v>
      </c>
      <c r="H11">
        <v>250727</v>
      </c>
      <c r="I11">
        <v>22502</v>
      </c>
      <c r="J11">
        <v>503704</v>
      </c>
    </row>
    <row r="12" spans="1:10" ht="13" x14ac:dyDescent="0.3">
      <c r="A12">
        <v>2018</v>
      </c>
      <c r="B12" s="1" t="s">
        <v>9</v>
      </c>
      <c r="C12" s="17">
        <v>133513</v>
      </c>
      <c r="D12">
        <v>30020</v>
      </c>
      <c r="E12">
        <v>7482</v>
      </c>
      <c r="F12">
        <v>54458</v>
      </c>
      <c r="G12">
        <v>533699</v>
      </c>
      <c r="H12">
        <v>175722</v>
      </c>
      <c r="I12">
        <v>209868</v>
      </c>
      <c r="J12">
        <v>1144762</v>
      </c>
    </row>
    <row r="13" spans="1:10" ht="14" x14ac:dyDescent="0.3">
      <c r="A13">
        <v>2018</v>
      </c>
      <c r="B13" s="5" t="s">
        <v>8</v>
      </c>
      <c r="C13" s="17">
        <v>27969</v>
      </c>
      <c r="D13">
        <v>4537</v>
      </c>
      <c r="E13">
        <v>0</v>
      </c>
      <c r="F13">
        <v>31081</v>
      </c>
      <c r="G13">
        <v>0</v>
      </c>
      <c r="H13">
        <v>74533</v>
      </c>
      <c r="I13">
        <v>0</v>
      </c>
      <c r="J13">
        <v>138120</v>
      </c>
    </row>
    <row r="14" spans="1:10" ht="13" x14ac:dyDescent="0.3">
      <c r="A14">
        <v>2018</v>
      </c>
      <c r="B14" s="1" t="s">
        <v>7</v>
      </c>
      <c r="C14" s="17">
        <v>396446</v>
      </c>
      <c r="D14">
        <v>40744</v>
      </c>
      <c r="E14">
        <v>17554</v>
      </c>
      <c r="F14">
        <v>64301</v>
      </c>
      <c r="G14">
        <v>480769</v>
      </c>
      <c r="H14">
        <v>507402</v>
      </c>
      <c r="I14">
        <v>1075348</v>
      </c>
      <c r="J14">
        <v>2582564</v>
      </c>
    </row>
    <row r="15" spans="1:10" ht="13" x14ac:dyDescent="0.3">
      <c r="A15">
        <v>2018</v>
      </c>
      <c r="B15" s="1" t="s">
        <v>6</v>
      </c>
      <c r="C15" s="17">
        <v>82964</v>
      </c>
      <c r="D15">
        <v>26423</v>
      </c>
      <c r="E15">
        <v>0</v>
      </c>
      <c r="F15">
        <v>125286</v>
      </c>
      <c r="G15">
        <v>0</v>
      </c>
      <c r="H15">
        <v>484148</v>
      </c>
      <c r="I15">
        <v>23251</v>
      </c>
      <c r="J15">
        <v>742072</v>
      </c>
    </row>
    <row r="16" spans="1:10" ht="26" x14ac:dyDescent="0.3">
      <c r="A16">
        <v>2018</v>
      </c>
      <c r="B16" s="1" t="s">
        <v>5</v>
      </c>
      <c r="C16" s="17">
        <v>71919</v>
      </c>
      <c r="D16">
        <v>1061</v>
      </c>
      <c r="E16">
        <v>31904</v>
      </c>
      <c r="F16">
        <v>25992</v>
      </c>
      <c r="G16">
        <v>0</v>
      </c>
      <c r="H16">
        <v>56713</v>
      </c>
      <c r="I16">
        <v>87536</v>
      </c>
      <c r="J16">
        <v>275126</v>
      </c>
    </row>
    <row r="17" spans="1:10" ht="13" x14ac:dyDescent="0.3">
      <c r="A17">
        <v>2018</v>
      </c>
      <c r="B17" s="1" t="s">
        <v>4</v>
      </c>
      <c r="C17" s="17">
        <v>313910</v>
      </c>
      <c r="D17">
        <v>13512</v>
      </c>
      <c r="E17">
        <v>58416</v>
      </c>
      <c r="F17">
        <v>58327</v>
      </c>
      <c r="G17">
        <v>260250.99999999997</v>
      </c>
      <c r="H17">
        <v>173229</v>
      </c>
      <c r="I17">
        <v>126890</v>
      </c>
      <c r="J17">
        <v>1004534</v>
      </c>
    </row>
    <row r="18" spans="1:10" ht="13" x14ac:dyDescent="0.3">
      <c r="A18">
        <v>2018</v>
      </c>
      <c r="B18" s="1" t="s">
        <v>3</v>
      </c>
      <c r="C18" s="17">
        <v>279764</v>
      </c>
      <c r="D18">
        <v>128774</v>
      </c>
      <c r="E18">
        <v>0</v>
      </c>
      <c r="F18">
        <v>822011</v>
      </c>
      <c r="G18">
        <v>0</v>
      </c>
      <c r="H18">
        <v>1200792</v>
      </c>
      <c r="I18">
        <v>0</v>
      </c>
      <c r="J18">
        <v>2431341</v>
      </c>
    </row>
    <row r="19" spans="1:10" x14ac:dyDescent="0.25">
      <c r="A19">
        <v>2018</v>
      </c>
      <c r="B19" t="s">
        <v>2</v>
      </c>
      <c r="C19" s="17">
        <v>5785</v>
      </c>
      <c r="D19">
        <v>1559</v>
      </c>
      <c r="E19">
        <v>0</v>
      </c>
      <c r="F19">
        <v>29000</v>
      </c>
      <c r="G19">
        <v>0</v>
      </c>
      <c r="H19">
        <v>34255</v>
      </c>
      <c r="I19">
        <v>0</v>
      </c>
      <c r="J19">
        <v>41628</v>
      </c>
    </row>
    <row r="20" spans="1:10" x14ac:dyDescent="0.25">
      <c r="A20">
        <v>2018</v>
      </c>
      <c r="B20" t="s">
        <v>1</v>
      </c>
      <c r="C20" s="17">
        <v>5502</v>
      </c>
      <c r="D20">
        <v>0</v>
      </c>
      <c r="E20">
        <v>0</v>
      </c>
      <c r="F20">
        <v>0</v>
      </c>
      <c r="G20">
        <v>39493</v>
      </c>
      <c r="H20">
        <v>0</v>
      </c>
      <c r="I20">
        <v>0</v>
      </c>
      <c r="J20">
        <v>44995</v>
      </c>
    </row>
    <row r="21" spans="1:10" ht="13" x14ac:dyDescent="0.3">
      <c r="A21">
        <v>2018</v>
      </c>
      <c r="B21" s="1" t="s">
        <v>0</v>
      </c>
      <c r="C21" s="17">
        <v>3221200</v>
      </c>
      <c r="D21">
        <v>786394</v>
      </c>
      <c r="E21">
        <v>949190</v>
      </c>
      <c r="F21">
        <v>3314166</v>
      </c>
      <c r="G21">
        <v>2579509</v>
      </c>
      <c r="H21">
        <v>8356432</v>
      </c>
      <c r="I21">
        <v>3531459</v>
      </c>
      <c r="J21">
        <v>22264823</v>
      </c>
    </row>
    <row r="22" spans="1:10" ht="13" x14ac:dyDescent="0.3">
      <c r="A22">
        <v>2017</v>
      </c>
      <c r="B22" s="1" t="s">
        <v>19</v>
      </c>
      <c r="C22" s="17">
        <v>386538</v>
      </c>
      <c r="D22">
        <v>135538</v>
      </c>
      <c r="E22">
        <v>37991</v>
      </c>
      <c r="F22">
        <v>700793</v>
      </c>
      <c r="G22">
        <v>0</v>
      </c>
      <c r="H22">
        <v>2172227</v>
      </c>
      <c r="I22">
        <v>588749</v>
      </c>
      <c r="J22">
        <v>4021836</v>
      </c>
    </row>
    <row r="23" spans="1:10" ht="13" x14ac:dyDescent="0.3">
      <c r="A23">
        <v>2017</v>
      </c>
      <c r="B23" s="1" t="s">
        <v>18</v>
      </c>
      <c r="C23" s="17">
        <v>80778</v>
      </c>
      <c r="D23">
        <v>10387</v>
      </c>
      <c r="E23">
        <v>107</v>
      </c>
      <c r="F23">
        <v>75285</v>
      </c>
      <c r="G23">
        <v>0</v>
      </c>
      <c r="H23">
        <v>165486</v>
      </c>
      <c r="I23">
        <v>225594</v>
      </c>
      <c r="J23">
        <v>557637</v>
      </c>
    </row>
    <row r="24" spans="1:10" ht="13" x14ac:dyDescent="0.3">
      <c r="A24">
        <v>2017</v>
      </c>
      <c r="B24" s="1" t="s">
        <v>17</v>
      </c>
      <c r="C24" s="17">
        <v>124207</v>
      </c>
      <c r="D24">
        <v>0</v>
      </c>
      <c r="E24">
        <v>15582</v>
      </c>
      <c r="F24">
        <v>0</v>
      </c>
      <c r="G24">
        <v>0</v>
      </c>
      <c r="H24">
        <v>5366</v>
      </c>
      <c r="I24">
        <v>386960</v>
      </c>
      <c r="J24">
        <v>532115</v>
      </c>
    </row>
    <row r="25" spans="1:10" ht="14" x14ac:dyDescent="0.3">
      <c r="A25">
        <v>2017</v>
      </c>
      <c r="B25" s="4" t="s">
        <v>16</v>
      </c>
      <c r="C25" s="17">
        <v>143799</v>
      </c>
      <c r="D25">
        <v>48</v>
      </c>
      <c r="E25">
        <v>29992</v>
      </c>
      <c r="F25">
        <v>16179</v>
      </c>
      <c r="G25">
        <v>499431</v>
      </c>
      <c r="H25">
        <v>39216</v>
      </c>
      <c r="I25">
        <v>140144</v>
      </c>
      <c r="J25">
        <v>868808</v>
      </c>
    </row>
    <row r="26" spans="1:10" ht="13" x14ac:dyDescent="0.3">
      <c r="A26">
        <v>2017</v>
      </c>
      <c r="B26" s="1" t="s">
        <v>15</v>
      </c>
      <c r="C26" s="17">
        <v>133053</v>
      </c>
      <c r="D26">
        <v>55610</v>
      </c>
      <c r="E26">
        <v>1970</v>
      </c>
      <c r="F26">
        <v>197289</v>
      </c>
      <c r="G26">
        <v>0</v>
      </c>
      <c r="H26">
        <v>716994</v>
      </c>
      <c r="I26">
        <v>186790</v>
      </c>
      <c r="J26">
        <v>1291705</v>
      </c>
    </row>
    <row r="27" spans="1:10" ht="13" x14ac:dyDescent="0.3">
      <c r="A27">
        <v>2017</v>
      </c>
      <c r="B27" s="1" t="s">
        <v>14</v>
      </c>
      <c r="C27" s="17">
        <v>30843</v>
      </c>
      <c r="D27">
        <v>12499</v>
      </c>
      <c r="E27">
        <v>0</v>
      </c>
      <c r="F27">
        <v>54241</v>
      </c>
      <c r="G27">
        <v>118263</v>
      </c>
      <c r="H27">
        <v>43530</v>
      </c>
      <c r="I27">
        <v>18114</v>
      </c>
      <c r="J27">
        <v>277491</v>
      </c>
    </row>
    <row r="28" spans="1:10" ht="13" x14ac:dyDescent="0.3">
      <c r="A28">
        <v>2017</v>
      </c>
      <c r="B28" s="1" t="s">
        <v>13</v>
      </c>
      <c r="C28" s="17">
        <v>104393</v>
      </c>
      <c r="D28">
        <v>39527</v>
      </c>
      <c r="E28">
        <v>0</v>
      </c>
      <c r="F28">
        <v>221085</v>
      </c>
      <c r="G28">
        <v>0</v>
      </c>
      <c r="H28">
        <v>466050</v>
      </c>
      <c r="I28">
        <v>88614</v>
      </c>
      <c r="J28">
        <v>919669</v>
      </c>
    </row>
    <row r="29" spans="1:10" ht="13" x14ac:dyDescent="0.3">
      <c r="A29">
        <v>2017</v>
      </c>
      <c r="B29" s="1" t="s">
        <v>12</v>
      </c>
      <c r="C29" s="17">
        <v>160944</v>
      </c>
      <c r="D29">
        <v>34861</v>
      </c>
      <c r="E29">
        <v>0</v>
      </c>
      <c r="F29">
        <v>194212</v>
      </c>
      <c r="G29">
        <v>0</v>
      </c>
      <c r="H29">
        <v>686829</v>
      </c>
      <c r="I29">
        <v>72</v>
      </c>
      <c r="J29">
        <v>1076917</v>
      </c>
    </row>
    <row r="30" spans="1:10" ht="13" x14ac:dyDescent="0.3">
      <c r="A30">
        <v>2017</v>
      </c>
      <c r="B30" s="1" t="s">
        <v>11</v>
      </c>
      <c r="C30" s="17">
        <v>877728</v>
      </c>
      <c r="D30">
        <v>138251</v>
      </c>
      <c r="E30">
        <v>336438</v>
      </c>
      <c r="F30">
        <v>667771</v>
      </c>
      <c r="G30">
        <v>668133</v>
      </c>
      <c r="H30">
        <v>534832</v>
      </c>
      <c r="I30">
        <v>486352</v>
      </c>
      <c r="J30">
        <v>3709505</v>
      </c>
    </row>
    <row r="31" spans="1:10" ht="13" x14ac:dyDescent="0.3">
      <c r="A31">
        <v>2017</v>
      </c>
      <c r="B31" s="1" t="s">
        <v>10</v>
      </c>
      <c r="C31" s="17">
        <v>66513</v>
      </c>
      <c r="D31">
        <v>14800</v>
      </c>
      <c r="E31">
        <v>0</v>
      </c>
      <c r="F31">
        <v>121845</v>
      </c>
      <c r="G31">
        <v>0</v>
      </c>
      <c r="H31">
        <v>258471</v>
      </c>
      <c r="I31">
        <v>38385</v>
      </c>
      <c r="J31">
        <v>500013</v>
      </c>
    </row>
    <row r="32" spans="1:10" ht="13" x14ac:dyDescent="0.3">
      <c r="A32">
        <v>2017</v>
      </c>
      <c r="B32" s="1" t="s">
        <v>9</v>
      </c>
      <c r="C32" s="17">
        <v>130046</v>
      </c>
      <c r="D32">
        <v>23518</v>
      </c>
      <c r="E32">
        <v>8246</v>
      </c>
      <c r="F32">
        <v>54873</v>
      </c>
      <c r="G32">
        <v>549447</v>
      </c>
      <c r="H32">
        <v>151123</v>
      </c>
      <c r="I32">
        <v>216457</v>
      </c>
      <c r="J32">
        <v>1133711</v>
      </c>
    </row>
    <row r="33" spans="1:11" ht="14" x14ac:dyDescent="0.3">
      <c r="A33">
        <v>2017</v>
      </c>
      <c r="B33" s="4" t="s">
        <v>8</v>
      </c>
      <c r="C33" s="17">
        <v>28676</v>
      </c>
      <c r="D33">
        <v>4606</v>
      </c>
      <c r="E33">
        <v>0</v>
      </c>
      <c r="F33">
        <v>27284</v>
      </c>
      <c r="G33">
        <v>0</v>
      </c>
      <c r="H33">
        <v>77184</v>
      </c>
      <c r="I33">
        <v>0</v>
      </c>
      <c r="J33">
        <v>137748</v>
      </c>
    </row>
    <row r="34" spans="1:11" ht="13" x14ac:dyDescent="0.3">
      <c r="A34">
        <v>2017</v>
      </c>
      <c r="B34" s="1" t="s">
        <v>7</v>
      </c>
      <c r="C34" s="17">
        <v>358196</v>
      </c>
      <c r="D34">
        <v>42946</v>
      </c>
      <c r="E34">
        <v>17995</v>
      </c>
      <c r="F34">
        <v>28537</v>
      </c>
      <c r="G34">
        <v>655762</v>
      </c>
      <c r="H34">
        <v>492036</v>
      </c>
      <c r="I34">
        <v>1063770</v>
      </c>
      <c r="J34">
        <v>2659241</v>
      </c>
    </row>
    <row r="35" spans="1:11" ht="13" x14ac:dyDescent="0.3">
      <c r="A35">
        <v>2017</v>
      </c>
      <c r="B35" s="1" t="s">
        <v>6</v>
      </c>
      <c r="C35" s="17">
        <v>81408</v>
      </c>
      <c r="D35">
        <v>19962</v>
      </c>
      <c r="E35">
        <v>0</v>
      </c>
      <c r="F35">
        <v>141790</v>
      </c>
      <c r="G35">
        <v>0</v>
      </c>
      <c r="H35">
        <v>492496</v>
      </c>
      <c r="I35">
        <v>0</v>
      </c>
      <c r="J35">
        <v>735655</v>
      </c>
    </row>
    <row r="36" spans="1:11" ht="26" x14ac:dyDescent="0.3">
      <c r="A36">
        <v>2017</v>
      </c>
      <c r="B36" s="1" t="s">
        <v>5</v>
      </c>
      <c r="C36" s="17">
        <v>69583</v>
      </c>
      <c r="D36">
        <v>989</v>
      </c>
      <c r="E36">
        <v>30865</v>
      </c>
      <c r="F36">
        <v>33554</v>
      </c>
      <c r="G36">
        <v>0</v>
      </c>
      <c r="H36">
        <v>48947</v>
      </c>
      <c r="I36">
        <v>88492</v>
      </c>
      <c r="J36">
        <v>272430</v>
      </c>
    </row>
    <row r="37" spans="1:11" ht="13" x14ac:dyDescent="0.3">
      <c r="A37">
        <v>2017</v>
      </c>
      <c r="B37" s="1" t="s">
        <v>4</v>
      </c>
      <c r="C37" s="17">
        <v>313046</v>
      </c>
      <c r="D37">
        <v>8959</v>
      </c>
      <c r="E37">
        <v>19641</v>
      </c>
      <c r="F37">
        <v>39183</v>
      </c>
      <c r="G37">
        <v>272237</v>
      </c>
      <c r="H37">
        <v>83766</v>
      </c>
      <c r="I37">
        <v>163014</v>
      </c>
      <c r="J37">
        <v>899847</v>
      </c>
    </row>
    <row r="38" spans="1:11" ht="13" x14ac:dyDescent="0.3">
      <c r="A38">
        <v>2017</v>
      </c>
      <c r="B38" s="1" t="s">
        <v>3</v>
      </c>
      <c r="C38" s="17">
        <v>273613</v>
      </c>
      <c r="D38">
        <v>117653</v>
      </c>
      <c r="E38">
        <v>0</v>
      </c>
      <c r="F38">
        <v>845290</v>
      </c>
      <c r="G38">
        <v>2795</v>
      </c>
      <c r="H38">
        <v>1137355</v>
      </c>
      <c r="I38">
        <v>0</v>
      </c>
      <c r="J38">
        <v>2376705</v>
      </c>
    </row>
    <row r="39" spans="1:11" x14ac:dyDescent="0.25">
      <c r="A39">
        <v>2017</v>
      </c>
      <c r="B39" s="3" t="s">
        <v>2</v>
      </c>
      <c r="C39" s="17">
        <v>5658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5658</v>
      </c>
    </row>
    <row r="40" spans="1:11" x14ac:dyDescent="0.25">
      <c r="A40">
        <v>2017</v>
      </c>
      <c r="B40" s="2" t="s">
        <v>1</v>
      </c>
      <c r="C40" s="17">
        <v>3767</v>
      </c>
      <c r="D40">
        <v>0</v>
      </c>
      <c r="E40">
        <v>0</v>
      </c>
      <c r="F40">
        <v>0</v>
      </c>
      <c r="G40">
        <v>37407</v>
      </c>
      <c r="H40">
        <v>0</v>
      </c>
      <c r="I40">
        <v>0</v>
      </c>
      <c r="J40">
        <v>41173</v>
      </c>
    </row>
    <row r="41" spans="1:11" ht="13" x14ac:dyDescent="0.3">
      <c r="A41">
        <v>2017</v>
      </c>
      <c r="B41" s="1" t="s">
        <v>0</v>
      </c>
      <c r="C41" s="17">
        <v>3372785</v>
      </c>
      <c r="D41">
        <v>660153</v>
      </c>
      <c r="E41">
        <v>498827</v>
      </c>
      <c r="F41">
        <v>3419208</v>
      </c>
      <c r="G41">
        <v>2803475</v>
      </c>
      <c r="H41">
        <v>7571910</v>
      </c>
      <c r="I41">
        <v>3691506</v>
      </c>
      <c r="J41">
        <v>22017865</v>
      </c>
    </row>
    <row r="42" spans="1:11" ht="13" x14ac:dyDescent="0.3">
      <c r="A42">
        <v>2016</v>
      </c>
      <c r="B42" s="1" t="s">
        <v>19</v>
      </c>
      <c r="C42" s="17">
        <v>412.81799999999998</v>
      </c>
      <c r="D42" s="7">
        <v>166.21700000000001</v>
      </c>
      <c r="E42" s="7">
        <v>45.572000000000003</v>
      </c>
      <c r="F42">
        <v>685.73400000000004</v>
      </c>
      <c r="G42">
        <v>0</v>
      </c>
      <c r="H42">
        <v>2404796</v>
      </c>
      <c r="I42">
        <v>59965</v>
      </c>
      <c r="J42">
        <v>4314787</v>
      </c>
      <c r="K42">
        <v>1</v>
      </c>
    </row>
    <row r="43" spans="1:11" ht="13" x14ac:dyDescent="0.3">
      <c r="A43">
        <v>2016</v>
      </c>
      <c r="B43" s="1" t="s">
        <v>18</v>
      </c>
      <c r="C43" s="17">
        <v>82.418000000000006</v>
      </c>
      <c r="D43" s="8">
        <v>10.209</v>
      </c>
      <c r="E43" s="8">
        <v>212</v>
      </c>
      <c r="F43">
        <v>79.834000000000003</v>
      </c>
      <c r="G43">
        <v>0</v>
      </c>
      <c r="H43">
        <v>172831</v>
      </c>
      <c r="I43">
        <v>226741</v>
      </c>
      <c r="J43">
        <v>572245</v>
      </c>
    </row>
    <row r="44" spans="1:11" ht="13" x14ac:dyDescent="0.3">
      <c r="A44">
        <v>2016</v>
      </c>
      <c r="B44" s="1" t="s">
        <v>17</v>
      </c>
      <c r="C44" s="17">
        <v>83.727999999999994</v>
      </c>
      <c r="D44" s="7">
        <v>0</v>
      </c>
      <c r="E44" s="7">
        <v>2.4809999999999999</v>
      </c>
      <c r="F44">
        <v>0</v>
      </c>
      <c r="G44">
        <v>0</v>
      </c>
      <c r="H44">
        <v>4908</v>
      </c>
      <c r="I44">
        <v>390873</v>
      </c>
      <c r="J44">
        <v>48199</v>
      </c>
    </row>
    <row r="45" spans="1:11" ht="14" x14ac:dyDescent="0.3">
      <c r="A45">
        <v>2016</v>
      </c>
      <c r="B45" s="4" t="s">
        <v>16</v>
      </c>
      <c r="C45" s="17">
        <v>153.149</v>
      </c>
      <c r="D45" s="8">
        <v>1.9379999999999999</v>
      </c>
      <c r="E45" s="8">
        <v>36.774000000000001</v>
      </c>
      <c r="F45">
        <v>16.690000000000001</v>
      </c>
      <c r="G45">
        <v>505.88600000000002</v>
      </c>
      <c r="H45">
        <v>37932</v>
      </c>
      <c r="I45">
        <v>143927</v>
      </c>
      <c r="J45">
        <v>896296</v>
      </c>
    </row>
    <row r="46" spans="1:11" ht="13" x14ac:dyDescent="0.3">
      <c r="A46">
        <v>2016</v>
      </c>
      <c r="B46" s="1" t="s">
        <v>15</v>
      </c>
      <c r="C46" s="17">
        <v>140.17400000000001</v>
      </c>
      <c r="D46" s="7">
        <v>58.936</v>
      </c>
      <c r="E46" s="7">
        <v>1.248</v>
      </c>
      <c r="F46">
        <v>176.59</v>
      </c>
      <c r="G46">
        <v>0</v>
      </c>
      <c r="H46">
        <v>820742</v>
      </c>
      <c r="I46">
        <v>113704</v>
      </c>
      <c r="J46">
        <v>1311394</v>
      </c>
    </row>
    <row r="47" spans="1:11" ht="13" x14ac:dyDescent="0.3">
      <c r="A47">
        <v>2016</v>
      </c>
      <c r="B47" s="1" t="s">
        <v>14</v>
      </c>
      <c r="C47" s="17">
        <v>38.042999999999999</v>
      </c>
      <c r="D47" s="8">
        <v>14.532999999999999</v>
      </c>
      <c r="E47" s="8">
        <v>0</v>
      </c>
      <c r="F47">
        <v>31.385999999999999</v>
      </c>
      <c r="G47">
        <v>118.759</v>
      </c>
      <c r="H47">
        <v>67971</v>
      </c>
      <c r="I47">
        <v>21733</v>
      </c>
      <c r="J47">
        <v>292425</v>
      </c>
    </row>
    <row r="48" spans="1:11" ht="13" x14ac:dyDescent="0.3">
      <c r="A48">
        <v>2016</v>
      </c>
      <c r="B48" s="1" t="s">
        <v>13</v>
      </c>
      <c r="C48" s="17">
        <v>92.194000000000003</v>
      </c>
      <c r="D48" s="7">
        <v>34.122</v>
      </c>
      <c r="E48" s="7">
        <v>0</v>
      </c>
      <c r="F48">
        <v>245.494</v>
      </c>
      <c r="G48">
        <v>0</v>
      </c>
      <c r="H48">
        <v>523249</v>
      </c>
      <c r="I48">
        <v>6222</v>
      </c>
      <c r="J48">
        <v>957279</v>
      </c>
    </row>
    <row r="49" spans="1:10" ht="13" x14ac:dyDescent="0.3">
      <c r="A49">
        <v>2016</v>
      </c>
      <c r="B49" s="1" t="s">
        <v>12</v>
      </c>
      <c r="C49" s="17">
        <v>151.64099999999999</v>
      </c>
      <c r="D49" s="8">
        <v>32.816000000000003</v>
      </c>
      <c r="E49" s="8">
        <v>233</v>
      </c>
      <c r="F49">
        <v>180.46600000000001</v>
      </c>
      <c r="G49">
        <v>0</v>
      </c>
      <c r="H49">
        <v>712931</v>
      </c>
      <c r="I49">
        <v>9519</v>
      </c>
      <c r="J49">
        <v>1087606</v>
      </c>
    </row>
    <row r="50" spans="1:10" ht="13" x14ac:dyDescent="0.3">
      <c r="A50">
        <v>2016</v>
      </c>
      <c r="B50" s="1" t="s">
        <v>11</v>
      </c>
      <c r="C50" s="17">
        <v>678.87800000000004</v>
      </c>
      <c r="D50" s="7">
        <v>206.755</v>
      </c>
      <c r="E50" s="7">
        <v>302.75900000000001</v>
      </c>
      <c r="F50">
        <v>541.66399999999999</v>
      </c>
      <c r="G50">
        <v>640.65200000000004</v>
      </c>
      <c r="H50">
        <v>653551</v>
      </c>
      <c r="I50">
        <v>417697</v>
      </c>
      <c r="J50">
        <v>3441955</v>
      </c>
    </row>
    <row r="51" spans="1:10" ht="13" x14ac:dyDescent="0.3">
      <c r="A51">
        <v>2016</v>
      </c>
      <c r="B51" s="1" t="s">
        <v>10</v>
      </c>
      <c r="C51" s="17">
        <v>70.385000000000005</v>
      </c>
      <c r="D51" s="8">
        <v>14.238</v>
      </c>
      <c r="E51" s="8">
        <v>0</v>
      </c>
      <c r="F51">
        <v>145.852</v>
      </c>
      <c r="G51">
        <v>0</v>
      </c>
      <c r="H51">
        <v>250727</v>
      </c>
      <c r="I51">
        <v>22502</v>
      </c>
      <c r="J51">
        <v>503704</v>
      </c>
    </row>
    <row r="52" spans="1:10" ht="13" x14ac:dyDescent="0.3">
      <c r="A52">
        <v>2016</v>
      </c>
      <c r="B52" s="1" t="s">
        <v>9</v>
      </c>
      <c r="C52" s="17">
        <v>133.51300000000001</v>
      </c>
      <c r="D52" s="7">
        <v>30.02</v>
      </c>
      <c r="E52" s="7">
        <v>7.4820000000000002</v>
      </c>
      <c r="F52">
        <v>54.457999999999998</v>
      </c>
      <c r="G52">
        <v>533.69899999999996</v>
      </c>
      <c r="H52">
        <v>175722</v>
      </c>
      <c r="I52">
        <v>209868</v>
      </c>
      <c r="J52">
        <v>1144762</v>
      </c>
    </row>
    <row r="53" spans="1:10" ht="14" x14ac:dyDescent="0.3">
      <c r="A53">
        <v>2016</v>
      </c>
      <c r="B53" s="4" t="s">
        <v>8</v>
      </c>
      <c r="C53" s="17">
        <v>27.969000000000001</v>
      </c>
      <c r="D53" s="8">
        <v>4.5369999999999999</v>
      </c>
      <c r="E53" s="8">
        <v>0</v>
      </c>
      <c r="F53">
        <v>31.081</v>
      </c>
      <c r="G53">
        <v>0</v>
      </c>
      <c r="H53">
        <v>74533</v>
      </c>
      <c r="I53">
        <v>0</v>
      </c>
      <c r="J53">
        <v>13812</v>
      </c>
    </row>
    <row r="54" spans="1:10" ht="13" x14ac:dyDescent="0.3">
      <c r="A54">
        <v>2016</v>
      </c>
      <c r="B54" s="1" t="s">
        <v>7</v>
      </c>
      <c r="C54" s="17">
        <v>396.44600000000003</v>
      </c>
      <c r="D54" s="7">
        <v>40.744</v>
      </c>
      <c r="E54" s="7">
        <v>17.553999999999998</v>
      </c>
      <c r="F54">
        <v>64.301000000000002</v>
      </c>
      <c r="G54">
        <v>480.76900000000001</v>
      </c>
      <c r="H54">
        <v>507402</v>
      </c>
      <c r="I54">
        <v>1075348</v>
      </c>
      <c r="J54">
        <v>2582564</v>
      </c>
    </row>
    <row r="55" spans="1:10" ht="13" x14ac:dyDescent="0.3">
      <c r="A55">
        <v>2016</v>
      </c>
      <c r="B55" s="1" t="s">
        <v>6</v>
      </c>
      <c r="C55" s="17">
        <v>82.963999999999999</v>
      </c>
      <c r="D55" s="8">
        <v>26.422999999999998</v>
      </c>
      <c r="E55" s="8">
        <v>0</v>
      </c>
      <c r="F55">
        <v>125.286</v>
      </c>
      <c r="G55">
        <v>0</v>
      </c>
      <c r="H55">
        <v>484148</v>
      </c>
      <c r="I55">
        <v>23251</v>
      </c>
      <c r="J55">
        <v>742072</v>
      </c>
    </row>
    <row r="56" spans="1:10" ht="26" x14ac:dyDescent="0.3">
      <c r="A56">
        <v>2016</v>
      </c>
      <c r="B56" s="1" t="s">
        <v>5</v>
      </c>
      <c r="C56" s="17">
        <v>71.918999999999997</v>
      </c>
      <c r="D56" s="7">
        <v>1.0609999999999999</v>
      </c>
      <c r="E56" s="7">
        <v>31.904</v>
      </c>
      <c r="F56">
        <v>25.992000000000001</v>
      </c>
      <c r="G56">
        <v>0</v>
      </c>
      <c r="H56">
        <v>56.713000000000001</v>
      </c>
      <c r="I56">
        <v>87.536000000000001</v>
      </c>
      <c r="J56">
        <v>275.12599999999998</v>
      </c>
    </row>
    <row r="57" spans="1:10" ht="13" x14ac:dyDescent="0.3">
      <c r="A57">
        <v>2016</v>
      </c>
      <c r="B57" s="1" t="s">
        <v>4</v>
      </c>
      <c r="C57" s="17">
        <v>313.91000000000003</v>
      </c>
      <c r="D57" s="8">
        <v>13.512</v>
      </c>
      <c r="E57" s="8">
        <v>58.415999999999997</v>
      </c>
      <c r="F57">
        <v>58.326999999999998</v>
      </c>
      <c r="G57">
        <v>260.25099999999998</v>
      </c>
      <c r="H57">
        <v>173.22900000000001</v>
      </c>
      <c r="I57">
        <v>126.89</v>
      </c>
      <c r="J57">
        <v>1004534</v>
      </c>
    </row>
    <row r="58" spans="1:10" ht="13" x14ac:dyDescent="0.3">
      <c r="A58">
        <v>2016</v>
      </c>
      <c r="B58" s="1" t="s">
        <v>3</v>
      </c>
      <c r="C58" s="17">
        <v>279.76400000000001</v>
      </c>
      <c r="D58" s="7">
        <v>128.774</v>
      </c>
      <c r="E58" s="7">
        <v>0</v>
      </c>
      <c r="F58" s="9">
        <f>822.011*1</f>
        <v>822.01099999999997</v>
      </c>
      <c r="G58" s="9" t="s">
        <v>24</v>
      </c>
      <c r="H58" s="9">
        <v>1200792</v>
      </c>
      <c r="I58" s="9" t="s">
        <v>24</v>
      </c>
      <c r="J58" s="10">
        <v>2431341</v>
      </c>
    </row>
    <row r="59" spans="1:10" x14ac:dyDescent="0.25">
      <c r="A59">
        <v>2016</v>
      </c>
      <c r="B59" s="3" t="s">
        <v>2</v>
      </c>
      <c r="C59" s="17">
        <v>5.7850000000000001</v>
      </c>
      <c r="D59" s="8">
        <v>1.5589999999999999</v>
      </c>
      <c r="E59" s="8">
        <v>0</v>
      </c>
      <c r="F59" s="11">
        <f>29*1</f>
        <v>29</v>
      </c>
      <c r="G59" s="11" t="s">
        <v>24</v>
      </c>
      <c r="H59" s="11">
        <v>34255</v>
      </c>
      <c r="I59" s="11" t="s">
        <v>24</v>
      </c>
      <c r="J59" s="12">
        <v>41628</v>
      </c>
    </row>
    <row r="60" spans="1:10" x14ac:dyDescent="0.25">
      <c r="A60">
        <v>2016</v>
      </c>
      <c r="B60" s="2" t="s">
        <v>1</v>
      </c>
      <c r="C60" s="17">
        <v>5.5019999999999998</v>
      </c>
      <c r="D60" s="7">
        <v>0</v>
      </c>
      <c r="E60" s="7">
        <v>0</v>
      </c>
      <c r="F60" s="9" t="s">
        <v>24</v>
      </c>
      <c r="G60" s="9">
        <v>39493</v>
      </c>
      <c r="H60" s="9" t="s">
        <v>24</v>
      </c>
      <c r="I60" s="9" t="s">
        <v>24</v>
      </c>
      <c r="J60" s="10">
        <v>44995</v>
      </c>
    </row>
    <row r="61" spans="1:10" ht="13" x14ac:dyDescent="0.3">
      <c r="A61">
        <v>2016</v>
      </c>
      <c r="B61" s="1" t="s">
        <v>0</v>
      </c>
      <c r="C61" s="18">
        <v>3372785</v>
      </c>
      <c r="D61" s="13">
        <v>660153</v>
      </c>
      <c r="E61" s="13">
        <v>498827</v>
      </c>
      <c r="F61" s="13">
        <v>3419208</v>
      </c>
      <c r="G61" s="13">
        <v>2803475</v>
      </c>
      <c r="H61" s="13">
        <v>7571910</v>
      </c>
      <c r="I61" s="13">
        <v>3691506</v>
      </c>
      <c r="J61" s="14">
        <v>22017865</v>
      </c>
    </row>
    <row r="62" spans="1:10" ht="13" x14ac:dyDescent="0.3">
      <c r="A62">
        <v>2015</v>
      </c>
      <c r="B62" s="1" t="s">
        <v>19</v>
      </c>
      <c r="C62" s="19">
        <v>407505</v>
      </c>
      <c r="D62" s="15">
        <v>163442</v>
      </c>
      <c r="E62" s="15">
        <v>38653</v>
      </c>
      <c r="F62" s="15">
        <v>679523</v>
      </c>
      <c r="G62" s="15">
        <v>0</v>
      </c>
      <c r="H62" s="15">
        <v>2238826</v>
      </c>
      <c r="I62" s="15">
        <v>562526</v>
      </c>
      <c r="J62" s="16">
        <v>4090475</v>
      </c>
    </row>
    <row r="63" spans="1:10" ht="13" x14ac:dyDescent="0.3">
      <c r="A63">
        <v>2015</v>
      </c>
      <c r="B63" s="1" t="s">
        <v>18</v>
      </c>
      <c r="C63" s="18">
        <v>77592</v>
      </c>
      <c r="D63" s="13">
        <v>10773</v>
      </c>
      <c r="E63" s="13">
        <v>0</v>
      </c>
      <c r="F63" s="13">
        <v>64019</v>
      </c>
      <c r="G63" s="13">
        <v>0</v>
      </c>
      <c r="H63" s="13">
        <v>180266</v>
      </c>
      <c r="I63" s="13">
        <v>213157</v>
      </c>
      <c r="J63" s="14">
        <v>545807</v>
      </c>
    </row>
    <row r="64" spans="1:10" ht="13" x14ac:dyDescent="0.3">
      <c r="A64">
        <v>2015</v>
      </c>
      <c r="B64" s="1" t="s">
        <v>17</v>
      </c>
      <c r="C64" s="19">
        <v>145502</v>
      </c>
      <c r="D64" s="15">
        <v>0</v>
      </c>
      <c r="E64" s="15">
        <v>12009</v>
      </c>
      <c r="F64" s="15">
        <v>0</v>
      </c>
      <c r="G64" s="15">
        <v>0</v>
      </c>
      <c r="H64" s="15">
        <v>4287</v>
      </c>
      <c r="I64" s="15">
        <v>397120</v>
      </c>
      <c r="J64" s="16">
        <v>558919</v>
      </c>
    </row>
    <row r="65" spans="1:10" ht="14" x14ac:dyDescent="0.3">
      <c r="A65">
        <v>2015</v>
      </c>
      <c r="B65" s="4" t="s">
        <v>16</v>
      </c>
      <c r="C65" s="18">
        <v>125820</v>
      </c>
      <c r="D65" s="13">
        <v>259</v>
      </c>
      <c r="E65" s="13">
        <v>25542</v>
      </c>
      <c r="F65" s="13">
        <v>31324</v>
      </c>
      <c r="G65" s="13">
        <v>535595</v>
      </c>
      <c r="H65" s="13">
        <v>15588</v>
      </c>
      <c r="I65" s="13">
        <v>131818</v>
      </c>
      <c r="J65" s="14">
        <v>865946</v>
      </c>
    </row>
    <row r="66" spans="1:10" ht="13" x14ac:dyDescent="0.3">
      <c r="A66">
        <v>2015</v>
      </c>
      <c r="B66" s="1" t="s">
        <v>15</v>
      </c>
      <c r="C66" s="19">
        <v>124861</v>
      </c>
      <c r="D66" s="15">
        <v>37151</v>
      </c>
      <c r="E66" s="15">
        <v>2397</v>
      </c>
      <c r="F66" s="15">
        <v>82173</v>
      </c>
      <c r="G66" s="15">
        <v>0</v>
      </c>
      <c r="H66" s="15">
        <v>589058</v>
      </c>
      <c r="I66" s="15">
        <v>393676</v>
      </c>
      <c r="J66" s="16">
        <v>1229316</v>
      </c>
    </row>
    <row r="67" spans="1:10" ht="13" x14ac:dyDescent="0.3">
      <c r="A67">
        <v>2015</v>
      </c>
      <c r="B67" s="1" t="s">
        <v>14</v>
      </c>
      <c r="C67" s="18">
        <v>32738</v>
      </c>
      <c r="D67" s="13">
        <v>13039</v>
      </c>
      <c r="E67" s="13">
        <v>0</v>
      </c>
      <c r="F67" s="13">
        <v>51433</v>
      </c>
      <c r="G67" s="13">
        <v>117553</v>
      </c>
      <c r="H67" s="13">
        <v>44072</v>
      </c>
      <c r="I67" s="13">
        <v>20591</v>
      </c>
      <c r="J67" s="14">
        <v>279426</v>
      </c>
    </row>
    <row r="68" spans="1:10" ht="13" x14ac:dyDescent="0.3">
      <c r="A68">
        <v>2015</v>
      </c>
      <c r="B68" s="1" t="s">
        <v>13</v>
      </c>
      <c r="C68" s="19">
        <v>95415</v>
      </c>
      <c r="D68" s="15">
        <v>37974</v>
      </c>
      <c r="E68" s="15">
        <v>0</v>
      </c>
      <c r="F68" s="15">
        <v>177125</v>
      </c>
      <c r="G68" s="15">
        <v>0</v>
      </c>
      <c r="H68" s="15">
        <v>428841</v>
      </c>
      <c r="I68" s="15">
        <v>161803</v>
      </c>
      <c r="J68" s="16">
        <v>901158</v>
      </c>
    </row>
    <row r="69" spans="1:10" ht="13" x14ac:dyDescent="0.3">
      <c r="A69">
        <v>2015</v>
      </c>
      <c r="B69" s="1" t="s">
        <v>12</v>
      </c>
      <c r="C69" s="18">
        <v>155278</v>
      </c>
      <c r="D69" s="13">
        <v>33568</v>
      </c>
      <c r="E69" s="13">
        <v>0</v>
      </c>
      <c r="F69" s="13">
        <v>202215</v>
      </c>
      <c r="G69" s="13">
        <v>0</v>
      </c>
      <c r="H69" s="13">
        <v>687004</v>
      </c>
      <c r="I69" s="13">
        <v>1260</v>
      </c>
      <c r="J69" s="14">
        <v>1079325</v>
      </c>
    </row>
    <row r="70" spans="1:10" ht="13" x14ac:dyDescent="0.3">
      <c r="A70">
        <v>2015</v>
      </c>
      <c r="B70" s="1" t="s">
        <v>11</v>
      </c>
      <c r="C70" s="19">
        <v>811069</v>
      </c>
      <c r="D70" s="15">
        <v>141528</v>
      </c>
      <c r="E70" s="15">
        <v>338584</v>
      </c>
      <c r="F70" s="15">
        <v>550009</v>
      </c>
      <c r="G70" s="15">
        <v>638502</v>
      </c>
      <c r="H70" s="15">
        <v>505202</v>
      </c>
      <c r="I70" s="15">
        <v>576972</v>
      </c>
      <c r="J70" s="16">
        <v>3561865</v>
      </c>
    </row>
    <row r="71" spans="1:10" ht="13" x14ac:dyDescent="0.3">
      <c r="A71">
        <v>2015</v>
      </c>
      <c r="B71" s="1" t="s">
        <v>10</v>
      </c>
      <c r="C71" s="18">
        <v>73579</v>
      </c>
      <c r="D71" s="13">
        <v>15029</v>
      </c>
      <c r="E71" s="13">
        <v>0</v>
      </c>
      <c r="F71" s="13">
        <v>110811</v>
      </c>
      <c r="G71" s="13">
        <v>0</v>
      </c>
      <c r="H71" s="13">
        <v>280794</v>
      </c>
      <c r="I71" s="13">
        <v>0</v>
      </c>
      <c r="J71" s="14">
        <v>480213</v>
      </c>
    </row>
    <row r="72" spans="1:10" ht="13" x14ac:dyDescent="0.3">
      <c r="A72">
        <v>2015</v>
      </c>
      <c r="B72" s="1" t="s">
        <v>9</v>
      </c>
      <c r="C72" s="19">
        <v>131220</v>
      </c>
      <c r="D72" s="15">
        <v>28516</v>
      </c>
      <c r="E72" s="15">
        <v>8103</v>
      </c>
      <c r="F72" s="15">
        <v>54987</v>
      </c>
      <c r="G72" s="15">
        <v>532497</v>
      </c>
      <c r="H72" s="15">
        <v>152021</v>
      </c>
      <c r="I72" s="15">
        <v>218767</v>
      </c>
      <c r="J72" s="16">
        <v>1126110</v>
      </c>
    </row>
    <row r="73" spans="1:10" ht="14" x14ac:dyDescent="0.3">
      <c r="A73">
        <v>2015</v>
      </c>
      <c r="B73" s="4" t="s">
        <v>8</v>
      </c>
      <c r="C73" s="18">
        <v>29526</v>
      </c>
      <c r="D73" s="13">
        <v>5459</v>
      </c>
      <c r="E73" s="13">
        <v>0</v>
      </c>
      <c r="F73" s="13">
        <v>35315</v>
      </c>
      <c r="G73" s="13">
        <v>0</v>
      </c>
      <c r="H73" s="13">
        <v>67343</v>
      </c>
      <c r="I73" s="13">
        <v>0</v>
      </c>
      <c r="J73" s="14">
        <v>137643</v>
      </c>
    </row>
    <row r="74" spans="1:10" ht="13" x14ac:dyDescent="0.3">
      <c r="A74">
        <v>2015</v>
      </c>
      <c r="B74" s="1" t="s">
        <v>7</v>
      </c>
      <c r="C74" s="19">
        <v>329501</v>
      </c>
      <c r="D74" s="15">
        <v>44285</v>
      </c>
      <c r="E74" s="15">
        <v>22148</v>
      </c>
      <c r="F74" s="15">
        <v>25347</v>
      </c>
      <c r="G74" s="15">
        <v>447932</v>
      </c>
      <c r="H74" s="15">
        <v>541605</v>
      </c>
      <c r="I74" s="15">
        <v>1071846</v>
      </c>
      <c r="J74" s="16">
        <v>2482664</v>
      </c>
    </row>
    <row r="75" spans="1:10" ht="13" x14ac:dyDescent="0.3">
      <c r="A75">
        <v>2015</v>
      </c>
      <c r="B75" s="1" t="s">
        <v>6</v>
      </c>
      <c r="C75" s="18">
        <v>77776</v>
      </c>
      <c r="D75" s="13">
        <v>21351</v>
      </c>
      <c r="E75" s="13">
        <v>3503</v>
      </c>
      <c r="F75" s="13">
        <v>133120</v>
      </c>
      <c r="G75" s="13">
        <v>1725</v>
      </c>
      <c r="H75" s="13">
        <v>457117</v>
      </c>
      <c r="I75" s="13">
        <v>12260</v>
      </c>
      <c r="J75" s="14">
        <v>706853</v>
      </c>
    </row>
    <row r="76" spans="1:10" ht="26" x14ac:dyDescent="0.3">
      <c r="A76">
        <v>2015</v>
      </c>
      <c r="B76" s="1" t="s">
        <v>5</v>
      </c>
      <c r="C76" s="19">
        <v>70574</v>
      </c>
      <c r="D76" s="15">
        <v>1025</v>
      </c>
      <c r="E76" s="15">
        <v>44181</v>
      </c>
      <c r="F76" s="15">
        <v>30608</v>
      </c>
      <c r="G76" s="15">
        <v>0</v>
      </c>
      <c r="H76" s="15">
        <v>51966</v>
      </c>
      <c r="I76" s="15">
        <v>86761</v>
      </c>
      <c r="J76" s="16">
        <v>285115</v>
      </c>
    </row>
    <row r="77" spans="1:10" ht="13" x14ac:dyDescent="0.3">
      <c r="A77">
        <v>2015</v>
      </c>
      <c r="B77" s="1" t="s">
        <v>4</v>
      </c>
      <c r="C77" s="18">
        <v>299476</v>
      </c>
      <c r="D77" s="13">
        <v>11467</v>
      </c>
      <c r="E77" s="13">
        <v>14178</v>
      </c>
      <c r="F77" s="13">
        <v>54587</v>
      </c>
      <c r="G77" s="13">
        <v>261348</v>
      </c>
      <c r="H77" s="13">
        <v>93742</v>
      </c>
      <c r="I77" s="13">
        <v>232626</v>
      </c>
      <c r="J77" s="14">
        <v>967424</v>
      </c>
    </row>
    <row r="78" spans="1:10" ht="13" x14ac:dyDescent="0.3">
      <c r="A78">
        <v>2015</v>
      </c>
      <c r="B78" s="1" t="s">
        <v>3</v>
      </c>
      <c r="C78" s="19">
        <v>277859</v>
      </c>
      <c r="D78" s="15">
        <v>106560</v>
      </c>
      <c r="E78" s="15">
        <v>0</v>
      </c>
      <c r="F78" s="15">
        <v>558239</v>
      </c>
      <c r="G78" s="15">
        <v>9916</v>
      </c>
      <c r="H78" s="15">
        <v>1238984</v>
      </c>
      <c r="I78" s="15">
        <v>0</v>
      </c>
      <c r="J78" s="16">
        <v>2191558</v>
      </c>
    </row>
    <row r="79" spans="1:10" x14ac:dyDescent="0.25">
      <c r="A79">
        <v>2015</v>
      </c>
      <c r="B79" s="3" t="s">
        <v>2</v>
      </c>
      <c r="C79" s="18">
        <v>3270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4">
        <v>3270</v>
      </c>
    </row>
    <row r="80" spans="1:10" x14ac:dyDescent="0.25">
      <c r="A80">
        <v>2015</v>
      </c>
      <c r="B80" s="2" t="s">
        <v>1</v>
      </c>
      <c r="C80" s="19">
        <v>4798</v>
      </c>
      <c r="D80" s="15">
        <v>0</v>
      </c>
      <c r="E80" s="15">
        <v>0</v>
      </c>
      <c r="F80" s="15">
        <v>0</v>
      </c>
      <c r="G80" s="15">
        <v>43958</v>
      </c>
      <c r="H80" s="15">
        <v>0</v>
      </c>
      <c r="I80" s="15">
        <v>0</v>
      </c>
      <c r="J80" s="16">
        <v>48756</v>
      </c>
    </row>
    <row r="81" spans="1:10" ht="13" x14ac:dyDescent="0.3">
      <c r="A81">
        <v>2015</v>
      </c>
      <c r="B81" s="1" t="s">
        <v>0</v>
      </c>
      <c r="C81" s="18">
        <v>3273360</v>
      </c>
      <c r="D81" s="13">
        <v>671425</v>
      </c>
      <c r="E81" s="13">
        <v>509298</v>
      </c>
      <c r="F81" s="13">
        <v>2840833</v>
      </c>
      <c r="G81" s="13">
        <v>2589025</v>
      </c>
      <c r="H81" s="13">
        <v>7576718</v>
      </c>
      <c r="I81" s="13">
        <v>4081184</v>
      </c>
      <c r="J81" s="14">
        <v>21541842</v>
      </c>
    </row>
    <row r="82" spans="1:10" ht="13" x14ac:dyDescent="0.3">
      <c r="A82">
        <v>2014</v>
      </c>
      <c r="B82" s="1" t="s">
        <v>19</v>
      </c>
      <c r="C82" s="19">
        <v>341319</v>
      </c>
      <c r="D82" s="15">
        <v>138760</v>
      </c>
      <c r="E82" s="15">
        <v>36742</v>
      </c>
      <c r="F82" s="15">
        <v>600308</v>
      </c>
      <c r="G82" s="15">
        <v>0</v>
      </c>
      <c r="H82" s="15">
        <v>2339796</v>
      </c>
      <c r="I82" s="15">
        <v>451871</v>
      </c>
      <c r="J82" s="16">
        <v>3908796</v>
      </c>
    </row>
    <row r="83" spans="1:10" ht="13" x14ac:dyDescent="0.3">
      <c r="A83">
        <v>2014</v>
      </c>
      <c r="B83" s="1" t="s">
        <v>18</v>
      </c>
      <c r="C83" s="18">
        <v>69919</v>
      </c>
      <c r="D83" s="13">
        <v>15128</v>
      </c>
      <c r="E83" s="13">
        <v>0</v>
      </c>
      <c r="F83" s="13">
        <v>66871</v>
      </c>
      <c r="G83" s="13">
        <v>0</v>
      </c>
      <c r="H83" s="13">
        <v>160043</v>
      </c>
      <c r="I83" s="13">
        <v>211018</v>
      </c>
      <c r="J83" s="14">
        <v>522978</v>
      </c>
    </row>
    <row r="84" spans="1:10" ht="13" x14ac:dyDescent="0.3">
      <c r="A84">
        <v>2014</v>
      </c>
      <c r="B84" s="1" t="s">
        <v>17</v>
      </c>
      <c r="C84" s="19">
        <v>115005</v>
      </c>
      <c r="D84" s="15">
        <v>0</v>
      </c>
      <c r="E84" s="15">
        <v>17290</v>
      </c>
      <c r="F84" s="15">
        <v>0</v>
      </c>
      <c r="G84" s="15">
        <v>0</v>
      </c>
      <c r="H84" s="15">
        <v>4375</v>
      </c>
      <c r="I84" s="15">
        <v>378646</v>
      </c>
      <c r="J84" s="16">
        <v>515315</v>
      </c>
    </row>
    <row r="85" spans="1:10" ht="14" x14ac:dyDescent="0.3">
      <c r="A85">
        <v>2014</v>
      </c>
      <c r="B85" s="4" t="s">
        <v>16</v>
      </c>
      <c r="C85" s="18">
        <v>105574</v>
      </c>
      <c r="D85" s="13">
        <v>198</v>
      </c>
      <c r="E85" s="13">
        <v>24416</v>
      </c>
      <c r="F85" s="13">
        <v>18560</v>
      </c>
      <c r="G85" s="13">
        <v>453996</v>
      </c>
      <c r="H85" s="13">
        <v>26409</v>
      </c>
      <c r="I85" s="13">
        <v>109263</v>
      </c>
      <c r="J85" s="14">
        <v>738416</v>
      </c>
    </row>
    <row r="86" spans="1:10" ht="13" x14ac:dyDescent="0.3">
      <c r="A86">
        <v>2014</v>
      </c>
      <c r="B86" s="1" t="s">
        <v>15</v>
      </c>
      <c r="C86" s="19">
        <v>99777</v>
      </c>
      <c r="D86" s="15">
        <v>17707</v>
      </c>
      <c r="E86" s="15">
        <v>1642</v>
      </c>
      <c r="F86" s="15">
        <v>56427</v>
      </c>
      <c r="G86" s="15">
        <v>0</v>
      </c>
      <c r="H86" s="15">
        <v>364636</v>
      </c>
      <c r="I86" s="15">
        <v>661526</v>
      </c>
      <c r="J86" s="16">
        <v>1201715</v>
      </c>
    </row>
    <row r="87" spans="1:10" ht="13" x14ac:dyDescent="0.3">
      <c r="A87">
        <v>2014</v>
      </c>
      <c r="B87" s="1" t="s">
        <v>14</v>
      </c>
      <c r="C87" s="18">
        <v>35995</v>
      </c>
      <c r="D87" s="13">
        <v>14570</v>
      </c>
      <c r="E87" s="13">
        <v>0</v>
      </c>
      <c r="F87" s="13">
        <v>49451</v>
      </c>
      <c r="G87" s="13">
        <v>120766</v>
      </c>
      <c r="H87" s="13">
        <v>36282</v>
      </c>
      <c r="I87" s="13">
        <v>17056</v>
      </c>
      <c r="J87" s="14">
        <v>274120</v>
      </c>
    </row>
    <row r="88" spans="1:10" ht="13" x14ac:dyDescent="0.3">
      <c r="A88">
        <v>2014</v>
      </c>
      <c r="B88" s="1" t="s">
        <v>13</v>
      </c>
      <c r="C88" s="19">
        <v>84847</v>
      </c>
      <c r="D88" s="15">
        <v>29143</v>
      </c>
      <c r="E88" s="15">
        <v>0</v>
      </c>
      <c r="F88" s="15">
        <v>175318</v>
      </c>
      <c r="G88" s="15">
        <v>0</v>
      </c>
      <c r="H88" s="15">
        <v>399668</v>
      </c>
      <c r="I88" s="15">
        <v>176256</v>
      </c>
      <c r="J88" s="16">
        <v>865233</v>
      </c>
    </row>
    <row r="89" spans="1:10" ht="13" x14ac:dyDescent="0.3">
      <c r="A89">
        <v>2014</v>
      </c>
      <c r="B89" s="1" t="s">
        <v>12</v>
      </c>
      <c r="C89" s="18">
        <v>141076</v>
      </c>
      <c r="D89" s="13">
        <v>34830</v>
      </c>
      <c r="E89" s="13">
        <v>0</v>
      </c>
      <c r="F89" s="13">
        <v>210626</v>
      </c>
      <c r="G89" s="13">
        <v>0</v>
      </c>
      <c r="H89" s="13">
        <v>684694</v>
      </c>
      <c r="I89" s="13">
        <v>3020</v>
      </c>
      <c r="J89" s="14">
        <v>1074246</v>
      </c>
    </row>
    <row r="90" spans="1:10" ht="13" x14ac:dyDescent="0.3">
      <c r="A90">
        <v>2014</v>
      </c>
      <c r="B90" s="1" t="s">
        <v>11</v>
      </c>
      <c r="C90" s="19">
        <v>696021</v>
      </c>
      <c r="D90" s="15">
        <v>103156</v>
      </c>
      <c r="E90" s="15">
        <v>363546</v>
      </c>
      <c r="F90" s="15">
        <v>307005</v>
      </c>
      <c r="G90" s="15">
        <v>708336</v>
      </c>
      <c r="H90" s="15">
        <v>669765</v>
      </c>
      <c r="I90" s="15">
        <v>796701</v>
      </c>
      <c r="J90" s="16">
        <v>3644530</v>
      </c>
    </row>
    <row r="91" spans="1:10" ht="13" x14ac:dyDescent="0.3">
      <c r="A91">
        <v>2014</v>
      </c>
      <c r="B91" s="1" t="s">
        <v>10</v>
      </c>
      <c r="C91" s="18">
        <v>72289</v>
      </c>
      <c r="D91" s="13">
        <v>15206</v>
      </c>
      <c r="E91" s="13">
        <v>0</v>
      </c>
      <c r="F91" s="13">
        <v>104392</v>
      </c>
      <c r="G91" s="13">
        <v>0</v>
      </c>
      <c r="H91" s="13">
        <v>269702</v>
      </c>
      <c r="I91" s="13">
        <v>22287</v>
      </c>
      <c r="J91" s="14">
        <v>483876</v>
      </c>
    </row>
    <row r="92" spans="1:10" ht="13" x14ac:dyDescent="0.3">
      <c r="A92">
        <v>2014</v>
      </c>
      <c r="B92" s="1" t="s">
        <v>9</v>
      </c>
      <c r="C92" s="19">
        <v>118237</v>
      </c>
      <c r="D92" s="15">
        <v>27842</v>
      </c>
      <c r="E92" s="15">
        <v>8830</v>
      </c>
      <c r="F92" s="15">
        <v>57645</v>
      </c>
      <c r="G92" s="15">
        <v>546732</v>
      </c>
      <c r="H92" s="15">
        <v>153728</v>
      </c>
      <c r="I92" s="15">
        <v>189411</v>
      </c>
      <c r="J92" s="16">
        <v>1102425</v>
      </c>
    </row>
    <row r="93" spans="1:10" ht="14" x14ac:dyDescent="0.3">
      <c r="A93">
        <v>2014</v>
      </c>
      <c r="B93" s="4" t="s">
        <v>8</v>
      </c>
      <c r="C93" s="18">
        <v>24629</v>
      </c>
      <c r="D93" s="13">
        <v>5225</v>
      </c>
      <c r="E93" s="13">
        <v>0</v>
      </c>
      <c r="F93" s="13">
        <v>39857</v>
      </c>
      <c r="G93" s="13">
        <v>0</v>
      </c>
      <c r="H93" s="13">
        <v>61255</v>
      </c>
      <c r="I93" s="13">
        <v>0</v>
      </c>
      <c r="J93" s="14">
        <v>130966</v>
      </c>
    </row>
    <row r="94" spans="1:10" ht="13" x14ac:dyDescent="0.3">
      <c r="A94">
        <v>2014</v>
      </c>
      <c r="B94" s="1" t="s">
        <v>7</v>
      </c>
      <c r="C94" s="19">
        <v>309128</v>
      </c>
      <c r="D94" s="15">
        <v>45437</v>
      </c>
      <c r="E94" s="15">
        <v>13232</v>
      </c>
      <c r="F94" s="15">
        <v>43405</v>
      </c>
      <c r="G94" s="15">
        <v>349946</v>
      </c>
      <c r="H94" s="15">
        <v>622428</v>
      </c>
      <c r="I94" s="15">
        <v>1000357</v>
      </c>
      <c r="J94" s="16">
        <v>2383933</v>
      </c>
    </row>
    <row r="95" spans="1:10" ht="13" x14ac:dyDescent="0.3">
      <c r="A95">
        <v>2014</v>
      </c>
      <c r="B95" s="1" t="s">
        <v>6</v>
      </c>
      <c r="C95" s="18">
        <v>61825</v>
      </c>
      <c r="D95" s="13">
        <v>13132</v>
      </c>
      <c r="E95" s="13">
        <v>0</v>
      </c>
      <c r="F95" s="13">
        <v>98669</v>
      </c>
      <c r="G95" s="13">
        <v>0</v>
      </c>
      <c r="H95" s="13">
        <v>485697</v>
      </c>
      <c r="I95" s="13">
        <v>10669</v>
      </c>
      <c r="J95" s="14">
        <v>669991</v>
      </c>
    </row>
    <row r="96" spans="1:10" ht="26" x14ac:dyDescent="0.3">
      <c r="A96">
        <v>2014</v>
      </c>
      <c r="B96" s="1" t="s">
        <v>5</v>
      </c>
      <c r="C96" s="19">
        <v>67348</v>
      </c>
      <c r="D96" s="15">
        <v>751</v>
      </c>
      <c r="E96" s="15">
        <v>16989</v>
      </c>
      <c r="F96" s="15">
        <v>32511</v>
      </c>
      <c r="G96" s="15">
        <v>0</v>
      </c>
      <c r="H96" s="15">
        <v>46372</v>
      </c>
      <c r="I96" s="15">
        <v>96698</v>
      </c>
      <c r="J96" s="16">
        <v>260669</v>
      </c>
    </row>
    <row r="97" spans="1:10" ht="13" x14ac:dyDescent="0.3">
      <c r="A97">
        <v>2014</v>
      </c>
      <c r="B97" s="1" t="s">
        <v>4</v>
      </c>
      <c r="C97" s="18">
        <v>272376</v>
      </c>
      <c r="D97" s="13">
        <v>22289</v>
      </c>
      <c r="E97" s="13">
        <v>6468</v>
      </c>
      <c r="F97" s="13">
        <v>27361</v>
      </c>
      <c r="G97" s="13">
        <v>237992</v>
      </c>
      <c r="H97" s="13">
        <v>81245</v>
      </c>
      <c r="I97" s="13">
        <v>208694</v>
      </c>
      <c r="J97" s="14">
        <v>856425</v>
      </c>
    </row>
    <row r="98" spans="1:10" ht="13" x14ac:dyDescent="0.3">
      <c r="A98">
        <v>2014</v>
      </c>
      <c r="B98" s="1" t="s">
        <v>3</v>
      </c>
      <c r="C98" s="19">
        <v>252584</v>
      </c>
      <c r="D98" s="15">
        <v>112072</v>
      </c>
      <c r="E98" s="15">
        <v>0</v>
      </c>
      <c r="F98" s="15">
        <v>676626</v>
      </c>
      <c r="G98" s="15">
        <v>0</v>
      </c>
      <c r="H98" s="15">
        <v>1114264</v>
      </c>
      <c r="I98" s="15">
        <v>616</v>
      </c>
      <c r="J98" s="16">
        <v>2156162</v>
      </c>
    </row>
    <row r="99" spans="1:10" x14ac:dyDescent="0.25">
      <c r="A99">
        <v>2014</v>
      </c>
      <c r="B99" s="3" t="s">
        <v>2</v>
      </c>
      <c r="C99" s="18">
        <v>3245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4">
        <v>3245</v>
      </c>
    </row>
    <row r="100" spans="1:10" x14ac:dyDescent="0.25">
      <c r="A100">
        <v>2014</v>
      </c>
      <c r="B100" s="2" t="s">
        <v>1</v>
      </c>
      <c r="C100" s="19">
        <v>2718</v>
      </c>
      <c r="D100" s="15">
        <v>0</v>
      </c>
      <c r="E100" s="15">
        <v>0</v>
      </c>
      <c r="F100" s="15">
        <v>0</v>
      </c>
      <c r="G100" s="15">
        <v>41279</v>
      </c>
      <c r="H100" s="15">
        <v>0</v>
      </c>
      <c r="I100" s="15">
        <v>0</v>
      </c>
      <c r="J100" s="16">
        <v>43997</v>
      </c>
    </row>
    <row r="101" spans="1:10" ht="13" x14ac:dyDescent="0.3">
      <c r="A101">
        <v>2014</v>
      </c>
      <c r="B101" s="1" t="s">
        <v>0</v>
      </c>
      <c r="C101" s="18">
        <v>2873913</v>
      </c>
      <c r="D101" s="13">
        <v>595446</v>
      </c>
      <c r="E101" s="13">
        <v>489154</v>
      </c>
      <c r="F101" s="13">
        <v>2565033</v>
      </c>
      <c r="G101" s="13">
        <v>2459046</v>
      </c>
      <c r="H101" s="13">
        <v>7520360</v>
      </c>
      <c r="I101" s="13">
        <v>4334087</v>
      </c>
      <c r="J101" s="14">
        <v>20837040</v>
      </c>
    </row>
    <row r="102" spans="1:10" ht="13" x14ac:dyDescent="0.3">
      <c r="A102">
        <v>2013</v>
      </c>
      <c r="B102" s="1" t="s">
        <v>19</v>
      </c>
      <c r="C102" s="17">
        <f>+(C62+C82)/2</f>
        <v>374412</v>
      </c>
      <c r="D102">
        <f t="shared" ref="D102:H102" si="0">+(D62+D82)/2</f>
        <v>151101</v>
      </c>
      <c r="E102">
        <f t="shared" si="0"/>
        <v>37697.5</v>
      </c>
      <c r="F102">
        <f t="shared" si="0"/>
        <v>639915.5</v>
      </c>
      <c r="G102">
        <f t="shared" si="0"/>
        <v>0</v>
      </c>
      <c r="H102">
        <f t="shared" si="0"/>
        <v>2289311</v>
      </c>
      <c r="I102">
        <f>+(I62+I82)/2</f>
        <v>507198.5</v>
      </c>
      <c r="J102">
        <f t="shared" ref="J102" si="1">+(J62+J82)/2</f>
        <v>3999635.5</v>
      </c>
    </row>
    <row r="103" spans="1:10" ht="13" x14ac:dyDescent="0.3">
      <c r="A103">
        <v>2013</v>
      </c>
      <c r="B103" s="1" t="s">
        <v>18</v>
      </c>
      <c r="C103" s="17">
        <f t="shared" ref="C103:H120" si="2">+(C63+C83)/2</f>
        <v>73755.5</v>
      </c>
      <c r="D103">
        <f t="shared" si="2"/>
        <v>12950.5</v>
      </c>
      <c r="E103">
        <f t="shared" si="2"/>
        <v>0</v>
      </c>
      <c r="F103">
        <f t="shared" si="2"/>
        <v>65445</v>
      </c>
      <c r="G103">
        <f t="shared" si="2"/>
        <v>0</v>
      </c>
      <c r="H103">
        <f t="shared" si="2"/>
        <v>170154.5</v>
      </c>
      <c r="I103">
        <f t="shared" ref="I103:J103" si="3">+(I63+I83)/2</f>
        <v>212087.5</v>
      </c>
      <c r="J103">
        <f t="shared" si="3"/>
        <v>534392.5</v>
      </c>
    </row>
    <row r="104" spans="1:10" ht="13" x14ac:dyDescent="0.3">
      <c r="A104">
        <v>2013</v>
      </c>
      <c r="B104" s="1" t="s">
        <v>17</v>
      </c>
      <c r="C104" s="17">
        <f t="shared" si="2"/>
        <v>130253.5</v>
      </c>
      <c r="D104">
        <f t="shared" si="2"/>
        <v>0</v>
      </c>
      <c r="E104">
        <f t="shared" si="2"/>
        <v>14649.5</v>
      </c>
      <c r="F104">
        <f t="shared" si="2"/>
        <v>0</v>
      </c>
      <c r="G104">
        <f t="shared" si="2"/>
        <v>0</v>
      </c>
      <c r="H104">
        <f t="shared" si="2"/>
        <v>4331</v>
      </c>
      <c r="I104">
        <f t="shared" ref="I104:J104" si="4">+(I64+I84)/2</f>
        <v>387883</v>
      </c>
      <c r="J104">
        <f t="shared" si="4"/>
        <v>537117</v>
      </c>
    </row>
    <row r="105" spans="1:10" ht="14" x14ac:dyDescent="0.3">
      <c r="A105">
        <v>2013</v>
      </c>
      <c r="B105" s="4" t="s">
        <v>16</v>
      </c>
      <c r="C105" s="17">
        <f t="shared" si="2"/>
        <v>115697</v>
      </c>
      <c r="D105">
        <f t="shared" si="2"/>
        <v>228.5</v>
      </c>
      <c r="E105">
        <f t="shared" si="2"/>
        <v>24979</v>
      </c>
      <c r="F105">
        <f t="shared" si="2"/>
        <v>24942</v>
      </c>
      <c r="G105">
        <f t="shared" si="2"/>
        <v>494795.5</v>
      </c>
      <c r="H105">
        <f t="shared" si="2"/>
        <v>20998.5</v>
      </c>
      <c r="I105">
        <f t="shared" ref="I105:J105" si="5">+(I65+I85)/2</f>
        <v>120540.5</v>
      </c>
      <c r="J105">
        <f t="shared" si="5"/>
        <v>802181</v>
      </c>
    </row>
    <row r="106" spans="1:10" ht="13" x14ac:dyDescent="0.3">
      <c r="A106">
        <v>2013</v>
      </c>
      <c r="B106" s="1" t="s">
        <v>15</v>
      </c>
      <c r="C106" s="17">
        <f t="shared" si="2"/>
        <v>112319</v>
      </c>
      <c r="D106">
        <f t="shared" si="2"/>
        <v>27429</v>
      </c>
      <c r="E106">
        <f t="shared" si="2"/>
        <v>2019.5</v>
      </c>
      <c r="F106">
        <f t="shared" si="2"/>
        <v>69300</v>
      </c>
      <c r="G106">
        <f t="shared" si="2"/>
        <v>0</v>
      </c>
      <c r="H106">
        <f t="shared" si="2"/>
        <v>476847</v>
      </c>
      <c r="I106">
        <f t="shared" ref="I106:J106" si="6">+(I66+I86)/2</f>
        <v>527601</v>
      </c>
      <c r="J106">
        <f t="shared" si="6"/>
        <v>1215515.5</v>
      </c>
    </row>
    <row r="107" spans="1:10" ht="13" x14ac:dyDescent="0.3">
      <c r="A107">
        <v>2013</v>
      </c>
      <c r="B107" s="1" t="s">
        <v>14</v>
      </c>
      <c r="C107" s="17">
        <f t="shared" si="2"/>
        <v>34366.5</v>
      </c>
      <c r="D107">
        <f t="shared" si="2"/>
        <v>13804.5</v>
      </c>
      <c r="E107">
        <f t="shared" si="2"/>
        <v>0</v>
      </c>
      <c r="F107">
        <f t="shared" si="2"/>
        <v>50442</v>
      </c>
      <c r="G107">
        <f t="shared" si="2"/>
        <v>119159.5</v>
      </c>
      <c r="H107">
        <f t="shared" si="2"/>
        <v>40177</v>
      </c>
      <c r="I107">
        <f t="shared" ref="I107:J107" si="7">+(I67+I87)/2</f>
        <v>18823.5</v>
      </c>
      <c r="J107">
        <f t="shared" si="7"/>
        <v>276773</v>
      </c>
    </row>
    <row r="108" spans="1:10" ht="13" x14ac:dyDescent="0.3">
      <c r="A108">
        <v>2013</v>
      </c>
      <c r="B108" s="1" t="s">
        <v>13</v>
      </c>
      <c r="C108" s="17">
        <f t="shared" si="2"/>
        <v>90131</v>
      </c>
      <c r="D108">
        <f t="shared" si="2"/>
        <v>33558.5</v>
      </c>
      <c r="E108">
        <f t="shared" si="2"/>
        <v>0</v>
      </c>
      <c r="F108">
        <f t="shared" si="2"/>
        <v>176221.5</v>
      </c>
      <c r="G108">
        <f t="shared" si="2"/>
        <v>0</v>
      </c>
      <c r="H108">
        <f t="shared" si="2"/>
        <v>414254.5</v>
      </c>
      <c r="I108">
        <f t="shared" ref="I108:J108" si="8">+(I68+I88)/2</f>
        <v>169029.5</v>
      </c>
      <c r="J108">
        <f t="shared" si="8"/>
        <v>883195.5</v>
      </c>
    </row>
    <row r="109" spans="1:10" ht="13" x14ac:dyDescent="0.3">
      <c r="A109">
        <v>2013</v>
      </c>
      <c r="B109" s="1" t="s">
        <v>12</v>
      </c>
      <c r="C109" s="17">
        <f t="shared" si="2"/>
        <v>148177</v>
      </c>
      <c r="D109">
        <f t="shared" si="2"/>
        <v>34199</v>
      </c>
      <c r="E109">
        <f t="shared" si="2"/>
        <v>0</v>
      </c>
      <c r="F109">
        <f t="shared" si="2"/>
        <v>206420.5</v>
      </c>
      <c r="G109">
        <f t="shared" si="2"/>
        <v>0</v>
      </c>
      <c r="H109">
        <f t="shared" si="2"/>
        <v>685849</v>
      </c>
      <c r="I109">
        <f t="shared" ref="I109:J109" si="9">+(I69+I89)/2</f>
        <v>2140</v>
      </c>
      <c r="J109">
        <f t="shared" si="9"/>
        <v>1076785.5</v>
      </c>
    </row>
    <row r="110" spans="1:10" ht="13" x14ac:dyDescent="0.3">
      <c r="A110">
        <v>2013</v>
      </c>
      <c r="B110" s="1" t="s">
        <v>11</v>
      </c>
      <c r="C110" s="17">
        <f t="shared" si="2"/>
        <v>753545</v>
      </c>
      <c r="D110">
        <f t="shared" si="2"/>
        <v>122342</v>
      </c>
      <c r="E110">
        <f t="shared" si="2"/>
        <v>351065</v>
      </c>
      <c r="F110">
        <f t="shared" si="2"/>
        <v>428507</v>
      </c>
      <c r="G110">
        <f t="shared" si="2"/>
        <v>673419</v>
      </c>
      <c r="H110">
        <f t="shared" si="2"/>
        <v>587483.5</v>
      </c>
      <c r="I110">
        <f t="shared" ref="I110:J110" si="10">+(I70+I90)/2</f>
        <v>686836.5</v>
      </c>
      <c r="J110">
        <f t="shared" si="10"/>
        <v>3603197.5</v>
      </c>
    </row>
    <row r="111" spans="1:10" ht="13" x14ac:dyDescent="0.3">
      <c r="A111">
        <v>2013</v>
      </c>
      <c r="B111" s="1" t="s">
        <v>10</v>
      </c>
      <c r="C111" s="17">
        <f t="shared" si="2"/>
        <v>72934</v>
      </c>
      <c r="D111">
        <f t="shared" si="2"/>
        <v>15117.5</v>
      </c>
      <c r="E111">
        <f t="shared" si="2"/>
        <v>0</v>
      </c>
      <c r="F111">
        <f t="shared" si="2"/>
        <v>107601.5</v>
      </c>
      <c r="G111">
        <f t="shared" si="2"/>
        <v>0</v>
      </c>
      <c r="H111">
        <f t="shared" si="2"/>
        <v>275248</v>
      </c>
      <c r="I111">
        <f t="shared" ref="I111:J111" si="11">+(I71+I91)/2</f>
        <v>11143.5</v>
      </c>
      <c r="J111">
        <f t="shared" si="11"/>
        <v>482044.5</v>
      </c>
    </row>
    <row r="112" spans="1:10" ht="13" x14ac:dyDescent="0.3">
      <c r="A112">
        <v>2013</v>
      </c>
      <c r="B112" s="1" t="s">
        <v>9</v>
      </c>
      <c r="C112" s="17">
        <f t="shared" si="2"/>
        <v>124728.5</v>
      </c>
      <c r="D112">
        <f t="shared" si="2"/>
        <v>28179</v>
      </c>
      <c r="E112">
        <f t="shared" si="2"/>
        <v>8466.5</v>
      </c>
      <c r="F112">
        <f t="shared" si="2"/>
        <v>56316</v>
      </c>
      <c r="G112">
        <f t="shared" si="2"/>
        <v>539614.5</v>
      </c>
      <c r="H112">
        <f t="shared" si="2"/>
        <v>152874.5</v>
      </c>
      <c r="I112">
        <f t="shared" ref="I112:J112" si="12">+(I72+I92)/2</f>
        <v>204089</v>
      </c>
      <c r="J112">
        <f t="shared" si="12"/>
        <v>1114267.5</v>
      </c>
    </row>
    <row r="113" spans="1:10" ht="14" x14ac:dyDescent="0.3">
      <c r="A113">
        <v>2013</v>
      </c>
      <c r="B113" s="4" t="s">
        <v>8</v>
      </c>
      <c r="C113" s="17">
        <f t="shared" si="2"/>
        <v>27077.5</v>
      </c>
      <c r="D113">
        <f t="shared" si="2"/>
        <v>5342</v>
      </c>
      <c r="E113">
        <f t="shared" si="2"/>
        <v>0</v>
      </c>
      <c r="F113">
        <f t="shared" si="2"/>
        <v>37586</v>
      </c>
      <c r="G113">
        <f t="shared" si="2"/>
        <v>0</v>
      </c>
      <c r="H113">
        <f t="shared" si="2"/>
        <v>64299</v>
      </c>
      <c r="I113">
        <f t="shared" ref="I113:J113" si="13">+(I73+I93)/2</f>
        <v>0</v>
      </c>
      <c r="J113">
        <f t="shared" si="13"/>
        <v>134304.5</v>
      </c>
    </row>
    <row r="114" spans="1:10" ht="13" x14ac:dyDescent="0.3">
      <c r="A114">
        <v>2013</v>
      </c>
      <c r="B114" s="1" t="s">
        <v>7</v>
      </c>
      <c r="C114" s="17">
        <f t="shared" si="2"/>
        <v>319314.5</v>
      </c>
      <c r="D114">
        <f t="shared" si="2"/>
        <v>44861</v>
      </c>
      <c r="E114">
        <f t="shared" si="2"/>
        <v>17690</v>
      </c>
      <c r="F114">
        <f t="shared" si="2"/>
        <v>34376</v>
      </c>
      <c r="G114">
        <f t="shared" si="2"/>
        <v>398939</v>
      </c>
      <c r="H114">
        <f t="shared" si="2"/>
        <v>582016.5</v>
      </c>
      <c r="I114">
        <f t="shared" ref="I114:J114" si="14">+(I74+I94)/2</f>
        <v>1036101.5</v>
      </c>
      <c r="J114">
        <f t="shared" si="14"/>
        <v>2433298.5</v>
      </c>
    </row>
    <row r="115" spans="1:10" ht="13" x14ac:dyDescent="0.3">
      <c r="A115">
        <v>2013</v>
      </c>
      <c r="B115" s="1" t="s">
        <v>6</v>
      </c>
      <c r="C115" s="17">
        <f t="shared" si="2"/>
        <v>69800.5</v>
      </c>
      <c r="D115">
        <f t="shared" si="2"/>
        <v>17241.5</v>
      </c>
      <c r="E115">
        <f t="shared" si="2"/>
        <v>1751.5</v>
      </c>
      <c r="F115">
        <f t="shared" si="2"/>
        <v>115894.5</v>
      </c>
      <c r="G115">
        <f t="shared" si="2"/>
        <v>862.5</v>
      </c>
      <c r="H115">
        <f t="shared" si="2"/>
        <v>471407</v>
      </c>
      <c r="I115">
        <f t="shared" ref="I115:J115" si="15">+(I75+I95)/2</f>
        <v>11464.5</v>
      </c>
      <c r="J115">
        <f t="shared" si="15"/>
        <v>688422</v>
      </c>
    </row>
    <row r="116" spans="1:10" ht="26" x14ac:dyDescent="0.3">
      <c r="A116">
        <v>2013</v>
      </c>
      <c r="B116" s="1" t="s">
        <v>5</v>
      </c>
      <c r="C116" s="17">
        <f t="shared" si="2"/>
        <v>68961</v>
      </c>
      <c r="D116">
        <f t="shared" si="2"/>
        <v>888</v>
      </c>
      <c r="E116">
        <f t="shared" si="2"/>
        <v>30585</v>
      </c>
      <c r="F116">
        <f t="shared" si="2"/>
        <v>31559.5</v>
      </c>
      <c r="G116">
        <f t="shared" si="2"/>
        <v>0</v>
      </c>
      <c r="H116">
        <f t="shared" si="2"/>
        <v>49169</v>
      </c>
      <c r="I116">
        <f t="shared" ref="I116:J116" si="16">+(I76+I96)/2</f>
        <v>91729.5</v>
      </c>
      <c r="J116">
        <f t="shared" si="16"/>
        <v>272892</v>
      </c>
    </row>
    <row r="117" spans="1:10" ht="13" x14ac:dyDescent="0.3">
      <c r="A117">
        <v>2013</v>
      </c>
      <c r="B117" s="1" t="s">
        <v>4</v>
      </c>
      <c r="C117" s="17">
        <f t="shared" si="2"/>
        <v>285926</v>
      </c>
      <c r="D117">
        <f t="shared" si="2"/>
        <v>16878</v>
      </c>
      <c r="E117">
        <f t="shared" si="2"/>
        <v>10323</v>
      </c>
      <c r="F117">
        <f t="shared" si="2"/>
        <v>40974</v>
      </c>
      <c r="G117">
        <f t="shared" si="2"/>
        <v>249670</v>
      </c>
      <c r="H117">
        <f t="shared" si="2"/>
        <v>87493.5</v>
      </c>
      <c r="I117">
        <f t="shared" ref="I117:J117" si="17">+(I77+I97)/2</f>
        <v>220660</v>
      </c>
      <c r="J117">
        <f t="shared" si="17"/>
        <v>911924.5</v>
      </c>
    </row>
    <row r="118" spans="1:10" ht="13" x14ac:dyDescent="0.3">
      <c r="A118">
        <v>2013</v>
      </c>
      <c r="B118" s="1" t="s">
        <v>3</v>
      </c>
      <c r="C118" s="17">
        <f t="shared" si="2"/>
        <v>265221.5</v>
      </c>
      <c r="D118">
        <f t="shared" si="2"/>
        <v>109316</v>
      </c>
      <c r="E118">
        <f t="shared" si="2"/>
        <v>0</v>
      </c>
      <c r="F118">
        <f t="shared" si="2"/>
        <v>617432.5</v>
      </c>
      <c r="G118">
        <f t="shared" si="2"/>
        <v>4958</v>
      </c>
      <c r="H118">
        <f t="shared" si="2"/>
        <v>1176624</v>
      </c>
      <c r="I118">
        <f t="shared" ref="I118:J118" si="18">+(I78+I98)/2</f>
        <v>308</v>
      </c>
      <c r="J118">
        <f t="shared" si="18"/>
        <v>2173860</v>
      </c>
    </row>
    <row r="119" spans="1:10" x14ac:dyDescent="0.25">
      <c r="A119">
        <v>2013</v>
      </c>
      <c r="B119" s="3" t="s">
        <v>2</v>
      </c>
      <c r="C119" s="17">
        <f t="shared" si="2"/>
        <v>3257.5</v>
      </c>
      <c r="D119">
        <f t="shared" si="2"/>
        <v>0</v>
      </c>
      <c r="E119">
        <f t="shared" si="2"/>
        <v>0</v>
      </c>
      <c r="F119">
        <f t="shared" si="2"/>
        <v>0</v>
      </c>
      <c r="G119">
        <f t="shared" si="2"/>
        <v>0</v>
      </c>
      <c r="H119">
        <f t="shared" si="2"/>
        <v>0</v>
      </c>
      <c r="I119">
        <f t="shared" ref="I119:J119" si="19">+(I79+I99)/2</f>
        <v>0</v>
      </c>
      <c r="J119">
        <f t="shared" si="19"/>
        <v>3257.5</v>
      </c>
    </row>
    <row r="120" spans="1:10" x14ac:dyDescent="0.25">
      <c r="A120">
        <v>2013</v>
      </c>
      <c r="B120" s="2" t="s">
        <v>1</v>
      </c>
      <c r="C120" s="17">
        <f t="shared" si="2"/>
        <v>3758</v>
      </c>
      <c r="D120">
        <f t="shared" si="2"/>
        <v>0</v>
      </c>
      <c r="E120">
        <f t="shared" si="2"/>
        <v>0</v>
      </c>
      <c r="F120">
        <f t="shared" si="2"/>
        <v>0</v>
      </c>
      <c r="G120">
        <f t="shared" si="2"/>
        <v>42618.5</v>
      </c>
      <c r="H120">
        <f t="shared" si="2"/>
        <v>0</v>
      </c>
      <c r="I120">
        <f t="shared" ref="I120:J120" si="20">+(I80+I100)/2</f>
        <v>0</v>
      </c>
      <c r="J120">
        <f t="shared" si="20"/>
        <v>46376.5</v>
      </c>
    </row>
    <row r="121" spans="1:10" ht="13" x14ac:dyDescent="0.3">
      <c r="A121">
        <v>2013</v>
      </c>
      <c r="B121" s="1" t="s">
        <v>0</v>
      </c>
      <c r="C121" s="17">
        <f>SUM(C102:C120)</f>
        <v>3073635.5</v>
      </c>
      <c r="D121">
        <f t="shared" ref="D121:H121" si="21">SUM(D102:D120)</f>
        <v>633436</v>
      </c>
      <c r="E121">
        <f t="shared" si="21"/>
        <v>499226.5</v>
      </c>
      <c r="F121">
        <f t="shared" si="21"/>
        <v>2702933.5</v>
      </c>
      <c r="G121">
        <f t="shared" si="21"/>
        <v>2524036.5</v>
      </c>
      <c r="H121">
        <f t="shared" si="21"/>
        <v>7548537.5</v>
      </c>
      <c r="I121">
        <f>SUM(I102:I120)</f>
        <v>4207636</v>
      </c>
      <c r="J121">
        <f t="shared" ref="J121" si="22">SUM(J102:J120)</f>
        <v>21189440.5</v>
      </c>
    </row>
    <row r="122" spans="1:10" ht="13" x14ac:dyDescent="0.3">
      <c r="A122">
        <v>2012</v>
      </c>
      <c r="B122" s="1" t="s">
        <v>19</v>
      </c>
      <c r="C122" s="17">
        <f>(C82+C102)/2</f>
        <v>357865.5</v>
      </c>
      <c r="D122">
        <f t="shared" ref="D122:J122" si="23">(D82+D102)/2</f>
        <v>144930.5</v>
      </c>
      <c r="E122">
        <f t="shared" si="23"/>
        <v>37219.75</v>
      </c>
      <c r="F122">
        <f t="shared" si="23"/>
        <v>620111.75</v>
      </c>
      <c r="G122">
        <f t="shared" si="23"/>
        <v>0</v>
      </c>
      <c r="H122">
        <f t="shared" si="23"/>
        <v>2314553.5</v>
      </c>
      <c r="I122">
        <f t="shared" si="23"/>
        <v>479534.75</v>
      </c>
      <c r="J122">
        <f t="shared" si="23"/>
        <v>3954215.75</v>
      </c>
    </row>
    <row r="123" spans="1:10" ht="13" x14ac:dyDescent="0.3">
      <c r="A123">
        <v>2012</v>
      </c>
      <c r="B123" s="1" t="s">
        <v>18</v>
      </c>
      <c r="C123" s="17">
        <f t="shared" ref="C123:J140" si="24">(C83+C103)/2</f>
        <v>71837.25</v>
      </c>
      <c r="D123">
        <f t="shared" si="24"/>
        <v>14039.25</v>
      </c>
      <c r="E123">
        <f t="shared" si="24"/>
        <v>0</v>
      </c>
      <c r="F123">
        <f t="shared" si="24"/>
        <v>66158</v>
      </c>
      <c r="G123">
        <f t="shared" si="24"/>
        <v>0</v>
      </c>
      <c r="H123">
        <f t="shared" si="24"/>
        <v>165098.75</v>
      </c>
      <c r="I123">
        <f t="shared" si="24"/>
        <v>211552.75</v>
      </c>
      <c r="J123">
        <f t="shared" si="24"/>
        <v>528685.25</v>
      </c>
    </row>
    <row r="124" spans="1:10" ht="13" x14ac:dyDescent="0.3">
      <c r="A124">
        <v>2012</v>
      </c>
      <c r="B124" s="1" t="s">
        <v>17</v>
      </c>
      <c r="C124" s="17">
        <f t="shared" si="24"/>
        <v>122629.25</v>
      </c>
      <c r="D124">
        <f t="shared" si="24"/>
        <v>0</v>
      </c>
      <c r="E124">
        <f t="shared" si="24"/>
        <v>15969.75</v>
      </c>
      <c r="F124">
        <f t="shared" si="24"/>
        <v>0</v>
      </c>
      <c r="G124">
        <f t="shared" si="24"/>
        <v>0</v>
      </c>
      <c r="H124">
        <f t="shared" si="24"/>
        <v>4353</v>
      </c>
      <c r="I124">
        <f t="shared" si="24"/>
        <v>383264.5</v>
      </c>
      <c r="J124">
        <f t="shared" si="24"/>
        <v>526216</v>
      </c>
    </row>
    <row r="125" spans="1:10" ht="14" x14ac:dyDescent="0.3">
      <c r="A125">
        <v>2012</v>
      </c>
      <c r="B125" s="4" t="s">
        <v>16</v>
      </c>
      <c r="C125" s="17">
        <f t="shared" si="24"/>
        <v>110635.5</v>
      </c>
      <c r="D125">
        <f t="shared" si="24"/>
        <v>213.25</v>
      </c>
      <c r="E125">
        <f t="shared" si="24"/>
        <v>24697.5</v>
      </c>
      <c r="F125">
        <f t="shared" si="24"/>
        <v>21751</v>
      </c>
      <c r="G125">
        <f t="shared" si="24"/>
        <v>474395.75</v>
      </c>
      <c r="H125">
        <f t="shared" si="24"/>
        <v>23703.75</v>
      </c>
      <c r="I125">
        <f t="shared" si="24"/>
        <v>114901.75</v>
      </c>
      <c r="J125">
        <f t="shared" si="24"/>
        <v>770298.5</v>
      </c>
    </row>
    <row r="126" spans="1:10" ht="13" x14ac:dyDescent="0.3">
      <c r="A126">
        <v>2012</v>
      </c>
      <c r="B126" s="1" t="s">
        <v>15</v>
      </c>
      <c r="C126" s="17">
        <f t="shared" si="24"/>
        <v>106048</v>
      </c>
      <c r="D126">
        <f t="shared" si="24"/>
        <v>22568</v>
      </c>
      <c r="E126">
        <f t="shared" si="24"/>
        <v>1830.75</v>
      </c>
      <c r="F126">
        <f t="shared" si="24"/>
        <v>62863.5</v>
      </c>
      <c r="G126">
        <f t="shared" si="24"/>
        <v>0</v>
      </c>
      <c r="H126">
        <f t="shared" si="24"/>
        <v>420741.5</v>
      </c>
      <c r="I126">
        <f t="shared" si="24"/>
        <v>594563.5</v>
      </c>
      <c r="J126">
        <f t="shared" si="24"/>
        <v>1208615.25</v>
      </c>
    </row>
    <row r="127" spans="1:10" ht="13" x14ac:dyDescent="0.3">
      <c r="A127">
        <v>2012</v>
      </c>
      <c r="B127" s="1" t="s">
        <v>14</v>
      </c>
      <c r="C127" s="17">
        <f t="shared" si="24"/>
        <v>35180.75</v>
      </c>
      <c r="D127">
        <f t="shared" si="24"/>
        <v>14187.25</v>
      </c>
      <c r="E127">
        <f t="shared" si="24"/>
        <v>0</v>
      </c>
      <c r="F127">
        <f t="shared" si="24"/>
        <v>49946.5</v>
      </c>
      <c r="G127">
        <f t="shared" si="24"/>
        <v>119962.75</v>
      </c>
      <c r="H127">
        <f t="shared" si="24"/>
        <v>38229.5</v>
      </c>
      <c r="I127">
        <f t="shared" si="24"/>
        <v>17939.75</v>
      </c>
      <c r="J127">
        <f t="shared" si="24"/>
        <v>275446.5</v>
      </c>
    </row>
    <row r="128" spans="1:10" ht="13" x14ac:dyDescent="0.3">
      <c r="A128">
        <v>2012</v>
      </c>
      <c r="B128" s="1" t="s">
        <v>13</v>
      </c>
      <c r="C128" s="17">
        <f t="shared" si="24"/>
        <v>87489</v>
      </c>
      <c r="D128">
        <f t="shared" si="24"/>
        <v>31350.75</v>
      </c>
      <c r="E128">
        <f t="shared" si="24"/>
        <v>0</v>
      </c>
      <c r="F128">
        <f t="shared" si="24"/>
        <v>175769.75</v>
      </c>
      <c r="G128">
        <f t="shared" si="24"/>
        <v>0</v>
      </c>
      <c r="H128">
        <f t="shared" si="24"/>
        <v>406961.25</v>
      </c>
      <c r="I128">
        <f t="shared" si="24"/>
        <v>172642.75</v>
      </c>
      <c r="J128">
        <f t="shared" si="24"/>
        <v>874214.25</v>
      </c>
    </row>
    <row r="129" spans="1:10" ht="13" x14ac:dyDescent="0.3">
      <c r="A129">
        <v>2012</v>
      </c>
      <c r="B129" s="1" t="s">
        <v>12</v>
      </c>
      <c r="C129" s="17">
        <f t="shared" si="24"/>
        <v>144626.5</v>
      </c>
      <c r="D129">
        <f t="shared" si="24"/>
        <v>34514.5</v>
      </c>
      <c r="E129">
        <f t="shared" si="24"/>
        <v>0</v>
      </c>
      <c r="F129">
        <f t="shared" si="24"/>
        <v>208523.25</v>
      </c>
      <c r="G129">
        <f t="shared" si="24"/>
        <v>0</v>
      </c>
      <c r="H129">
        <f t="shared" si="24"/>
        <v>685271.5</v>
      </c>
      <c r="I129">
        <f t="shared" si="24"/>
        <v>2580</v>
      </c>
      <c r="J129">
        <f t="shared" si="24"/>
        <v>1075515.75</v>
      </c>
    </row>
    <row r="130" spans="1:10" ht="13" x14ac:dyDescent="0.3">
      <c r="A130">
        <v>2012</v>
      </c>
      <c r="B130" s="1" t="s">
        <v>11</v>
      </c>
      <c r="C130" s="17">
        <f t="shared" si="24"/>
        <v>724783</v>
      </c>
      <c r="D130">
        <f t="shared" si="24"/>
        <v>112749</v>
      </c>
      <c r="E130">
        <f t="shared" si="24"/>
        <v>357305.5</v>
      </c>
      <c r="F130">
        <f t="shared" si="24"/>
        <v>367756</v>
      </c>
      <c r="G130">
        <f t="shared" si="24"/>
        <v>690877.5</v>
      </c>
      <c r="H130">
        <f t="shared" si="24"/>
        <v>628624.25</v>
      </c>
      <c r="I130">
        <f t="shared" si="24"/>
        <v>741768.75</v>
      </c>
      <c r="J130">
        <f t="shared" si="24"/>
        <v>3623863.75</v>
      </c>
    </row>
    <row r="131" spans="1:10" ht="13" x14ac:dyDescent="0.3">
      <c r="A131">
        <v>2012</v>
      </c>
      <c r="B131" s="1" t="s">
        <v>10</v>
      </c>
      <c r="C131" s="17">
        <f t="shared" si="24"/>
        <v>72611.5</v>
      </c>
      <c r="D131">
        <f t="shared" si="24"/>
        <v>15161.75</v>
      </c>
      <c r="E131">
        <f t="shared" si="24"/>
        <v>0</v>
      </c>
      <c r="F131">
        <f t="shared" si="24"/>
        <v>105996.75</v>
      </c>
      <c r="G131">
        <f t="shared" si="24"/>
        <v>0</v>
      </c>
      <c r="H131">
        <f t="shared" si="24"/>
        <v>272475</v>
      </c>
      <c r="I131">
        <f t="shared" si="24"/>
        <v>16715.25</v>
      </c>
      <c r="J131">
        <f t="shared" si="24"/>
        <v>482960.25</v>
      </c>
    </row>
    <row r="132" spans="1:10" ht="13" x14ac:dyDescent="0.3">
      <c r="A132">
        <v>2012</v>
      </c>
      <c r="B132" s="1" t="s">
        <v>9</v>
      </c>
      <c r="C132" s="17">
        <f t="shared" si="24"/>
        <v>121482.75</v>
      </c>
      <c r="D132">
        <f t="shared" si="24"/>
        <v>28010.5</v>
      </c>
      <c r="E132">
        <f t="shared" si="24"/>
        <v>8648.25</v>
      </c>
      <c r="F132">
        <f t="shared" si="24"/>
        <v>56980.5</v>
      </c>
      <c r="G132">
        <f t="shared" si="24"/>
        <v>543173.25</v>
      </c>
      <c r="H132">
        <f t="shared" si="24"/>
        <v>153301.25</v>
      </c>
      <c r="I132">
        <f t="shared" si="24"/>
        <v>196750</v>
      </c>
      <c r="J132">
        <f t="shared" si="24"/>
        <v>1108346.25</v>
      </c>
    </row>
    <row r="133" spans="1:10" ht="14" x14ac:dyDescent="0.3">
      <c r="A133">
        <v>2012</v>
      </c>
      <c r="B133" s="4" t="s">
        <v>8</v>
      </c>
      <c r="C133" s="17">
        <f t="shared" si="24"/>
        <v>25853.25</v>
      </c>
      <c r="D133">
        <f t="shared" si="24"/>
        <v>5283.5</v>
      </c>
      <c r="E133">
        <f t="shared" si="24"/>
        <v>0</v>
      </c>
      <c r="F133">
        <f t="shared" si="24"/>
        <v>38721.5</v>
      </c>
      <c r="G133">
        <f t="shared" si="24"/>
        <v>0</v>
      </c>
      <c r="H133">
        <f t="shared" si="24"/>
        <v>62777</v>
      </c>
      <c r="I133">
        <f t="shared" si="24"/>
        <v>0</v>
      </c>
      <c r="J133">
        <f t="shared" si="24"/>
        <v>132635.25</v>
      </c>
    </row>
    <row r="134" spans="1:10" ht="13" x14ac:dyDescent="0.3">
      <c r="A134">
        <v>2012</v>
      </c>
      <c r="B134" s="1" t="s">
        <v>7</v>
      </c>
      <c r="C134" s="17">
        <f t="shared" si="24"/>
        <v>314221.25</v>
      </c>
      <c r="D134">
        <f t="shared" si="24"/>
        <v>45149</v>
      </c>
      <c r="E134">
        <f t="shared" si="24"/>
        <v>15461</v>
      </c>
      <c r="F134">
        <f t="shared" si="24"/>
        <v>38890.5</v>
      </c>
      <c r="G134">
        <f t="shared" si="24"/>
        <v>374442.5</v>
      </c>
      <c r="H134">
        <f t="shared" si="24"/>
        <v>602222.25</v>
      </c>
      <c r="I134">
        <f t="shared" si="24"/>
        <v>1018229.25</v>
      </c>
      <c r="J134">
        <f t="shared" si="24"/>
        <v>2408615.75</v>
      </c>
    </row>
    <row r="135" spans="1:10" ht="13" x14ac:dyDescent="0.3">
      <c r="A135">
        <v>2012</v>
      </c>
      <c r="B135" s="1" t="s">
        <v>6</v>
      </c>
      <c r="C135" s="17">
        <f t="shared" si="24"/>
        <v>65812.75</v>
      </c>
      <c r="D135">
        <f t="shared" si="24"/>
        <v>15186.75</v>
      </c>
      <c r="E135">
        <f t="shared" si="24"/>
        <v>875.75</v>
      </c>
      <c r="F135">
        <f t="shared" si="24"/>
        <v>107281.75</v>
      </c>
      <c r="G135">
        <f t="shared" si="24"/>
        <v>431.25</v>
      </c>
      <c r="H135">
        <f t="shared" si="24"/>
        <v>478552</v>
      </c>
      <c r="I135">
        <f t="shared" si="24"/>
        <v>11066.75</v>
      </c>
      <c r="J135">
        <f t="shared" si="24"/>
        <v>679206.5</v>
      </c>
    </row>
    <row r="136" spans="1:10" ht="26" x14ac:dyDescent="0.3">
      <c r="A136">
        <v>2012</v>
      </c>
      <c r="B136" s="1" t="s">
        <v>5</v>
      </c>
      <c r="C136" s="17">
        <f t="shared" si="24"/>
        <v>68154.5</v>
      </c>
      <c r="D136">
        <f t="shared" si="24"/>
        <v>819.5</v>
      </c>
      <c r="E136">
        <f t="shared" si="24"/>
        <v>23787</v>
      </c>
      <c r="F136">
        <f t="shared" si="24"/>
        <v>32035.25</v>
      </c>
      <c r="G136">
        <f t="shared" si="24"/>
        <v>0</v>
      </c>
      <c r="H136">
        <f t="shared" si="24"/>
        <v>47770.5</v>
      </c>
      <c r="I136">
        <f t="shared" si="24"/>
        <v>94213.75</v>
      </c>
      <c r="J136">
        <f t="shared" si="24"/>
        <v>266780.5</v>
      </c>
    </row>
    <row r="137" spans="1:10" ht="13" x14ac:dyDescent="0.3">
      <c r="A137">
        <v>2012</v>
      </c>
      <c r="B137" s="1" t="s">
        <v>4</v>
      </c>
      <c r="C137" s="17">
        <f t="shared" si="24"/>
        <v>279151</v>
      </c>
      <c r="D137">
        <f t="shared" si="24"/>
        <v>19583.5</v>
      </c>
      <c r="E137">
        <f t="shared" si="24"/>
        <v>8395.5</v>
      </c>
      <c r="F137">
        <f t="shared" si="24"/>
        <v>34167.5</v>
      </c>
      <c r="G137">
        <f t="shared" si="24"/>
        <v>243831</v>
      </c>
      <c r="H137">
        <f t="shared" si="24"/>
        <v>84369.25</v>
      </c>
      <c r="I137">
        <f t="shared" si="24"/>
        <v>214677</v>
      </c>
      <c r="J137">
        <f t="shared" si="24"/>
        <v>884174.75</v>
      </c>
    </row>
    <row r="138" spans="1:10" ht="13" x14ac:dyDescent="0.3">
      <c r="A138">
        <v>2012</v>
      </c>
      <c r="B138" s="1" t="s">
        <v>3</v>
      </c>
      <c r="C138" s="17">
        <f t="shared" si="24"/>
        <v>258902.75</v>
      </c>
      <c r="D138">
        <f t="shared" si="24"/>
        <v>110694</v>
      </c>
      <c r="E138">
        <f t="shared" si="24"/>
        <v>0</v>
      </c>
      <c r="F138">
        <f t="shared" si="24"/>
        <v>647029.25</v>
      </c>
      <c r="G138">
        <f t="shared" si="24"/>
        <v>2479</v>
      </c>
      <c r="H138">
        <f t="shared" si="24"/>
        <v>1145444</v>
      </c>
      <c r="I138">
        <f t="shared" si="24"/>
        <v>462</v>
      </c>
      <c r="J138">
        <f t="shared" si="24"/>
        <v>2165011</v>
      </c>
    </row>
    <row r="139" spans="1:10" x14ac:dyDescent="0.25">
      <c r="A139">
        <v>2012</v>
      </c>
      <c r="B139" s="3" t="s">
        <v>2</v>
      </c>
      <c r="C139" s="17">
        <f t="shared" si="24"/>
        <v>3251.25</v>
      </c>
      <c r="D139">
        <f t="shared" si="24"/>
        <v>0</v>
      </c>
      <c r="E139">
        <f t="shared" si="24"/>
        <v>0</v>
      </c>
      <c r="F139">
        <f t="shared" si="24"/>
        <v>0</v>
      </c>
      <c r="G139">
        <f t="shared" si="24"/>
        <v>0</v>
      </c>
      <c r="H139">
        <f t="shared" si="24"/>
        <v>0</v>
      </c>
      <c r="I139">
        <f t="shared" si="24"/>
        <v>0</v>
      </c>
      <c r="J139">
        <f t="shared" si="24"/>
        <v>3251.25</v>
      </c>
    </row>
    <row r="140" spans="1:10" x14ac:dyDescent="0.25">
      <c r="A140">
        <v>2012</v>
      </c>
      <c r="B140" s="2" t="s">
        <v>1</v>
      </c>
      <c r="C140" s="17">
        <f t="shared" si="24"/>
        <v>3238</v>
      </c>
      <c r="D140">
        <f t="shared" si="24"/>
        <v>0</v>
      </c>
      <c r="E140">
        <f t="shared" si="24"/>
        <v>0</v>
      </c>
      <c r="F140">
        <f t="shared" si="24"/>
        <v>0</v>
      </c>
      <c r="G140">
        <f t="shared" si="24"/>
        <v>41948.75</v>
      </c>
      <c r="H140">
        <f t="shared" si="24"/>
        <v>0</v>
      </c>
      <c r="I140">
        <f t="shared" si="24"/>
        <v>0</v>
      </c>
      <c r="J140">
        <f t="shared" si="24"/>
        <v>45186.75</v>
      </c>
    </row>
    <row r="141" spans="1:10" ht="13" x14ac:dyDescent="0.3">
      <c r="A141">
        <v>2012</v>
      </c>
      <c r="B141" s="1" t="s">
        <v>0</v>
      </c>
      <c r="C141" s="17">
        <f>SUM(C122:C140)</f>
        <v>2973773.75</v>
      </c>
      <c r="D141">
        <f t="shared" ref="D141:J141" si="25">SUM(D122:D140)</f>
        <v>614441</v>
      </c>
      <c r="E141">
        <f t="shared" si="25"/>
        <v>494190.75</v>
      </c>
      <c r="F141">
        <f t="shared" si="25"/>
        <v>2633982.75</v>
      </c>
      <c r="G141">
        <f t="shared" si="25"/>
        <v>2491541.75</v>
      </c>
      <c r="H141">
        <f t="shared" si="25"/>
        <v>7534448.25</v>
      </c>
      <c r="I141">
        <f t="shared" si="25"/>
        <v>4270862.5</v>
      </c>
      <c r="J141">
        <f t="shared" si="25"/>
        <v>21013239.25</v>
      </c>
    </row>
    <row r="142" spans="1:10" ht="13" x14ac:dyDescent="0.3">
      <c r="A142">
        <v>2011</v>
      </c>
      <c r="B142" s="1" t="s">
        <v>19</v>
      </c>
      <c r="C142" s="17">
        <f>(C102+C122)/2</f>
        <v>366138.75</v>
      </c>
      <c r="D142">
        <f t="shared" ref="D142:G142" si="26">(D102+D122)/2</f>
        <v>148015.75</v>
      </c>
      <c r="E142">
        <f t="shared" si="26"/>
        <v>37458.625</v>
      </c>
      <c r="F142">
        <f t="shared" si="26"/>
        <v>630013.625</v>
      </c>
      <c r="G142">
        <f t="shared" si="26"/>
        <v>0</v>
      </c>
      <c r="H142">
        <f>(H102+H122)/2</f>
        <v>2301932.25</v>
      </c>
      <c r="I142">
        <f>(I102+I122)/2</f>
        <v>493366.625</v>
      </c>
      <c r="J142">
        <f t="shared" ref="J142" si="27">(J102+J122)/2</f>
        <v>3976925.625</v>
      </c>
    </row>
    <row r="143" spans="1:10" ht="13" x14ac:dyDescent="0.3">
      <c r="A143">
        <v>2011</v>
      </c>
      <c r="B143" s="1" t="s">
        <v>18</v>
      </c>
      <c r="C143" s="17">
        <f t="shared" ref="C143:G160" si="28">(C103+C123)/2</f>
        <v>72796.375</v>
      </c>
      <c r="D143">
        <f t="shared" si="28"/>
        <v>13494.875</v>
      </c>
      <c r="E143">
        <f t="shared" si="28"/>
        <v>0</v>
      </c>
      <c r="F143">
        <f t="shared" si="28"/>
        <v>65801.5</v>
      </c>
      <c r="G143">
        <f t="shared" si="28"/>
        <v>0</v>
      </c>
      <c r="H143">
        <f t="shared" ref="H143:J143" si="29">(H103+H123)/2</f>
        <v>167626.625</v>
      </c>
      <c r="I143">
        <f t="shared" si="29"/>
        <v>211820.125</v>
      </c>
      <c r="J143">
        <f t="shared" si="29"/>
        <v>531538.875</v>
      </c>
    </row>
    <row r="144" spans="1:10" ht="13" x14ac:dyDescent="0.3">
      <c r="A144">
        <v>2011</v>
      </c>
      <c r="B144" s="1" t="s">
        <v>17</v>
      </c>
      <c r="C144" s="17">
        <f t="shared" si="28"/>
        <v>126441.375</v>
      </c>
      <c r="D144">
        <f t="shared" si="28"/>
        <v>0</v>
      </c>
      <c r="E144">
        <f t="shared" si="28"/>
        <v>15309.625</v>
      </c>
      <c r="F144">
        <f t="shared" si="28"/>
        <v>0</v>
      </c>
      <c r="G144">
        <f t="shared" si="28"/>
        <v>0</v>
      </c>
      <c r="H144">
        <f t="shared" ref="H144:J144" si="30">(H104+H124)/2</f>
        <v>4342</v>
      </c>
      <c r="I144">
        <f t="shared" si="30"/>
        <v>385573.75</v>
      </c>
      <c r="J144">
        <f t="shared" si="30"/>
        <v>531666.5</v>
      </c>
    </row>
    <row r="145" spans="1:10" ht="14" x14ac:dyDescent="0.3">
      <c r="A145">
        <v>2011</v>
      </c>
      <c r="B145" s="4" t="s">
        <v>16</v>
      </c>
      <c r="C145" s="17">
        <f t="shared" si="28"/>
        <v>113166.25</v>
      </c>
      <c r="D145">
        <f t="shared" si="28"/>
        <v>220.875</v>
      </c>
      <c r="E145">
        <f t="shared" si="28"/>
        <v>24838.25</v>
      </c>
      <c r="F145">
        <f t="shared" si="28"/>
        <v>23346.5</v>
      </c>
      <c r="G145">
        <f t="shared" si="28"/>
        <v>484595.625</v>
      </c>
      <c r="H145">
        <f t="shared" ref="H145:J145" si="31">(H105+H125)/2</f>
        <v>22351.125</v>
      </c>
      <c r="I145">
        <f t="shared" si="31"/>
        <v>117721.125</v>
      </c>
      <c r="J145">
        <f t="shared" si="31"/>
        <v>786239.75</v>
      </c>
    </row>
    <row r="146" spans="1:10" ht="13" x14ac:dyDescent="0.3">
      <c r="A146">
        <v>2011</v>
      </c>
      <c r="B146" s="1" t="s">
        <v>15</v>
      </c>
      <c r="C146" s="17">
        <f t="shared" si="28"/>
        <v>109183.5</v>
      </c>
      <c r="D146">
        <f t="shared" si="28"/>
        <v>24998.5</v>
      </c>
      <c r="E146">
        <f t="shared" si="28"/>
        <v>1925.125</v>
      </c>
      <c r="F146">
        <f t="shared" si="28"/>
        <v>66081.75</v>
      </c>
      <c r="G146">
        <f t="shared" si="28"/>
        <v>0</v>
      </c>
      <c r="H146">
        <f t="shared" ref="H146:J146" si="32">(H106+H126)/2</f>
        <v>448794.25</v>
      </c>
      <c r="I146">
        <f t="shared" si="32"/>
        <v>561082.25</v>
      </c>
      <c r="J146">
        <f t="shared" si="32"/>
        <v>1212065.375</v>
      </c>
    </row>
    <row r="147" spans="1:10" ht="13" x14ac:dyDescent="0.3">
      <c r="A147">
        <v>2011</v>
      </c>
      <c r="B147" s="1" t="s">
        <v>14</v>
      </c>
      <c r="C147" s="17">
        <f t="shared" si="28"/>
        <v>34773.625</v>
      </c>
      <c r="D147">
        <f t="shared" si="28"/>
        <v>13995.875</v>
      </c>
      <c r="E147">
        <f t="shared" si="28"/>
        <v>0</v>
      </c>
      <c r="F147">
        <f t="shared" si="28"/>
        <v>50194.25</v>
      </c>
      <c r="G147">
        <f t="shared" si="28"/>
        <v>119561.125</v>
      </c>
      <c r="H147">
        <f t="shared" ref="H147:J147" si="33">(H107+H127)/2</f>
        <v>39203.25</v>
      </c>
      <c r="I147">
        <f t="shared" si="33"/>
        <v>18381.625</v>
      </c>
      <c r="J147">
        <f t="shared" si="33"/>
        <v>276109.75</v>
      </c>
    </row>
    <row r="148" spans="1:10" ht="13" x14ac:dyDescent="0.3">
      <c r="A148">
        <v>2011</v>
      </c>
      <c r="B148" s="1" t="s">
        <v>13</v>
      </c>
      <c r="C148" s="17">
        <f t="shared" si="28"/>
        <v>88810</v>
      </c>
      <c r="D148">
        <f t="shared" si="28"/>
        <v>32454.625</v>
      </c>
      <c r="E148">
        <f t="shared" si="28"/>
        <v>0</v>
      </c>
      <c r="F148">
        <f t="shared" si="28"/>
        <v>175995.625</v>
      </c>
      <c r="G148">
        <f t="shared" si="28"/>
        <v>0</v>
      </c>
      <c r="H148">
        <f t="shared" ref="H148:J148" si="34">(H108+H128)/2</f>
        <v>410607.875</v>
      </c>
      <c r="I148">
        <f t="shared" si="34"/>
        <v>170836.125</v>
      </c>
      <c r="J148">
        <f t="shared" si="34"/>
        <v>878704.875</v>
      </c>
    </row>
    <row r="149" spans="1:10" ht="13" x14ac:dyDescent="0.3">
      <c r="A149">
        <v>2011</v>
      </c>
      <c r="B149" s="1" t="s">
        <v>12</v>
      </c>
      <c r="C149" s="17">
        <f t="shared" si="28"/>
        <v>146401.75</v>
      </c>
      <c r="D149">
        <f t="shared" si="28"/>
        <v>34356.75</v>
      </c>
      <c r="E149">
        <f t="shared" si="28"/>
        <v>0</v>
      </c>
      <c r="F149">
        <f t="shared" si="28"/>
        <v>207471.875</v>
      </c>
      <c r="G149">
        <f t="shared" si="28"/>
        <v>0</v>
      </c>
      <c r="H149">
        <f t="shared" ref="H149:J149" si="35">(H109+H129)/2</f>
        <v>685560.25</v>
      </c>
      <c r="I149">
        <f t="shared" si="35"/>
        <v>2360</v>
      </c>
      <c r="J149">
        <f t="shared" si="35"/>
        <v>1076150.625</v>
      </c>
    </row>
    <row r="150" spans="1:10" ht="13" x14ac:dyDescent="0.3">
      <c r="A150">
        <v>2011</v>
      </c>
      <c r="B150" s="1" t="s">
        <v>11</v>
      </c>
      <c r="C150" s="17">
        <f t="shared" si="28"/>
        <v>739164</v>
      </c>
      <c r="D150">
        <f t="shared" si="28"/>
        <v>117545.5</v>
      </c>
      <c r="E150">
        <f t="shared" si="28"/>
        <v>354185.25</v>
      </c>
      <c r="F150">
        <f t="shared" si="28"/>
        <v>398131.5</v>
      </c>
      <c r="G150">
        <f t="shared" si="28"/>
        <v>682148.25</v>
      </c>
      <c r="H150">
        <f t="shared" ref="H150:J150" si="36">(H110+H130)/2</f>
        <v>608053.875</v>
      </c>
      <c r="I150">
        <f t="shared" si="36"/>
        <v>714302.625</v>
      </c>
      <c r="J150">
        <f t="shared" si="36"/>
        <v>3613530.625</v>
      </c>
    </row>
    <row r="151" spans="1:10" ht="13" x14ac:dyDescent="0.3">
      <c r="A151">
        <v>2011</v>
      </c>
      <c r="B151" s="1" t="s">
        <v>10</v>
      </c>
      <c r="C151" s="17">
        <f t="shared" si="28"/>
        <v>72772.75</v>
      </c>
      <c r="D151">
        <f t="shared" si="28"/>
        <v>15139.625</v>
      </c>
      <c r="E151">
        <f t="shared" si="28"/>
        <v>0</v>
      </c>
      <c r="F151">
        <f t="shared" si="28"/>
        <v>106799.125</v>
      </c>
      <c r="G151">
        <f t="shared" si="28"/>
        <v>0</v>
      </c>
      <c r="H151">
        <f t="shared" ref="H151:J151" si="37">(H111+H131)/2</f>
        <v>273861.5</v>
      </c>
      <c r="I151">
        <f t="shared" si="37"/>
        <v>13929.375</v>
      </c>
      <c r="J151">
        <f t="shared" si="37"/>
        <v>482502.375</v>
      </c>
    </row>
    <row r="152" spans="1:10" ht="13" x14ac:dyDescent="0.3">
      <c r="A152">
        <v>2011</v>
      </c>
      <c r="B152" s="1" t="s">
        <v>9</v>
      </c>
      <c r="C152" s="17">
        <f t="shared" si="28"/>
        <v>123105.625</v>
      </c>
      <c r="D152">
        <f t="shared" si="28"/>
        <v>28094.75</v>
      </c>
      <c r="E152">
        <f t="shared" si="28"/>
        <v>8557.375</v>
      </c>
      <c r="F152">
        <f t="shared" si="28"/>
        <v>56648.25</v>
      </c>
      <c r="G152">
        <f t="shared" si="28"/>
        <v>541393.875</v>
      </c>
      <c r="H152">
        <f t="shared" ref="H152:J152" si="38">(H112+H132)/2</f>
        <v>153087.875</v>
      </c>
      <c r="I152">
        <f t="shared" si="38"/>
        <v>200419.5</v>
      </c>
      <c r="J152">
        <f t="shared" si="38"/>
        <v>1111306.875</v>
      </c>
    </row>
    <row r="153" spans="1:10" ht="14" x14ac:dyDescent="0.3">
      <c r="A153">
        <v>2011</v>
      </c>
      <c r="B153" s="4" t="s">
        <v>8</v>
      </c>
      <c r="C153" s="17">
        <f t="shared" si="28"/>
        <v>26465.375</v>
      </c>
      <c r="D153">
        <f t="shared" si="28"/>
        <v>5312.75</v>
      </c>
      <c r="E153">
        <f t="shared" si="28"/>
        <v>0</v>
      </c>
      <c r="F153">
        <f t="shared" si="28"/>
        <v>38153.75</v>
      </c>
      <c r="G153">
        <f t="shared" si="28"/>
        <v>0</v>
      </c>
      <c r="H153">
        <f t="shared" ref="H153:J153" si="39">(H113+H133)/2</f>
        <v>63538</v>
      </c>
      <c r="I153">
        <f t="shared" si="39"/>
        <v>0</v>
      </c>
      <c r="J153">
        <f t="shared" si="39"/>
        <v>133469.875</v>
      </c>
    </row>
    <row r="154" spans="1:10" ht="13" x14ac:dyDescent="0.3">
      <c r="A154">
        <v>2011</v>
      </c>
      <c r="B154" s="1" t="s">
        <v>7</v>
      </c>
      <c r="C154" s="17">
        <f t="shared" si="28"/>
        <v>316767.875</v>
      </c>
      <c r="D154">
        <f t="shared" si="28"/>
        <v>45005</v>
      </c>
      <c r="E154">
        <f t="shared" si="28"/>
        <v>16575.5</v>
      </c>
      <c r="F154">
        <f t="shared" si="28"/>
        <v>36633.25</v>
      </c>
      <c r="G154">
        <f t="shared" si="28"/>
        <v>386690.75</v>
      </c>
      <c r="H154">
        <f t="shared" ref="H154:J154" si="40">(H114+H134)/2</f>
        <v>592119.375</v>
      </c>
      <c r="I154">
        <f t="shared" si="40"/>
        <v>1027165.375</v>
      </c>
      <c r="J154">
        <f t="shared" si="40"/>
        <v>2420957.125</v>
      </c>
    </row>
    <row r="155" spans="1:10" ht="13" x14ac:dyDescent="0.3">
      <c r="A155">
        <v>2011</v>
      </c>
      <c r="B155" s="1" t="s">
        <v>6</v>
      </c>
      <c r="C155" s="17">
        <f t="shared" si="28"/>
        <v>67806.625</v>
      </c>
      <c r="D155">
        <f t="shared" si="28"/>
        <v>16214.125</v>
      </c>
      <c r="E155">
        <f t="shared" si="28"/>
        <v>1313.625</v>
      </c>
      <c r="F155">
        <f t="shared" si="28"/>
        <v>111588.125</v>
      </c>
      <c r="G155">
        <f t="shared" si="28"/>
        <v>646.875</v>
      </c>
      <c r="H155">
        <f t="shared" ref="H155:J155" si="41">(H115+H135)/2</f>
        <v>474979.5</v>
      </c>
      <c r="I155">
        <f t="shared" si="41"/>
        <v>11265.625</v>
      </c>
      <c r="J155">
        <f t="shared" si="41"/>
        <v>683814.25</v>
      </c>
    </row>
    <row r="156" spans="1:10" ht="26" x14ac:dyDescent="0.3">
      <c r="A156">
        <v>2011</v>
      </c>
      <c r="B156" s="1" t="s">
        <v>5</v>
      </c>
      <c r="C156" s="17">
        <f t="shared" si="28"/>
        <v>68557.75</v>
      </c>
      <c r="D156">
        <f t="shared" si="28"/>
        <v>853.75</v>
      </c>
      <c r="E156">
        <f t="shared" si="28"/>
        <v>27186</v>
      </c>
      <c r="F156">
        <f t="shared" si="28"/>
        <v>31797.375</v>
      </c>
      <c r="G156">
        <f t="shared" si="28"/>
        <v>0</v>
      </c>
      <c r="H156">
        <f t="shared" ref="H156:J156" si="42">(H116+H136)/2</f>
        <v>48469.75</v>
      </c>
      <c r="I156">
        <f t="shared" si="42"/>
        <v>92971.625</v>
      </c>
      <c r="J156">
        <f t="shared" si="42"/>
        <v>269836.25</v>
      </c>
    </row>
    <row r="157" spans="1:10" ht="13" x14ac:dyDescent="0.3">
      <c r="A157">
        <v>2011</v>
      </c>
      <c r="B157" s="1" t="s">
        <v>4</v>
      </c>
      <c r="C157" s="17">
        <f t="shared" si="28"/>
        <v>282538.5</v>
      </c>
      <c r="D157">
        <f t="shared" si="28"/>
        <v>18230.75</v>
      </c>
      <c r="E157">
        <f t="shared" si="28"/>
        <v>9359.25</v>
      </c>
      <c r="F157">
        <f t="shared" si="28"/>
        <v>37570.75</v>
      </c>
      <c r="G157">
        <f t="shared" si="28"/>
        <v>246750.5</v>
      </c>
      <c r="H157">
        <f t="shared" ref="H157:J157" si="43">(H117+H137)/2</f>
        <v>85931.375</v>
      </c>
      <c r="I157">
        <f t="shared" si="43"/>
        <v>217668.5</v>
      </c>
      <c r="J157">
        <f t="shared" si="43"/>
        <v>898049.625</v>
      </c>
    </row>
    <row r="158" spans="1:10" ht="13" x14ac:dyDescent="0.3">
      <c r="A158">
        <v>2011</v>
      </c>
      <c r="B158" s="1" t="s">
        <v>3</v>
      </c>
      <c r="C158" s="17">
        <f t="shared" si="28"/>
        <v>262062.125</v>
      </c>
      <c r="D158">
        <f t="shared" si="28"/>
        <v>110005</v>
      </c>
      <c r="E158">
        <f t="shared" si="28"/>
        <v>0</v>
      </c>
      <c r="F158">
        <f t="shared" si="28"/>
        <v>632230.875</v>
      </c>
      <c r="G158">
        <f t="shared" si="28"/>
        <v>3718.5</v>
      </c>
      <c r="H158">
        <f t="shared" ref="H158:J158" si="44">(H118+H138)/2</f>
        <v>1161034</v>
      </c>
      <c r="I158">
        <f t="shared" si="44"/>
        <v>385</v>
      </c>
      <c r="J158">
        <f t="shared" si="44"/>
        <v>2169435.5</v>
      </c>
    </row>
    <row r="159" spans="1:10" x14ac:dyDescent="0.25">
      <c r="A159">
        <v>2011</v>
      </c>
      <c r="B159" s="3" t="s">
        <v>2</v>
      </c>
      <c r="C159" s="17">
        <f t="shared" si="28"/>
        <v>3254.375</v>
      </c>
      <c r="D159">
        <f t="shared" si="28"/>
        <v>0</v>
      </c>
      <c r="E159">
        <f t="shared" si="28"/>
        <v>0</v>
      </c>
      <c r="F159">
        <f t="shared" si="28"/>
        <v>0</v>
      </c>
      <c r="G159">
        <f t="shared" si="28"/>
        <v>0</v>
      </c>
      <c r="H159">
        <f t="shared" ref="H159:J159" si="45">(H119+H139)/2</f>
        <v>0</v>
      </c>
      <c r="I159">
        <f t="shared" si="45"/>
        <v>0</v>
      </c>
      <c r="J159">
        <f t="shared" si="45"/>
        <v>3254.375</v>
      </c>
    </row>
    <row r="160" spans="1:10" x14ac:dyDescent="0.25">
      <c r="A160">
        <v>2011</v>
      </c>
      <c r="B160" s="2" t="s">
        <v>1</v>
      </c>
      <c r="C160" s="17">
        <f t="shared" si="28"/>
        <v>3498</v>
      </c>
      <c r="D160">
        <f t="shared" si="28"/>
        <v>0</v>
      </c>
      <c r="E160">
        <f t="shared" si="28"/>
        <v>0</v>
      </c>
      <c r="F160">
        <f t="shared" si="28"/>
        <v>0</v>
      </c>
      <c r="G160">
        <f t="shared" si="28"/>
        <v>42283.625</v>
      </c>
      <c r="H160">
        <f t="shared" ref="H160:J160" si="46">(H120+H140)/2</f>
        <v>0</v>
      </c>
      <c r="I160">
        <f t="shared" si="46"/>
        <v>0</v>
      </c>
      <c r="J160">
        <f t="shared" si="46"/>
        <v>45781.625</v>
      </c>
    </row>
    <row r="161" spans="1:10" ht="13" x14ac:dyDescent="0.3">
      <c r="A161">
        <v>2011</v>
      </c>
      <c r="B161" s="1" t="s">
        <v>0</v>
      </c>
      <c r="C161" s="17">
        <f>SUM(C142:C160)</f>
        <v>3023704.625</v>
      </c>
      <c r="D161">
        <f t="shared" ref="D161:G161" si="47">SUM(D142:D160)</f>
        <v>623938.5</v>
      </c>
      <c r="E161">
        <f t="shared" si="47"/>
        <v>496708.625</v>
      </c>
      <c r="F161">
        <f t="shared" si="47"/>
        <v>2668458.125</v>
      </c>
      <c r="G161">
        <f t="shared" si="47"/>
        <v>2507789.125</v>
      </c>
      <c r="H161">
        <f>SUM(H142:H160)</f>
        <v>7541492.875</v>
      </c>
      <c r="I161">
        <f>SUM(I142:I160)</f>
        <v>4239249.25</v>
      </c>
      <c r="J161">
        <f t="shared" ref="J161" si="48">SUM(J142:J160)</f>
        <v>21101339.875</v>
      </c>
    </row>
    <row r="162" spans="1:10" ht="13" x14ac:dyDescent="0.3">
      <c r="A162">
        <v>2010</v>
      </c>
      <c r="B162" s="1" t="s">
        <v>19</v>
      </c>
      <c r="C162" s="17">
        <f>(C122+C142)/2</f>
        <v>362002.125</v>
      </c>
      <c r="D162">
        <f t="shared" ref="D162:H162" si="49">(D122+D142)/2</f>
        <v>146473.125</v>
      </c>
      <c r="E162">
        <f t="shared" si="49"/>
        <v>37339.1875</v>
      </c>
      <c r="F162">
        <f t="shared" si="49"/>
        <v>625062.6875</v>
      </c>
      <c r="G162">
        <f t="shared" si="49"/>
        <v>0</v>
      </c>
      <c r="H162">
        <f t="shared" si="49"/>
        <v>2308242.875</v>
      </c>
      <c r="I162">
        <f>(I122+I142)/2</f>
        <v>486450.6875</v>
      </c>
      <c r="J162">
        <f t="shared" ref="J162" si="50">(J122+J142)/2</f>
        <v>3965570.6875</v>
      </c>
    </row>
    <row r="163" spans="1:10" ht="13" x14ac:dyDescent="0.3">
      <c r="A163">
        <v>2010</v>
      </c>
      <c r="B163" s="1" t="s">
        <v>18</v>
      </c>
      <c r="C163" s="17">
        <f t="shared" ref="C163:H181" si="51">(C123+C143)/2</f>
        <v>72316.8125</v>
      </c>
      <c r="D163">
        <f t="shared" si="51"/>
        <v>13767.0625</v>
      </c>
      <c r="E163">
        <f t="shared" si="51"/>
        <v>0</v>
      </c>
      <c r="F163">
        <f t="shared" si="51"/>
        <v>65979.75</v>
      </c>
      <c r="G163">
        <f t="shared" si="51"/>
        <v>0</v>
      </c>
      <c r="H163">
        <f t="shared" si="51"/>
        <v>166362.6875</v>
      </c>
      <c r="I163">
        <f t="shared" ref="I163:J163" si="52">(I123+I143)/2</f>
        <v>211686.4375</v>
      </c>
      <c r="J163">
        <f t="shared" si="52"/>
        <v>530112.0625</v>
      </c>
    </row>
    <row r="164" spans="1:10" ht="13" x14ac:dyDescent="0.3">
      <c r="A164">
        <v>2010</v>
      </c>
      <c r="B164" s="1" t="s">
        <v>17</v>
      </c>
      <c r="C164" s="17">
        <f t="shared" si="51"/>
        <v>124535.3125</v>
      </c>
      <c r="D164">
        <f t="shared" si="51"/>
        <v>0</v>
      </c>
      <c r="E164">
        <f t="shared" si="51"/>
        <v>15639.6875</v>
      </c>
      <c r="F164">
        <f t="shared" si="51"/>
        <v>0</v>
      </c>
      <c r="G164">
        <f t="shared" si="51"/>
        <v>0</v>
      </c>
      <c r="H164">
        <f t="shared" si="51"/>
        <v>4347.5</v>
      </c>
      <c r="I164">
        <f t="shared" ref="I164:J164" si="53">(I124+I144)/2</f>
        <v>384419.125</v>
      </c>
      <c r="J164">
        <f t="shared" si="53"/>
        <v>528941.25</v>
      </c>
    </row>
    <row r="165" spans="1:10" ht="14" x14ac:dyDescent="0.3">
      <c r="A165">
        <v>2010</v>
      </c>
      <c r="B165" s="4" t="s">
        <v>16</v>
      </c>
      <c r="C165" s="17">
        <f t="shared" si="51"/>
        <v>111900.875</v>
      </c>
      <c r="D165">
        <f t="shared" si="51"/>
        <v>217.0625</v>
      </c>
      <c r="E165">
        <f t="shared" si="51"/>
        <v>24767.875</v>
      </c>
      <c r="F165">
        <f t="shared" si="51"/>
        <v>22548.75</v>
      </c>
      <c r="G165">
        <f t="shared" si="51"/>
        <v>479495.6875</v>
      </c>
      <c r="H165">
        <f t="shared" si="51"/>
        <v>23027.4375</v>
      </c>
      <c r="I165">
        <f t="shared" ref="I165:J165" si="54">(I125+I145)/2</f>
        <v>116311.4375</v>
      </c>
      <c r="J165">
        <f t="shared" si="54"/>
        <v>778269.125</v>
      </c>
    </row>
    <row r="166" spans="1:10" ht="13" x14ac:dyDescent="0.3">
      <c r="A166">
        <v>2010</v>
      </c>
      <c r="B166" s="1" t="s">
        <v>15</v>
      </c>
      <c r="C166" s="17">
        <f t="shared" si="51"/>
        <v>107615.75</v>
      </c>
      <c r="D166">
        <f t="shared" si="51"/>
        <v>23783.25</v>
      </c>
      <c r="E166">
        <f t="shared" si="51"/>
        <v>1877.9375</v>
      </c>
      <c r="F166">
        <f t="shared" si="51"/>
        <v>64472.625</v>
      </c>
      <c r="G166">
        <f t="shared" si="51"/>
        <v>0</v>
      </c>
      <c r="H166">
        <f t="shared" si="51"/>
        <v>434767.875</v>
      </c>
      <c r="I166">
        <f t="shared" ref="I166:J166" si="55">(I126+I146)/2</f>
        <v>577822.875</v>
      </c>
      <c r="J166">
        <f t="shared" si="55"/>
        <v>1210340.3125</v>
      </c>
    </row>
    <row r="167" spans="1:10" ht="13" x14ac:dyDescent="0.3">
      <c r="A167">
        <v>2010</v>
      </c>
      <c r="B167" s="1" t="s">
        <v>14</v>
      </c>
      <c r="C167" s="17">
        <f t="shared" si="51"/>
        <v>34977.1875</v>
      </c>
      <c r="D167">
        <f t="shared" si="51"/>
        <v>14091.5625</v>
      </c>
      <c r="E167">
        <f t="shared" si="51"/>
        <v>0</v>
      </c>
      <c r="F167">
        <f t="shared" si="51"/>
        <v>50070.375</v>
      </c>
      <c r="G167">
        <f t="shared" si="51"/>
        <v>119761.9375</v>
      </c>
      <c r="H167">
        <f t="shared" si="51"/>
        <v>38716.375</v>
      </c>
      <c r="I167">
        <f t="shared" ref="I167:J167" si="56">(I127+I147)/2</f>
        <v>18160.6875</v>
      </c>
      <c r="J167">
        <f t="shared" si="56"/>
        <v>275778.125</v>
      </c>
    </row>
    <row r="168" spans="1:10" ht="13" x14ac:dyDescent="0.3">
      <c r="A168">
        <v>2010</v>
      </c>
      <c r="B168" s="1" t="s">
        <v>13</v>
      </c>
      <c r="C168" s="17">
        <f t="shared" si="51"/>
        <v>88149.5</v>
      </c>
      <c r="D168">
        <f t="shared" si="51"/>
        <v>31902.6875</v>
      </c>
      <c r="E168">
        <f t="shared" si="51"/>
        <v>0</v>
      </c>
      <c r="F168">
        <f t="shared" si="51"/>
        <v>175882.6875</v>
      </c>
      <c r="G168">
        <f t="shared" si="51"/>
        <v>0</v>
      </c>
      <c r="H168">
        <f t="shared" si="51"/>
        <v>408784.5625</v>
      </c>
      <c r="I168">
        <f t="shared" ref="I168:J168" si="57">(I128+I148)/2</f>
        <v>171739.4375</v>
      </c>
      <c r="J168">
        <f t="shared" si="57"/>
        <v>876459.5625</v>
      </c>
    </row>
    <row r="169" spans="1:10" ht="13" x14ac:dyDescent="0.3">
      <c r="A169">
        <v>2010</v>
      </c>
      <c r="B169" s="1" t="s">
        <v>12</v>
      </c>
      <c r="C169" s="17">
        <f t="shared" si="51"/>
        <v>145514.125</v>
      </c>
      <c r="D169">
        <f t="shared" si="51"/>
        <v>34435.625</v>
      </c>
      <c r="E169">
        <f t="shared" si="51"/>
        <v>0</v>
      </c>
      <c r="F169">
        <f t="shared" si="51"/>
        <v>207997.5625</v>
      </c>
      <c r="G169">
        <f t="shared" si="51"/>
        <v>0</v>
      </c>
      <c r="H169">
        <f t="shared" si="51"/>
        <v>685415.875</v>
      </c>
      <c r="I169">
        <f t="shared" ref="I169:J169" si="58">(I129+I149)/2</f>
        <v>2470</v>
      </c>
      <c r="J169">
        <f t="shared" si="58"/>
        <v>1075833.1875</v>
      </c>
    </row>
    <row r="170" spans="1:10" ht="13" x14ac:dyDescent="0.3">
      <c r="A170">
        <v>2010</v>
      </c>
      <c r="B170" s="1" t="s">
        <v>11</v>
      </c>
      <c r="C170" s="17">
        <f t="shared" si="51"/>
        <v>731973.5</v>
      </c>
      <c r="D170">
        <f t="shared" si="51"/>
        <v>115147.25</v>
      </c>
      <c r="E170">
        <f t="shared" si="51"/>
        <v>355745.375</v>
      </c>
      <c r="F170">
        <f t="shared" si="51"/>
        <v>382943.75</v>
      </c>
      <c r="G170">
        <f t="shared" si="51"/>
        <v>686512.875</v>
      </c>
      <c r="H170">
        <f t="shared" si="51"/>
        <v>618339.0625</v>
      </c>
      <c r="I170">
        <f t="shared" ref="I170:J170" si="59">(I130+I150)/2</f>
        <v>728035.6875</v>
      </c>
      <c r="J170">
        <f t="shared" si="59"/>
        <v>3618697.1875</v>
      </c>
    </row>
    <row r="171" spans="1:10" ht="13" x14ac:dyDescent="0.3">
      <c r="A171">
        <v>2010</v>
      </c>
      <c r="B171" s="1" t="s">
        <v>10</v>
      </c>
      <c r="C171" s="17">
        <f t="shared" si="51"/>
        <v>72692.125</v>
      </c>
      <c r="D171">
        <f t="shared" si="51"/>
        <v>15150.6875</v>
      </c>
      <c r="E171">
        <f t="shared" si="51"/>
        <v>0</v>
      </c>
      <c r="F171">
        <f t="shared" si="51"/>
        <v>106397.9375</v>
      </c>
      <c r="G171">
        <f t="shared" si="51"/>
        <v>0</v>
      </c>
      <c r="H171">
        <f t="shared" si="51"/>
        <v>273168.25</v>
      </c>
      <c r="I171">
        <f t="shared" ref="I171:J171" si="60">(I131+I151)/2</f>
        <v>15322.3125</v>
      </c>
      <c r="J171">
        <f t="shared" si="60"/>
        <v>482731.3125</v>
      </c>
    </row>
    <row r="172" spans="1:10" ht="13" x14ac:dyDescent="0.3">
      <c r="A172">
        <v>2010</v>
      </c>
      <c r="B172" s="1" t="s">
        <v>9</v>
      </c>
      <c r="C172" s="17">
        <f t="shared" si="51"/>
        <v>122294.1875</v>
      </c>
      <c r="D172">
        <f t="shared" si="51"/>
        <v>28052.625</v>
      </c>
      <c r="E172">
        <f t="shared" si="51"/>
        <v>8602.8125</v>
      </c>
      <c r="F172">
        <f t="shared" si="51"/>
        <v>56814.375</v>
      </c>
      <c r="G172">
        <f t="shared" si="51"/>
        <v>542283.5625</v>
      </c>
      <c r="H172">
        <f t="shared" si="51"/>
        <v>153194.5625</v>
      </c>
      <c r="I172">
        <f t="shared" ref="I172:J172" si="61">(I132+I152)/2</f>
        <v>198584.75</v>
      </c>
      <c r="J172">
        <f t="shared" si="61"/>
        <v>1109826.5625</v>
      </c>
    </row>
    <row r="173" spans="1:10" ht="14" x14ac:dyDescent="0.3">
      <c r="A173">
        <v>2010</v>
      </c>
      <c r="B173" s="4" t="s">
        <v>8</v>
      </c>
      <c r="C173" s="17">
        <f t="shared" si="51"/>
        <v>26159.3125</v>
      </c>
      <c r="D173">
        <f t="shared" si="51"/>
        <v>5298.125</v>
      </c>
      <c r="E173">
        <f t="shared" si="51"/>
        <v>0</v>
      </c>
      <c r="F173">
        <f t="shared" si="51"/>
        <v>38437.625</v>
      </c>
      <c r="G173">
        <f t="shared" si="51"/>
        <v>0</v>
      </c>
      <c r="H173">
        <f t="shared" si="51"/>
        <v>63157.5</v>
      </c>
      <c r="I173">
        <f t="shared" ref="I173:J173" si="62">(I133+I153)/2</f>
        <v>0</v>
      </c>
      <c r="J173">
        <f t="shared" si="62"/>
        <v>133052.5625</v>
      </c>
    </row>
    <row r="174" spans="1:10" ht="13" x14ac:dyDescent="0.3">
      <c r="A174">
        <v>2010</v>
      </c>
      <c r="B174" s="1" t="s">
        <v>7</v>
      </c>
      <c r="C174" s="17">
        <f t="shared" si="51"/>
        <v>315494.5625</v>
      </c>
      <c r="D174">
        <f t="shared" si="51"/>
        <v>45077</v>
      </c>
      <c r="E174">
        <f t="shared" si="51"/>
        <v>16018.25</v>
      </c>
      <c r="F174">
        <f t="shared" si="51"/>
        <v>37761.875</v>
      </c>
      <c r="G174">
        <f t="shared" si="51"/>
        <v>380566.625</v>
      </c>
      <c r="H174">
        <f t="shared" si="51"/>
        <v>597170.8125</v>
      </c>
      <c r="I174">
        <f t="shared" ref="I174:J174" si="63">(I134+I154)/2</f>
        <v>1022697.3125</v>
      </c>
      <c r="J174">
        <f t="shared" si="63"/>
        <v>2414786.4375</v>
      </c>
    </row>
    <row r="175" spans="1:10" ht="13" x14ac:dyDescent="0.3">
      <c r="A175">
        <v>2010</v>
      </c>
      <c r="B175" s="1" t="s">
        <v>6</v>
      </c>
      <c r="C175" s="17">
        <f t="shared" si="51"/>
        <v>66809.6875</v>
      </c>
      <c r="D175">
        <f t="shared" si="51"/>
        <v>15700.4375</v>
      </c>
      <c r="E175">
        <f t="shared" si="51"/>
        <v>1094.6875</v>
      </c>
      <c r="F175">
        <f t="shared" si="51"/>
        <v>109434.9375</v>
      </c>
      <c r="G175">
        <f t="shared" si="51"/>
        <v>539.0625</v>
      </c>
      <c r="H175">
        <f t="shared" si="51"/>
        <v>476765.75</v>
      </c>
      <c r="I175">
        <f t="shared" ref="I175:J175" si="64">(I135+I155)/2</f>
        <v>11166.1875</v>
      </c>
      <c r="J175">
        <f t="shared" si="64"/>
        <v>681510.375</v>
      </c>
    </row>
    <row r="176" spans="1:10" ht="26" x14ac:dyDescent="0.3">
      <c r="A176">
        <v>2010</v>
      </c>
      <c r="B176" s="1" t="s">
        <v>5</v>
      </c>
      <c r="C176" s="17">
        <f t="shared" si="51"/>
        <v>68356.125</v>
      </c>
      <c r="D176">
        <f t="shared" si="51"/>
        <v>836.625</v>
      </c>
      <c r="E176">
        <f t="shared" si="51"/>
        <v>25486.5</v>
      </c>
      <c r="F176">
        <f t="shared" si="51"/>
        <v>31916.3125</v>
      </c>
      <c r="G176">
        <f t="shared" si="51"/>
        <v>0</v>
      </c>
      <c r="H176">
        <f t="shared" si="51"/>
        <v>48120.125</v>
      </c>
      <c r="I176">
        <f t="shared" ref="I176:J176" si="65">(I136+I156)/2</f>
        <v>93592.6875</v>
      </c>
      <c r="J176">
        <f t="shared" si="65"/>
        <v>268308.375</v>
      </c>
    </row>
    <row r="177" spans="1:10" ht="13" x14ac:dyDescent="0.3">
      <c r="A177">
        <v>2010</v>
      </c>
      <c r="B177" s="1" t="s">
        <v>4</v>
      </c>
      <c r="C177" s="17">
        <f t="shared" si="51"/>
        <v>280844.75</v>
      </c>
      <c r="D177">
        <f t="shared" si="51"/>
        <v>18907.125</v>
      </c>
      <c r="E177">
        <f t="shared" si="51"/>
        <v>8877.375</v>
      </c>
      <c r="F177">
        <f t="shared" si="51"/>
        <v>35869.125</v>
      </c>
      <c r="G177">
        <f t="shared" si="51"/>
        <v>245290.75</v>
      </c>
      <c r="H177">
        <f t="shared" si="51"/>
        <v>85150.3125</v>
      </c>
      <c r="I177">
        <f t="shared" ref="I177:J177" si="66">(I137+I157)/2</f>
        <v>216172.75</v>
      </c>
      <c r="J177">
        <f t="shared" si="66"/>
        <v>891112.1875</v>
      </c>
    </row>
    <row r="178" spans="1:10" ht="13" x14ac:dyDescent="0.3">
      <c r="A178">
        <v>2010</v>
      </c>
      <c r="B178" s="1" t="s">
        <v>3</v>
      </c>
      <c r="C178" s="17">
        <f t="shared" si="51"/>
        <v>260482.4375</v>
      </c>
      <c r="D178">
        <f t="shared" si="51"/>
        <v>110349.5</v>
      </c>
      <c r="E178">
        <f t="shared" si="51"/>
        <v>0</v>
      </c>
      <c r="F178">
        <f t="shared" si="51"/>
        <v>639630.0625</v>
      </c>
      <c r="G178">
        <f t="shared" si="51"/>
        <v>3098.75</v>
      </c>
      <c r="H178">
        <f t="shared" si="51"/>
        <v>1153239</v>
      </c>
      <c r="I178">
        <f t="shared" ref="I178:J178" si="67">(I138+I158)/2</f>
        <v>423.5</v>
      </c>
      <c r="J178">
        <f t="shared" si="67"/>
        <v>2167223.25</v>
      </c>
    </row>
    <row r="179" spans="1:10" x14ac:dyDescent="0.25">
      <c r="A179">
        <v>2010</v>
      </c>
      <c r="B179" s="3" t="s">
        <v>2</v>
      </c>
      <c r="C179" s="17">
        <f t="shared" si="51"/>
        <v>3252.8125</v>
      </c>
      <c r="D179">
        <f t="shared" si="51"/>
        <v>0</v>
      </c>
      <c r="E179">
        <f t="shared" si="51"/>
        <v>0</v>
      </c>
      <c r="F179">
        <f t="shared" si="51"/>
        <v>0</v>
      </c>
      <c r="G179">
        <f t="shared" si="51"/>
        <v>0</v>
      </c>
      <c r="H179">
        <f t="shared" si="51"/>
        <v>0</v>
      </c>
      <c r="I179">
        <f t="shared" ref="I179:J179" si="68">(I139+I159)/2</f>
        <v>0</v>
      </c>
      <c r="J179">
        <f t="shared" si="68"/>
        <v>3252.8125</v>
      </c>
    </row>
    <row r="180" spans="1:10" x14ac:dyDescent="0.25">
      <c r="A180">
        <v>2010</v>
      </c>
      <c r="B180" s="2" t="s">
        <v>1</v>
      </c>
      <c r="C180" s="17">
        <f t="shared" si="51"/>
        <v>3368</v>
      </c>
      <c r="D180">
        <f t="shared" si="51"/>
        <v>0</v>
      </c>
      <c r="E180">
        <f t="shared" si="51"/>
        <v>0</v>
      </c>
      <c r="F180">
        <f t="shared" si="51"/>
        <v>0</v>
      </c>
      <c r="G180">
        <f t="shared" si="51"/>
        <v>42116.1875</v>
      </c>
      <c r="H180">
        <f t="shared" si="51"/>
        <v>0</v>
      </c>
      <c r="I180">
        <f t="shared" ref="I180:J180" si="69">(I140+I160)/2</f>
        <v>0</v>
      </c>
      <c r="J180">
        <f t="shared" si="69"/>
        <v>45484.1875</v>
      </c>
    </row>
    <row r="181" spans="1:10" ht="13" x14ac:dyDescent="0.3">
      <c r="A181">
        <v>2010</v>
      </c>
      <c r="B181" s="1" t="s">
        <v>0</v>
      </c>
      <c r="C181" s="17">
        <f t="shared" si="51"/>
        <v>2998739.1875</v>
      </c>
      <c r="D181">
        <f t="shared" si="51"/>
        <v>619189.75</v>
      </c>
      <c r="E181">
        <f t="shared" si="51"/>
        <v>495449.6875</v>
      </c>
      <c r="F181">
        <f t="shared" si="51"/>
        <v>2651220.4375</v>
      </c>
      <c r="G181">
        <f t="shared" si="51"/>
        <v>2499665.4375</v>
      </c>
      <c r="H181">
        <f t="shared" si="51"/>
        <v>7537970.5625</v>
      </c>
      <c r="I181">
        <f t="shared" ref="I181:J181" si="70">(I141+I161)/2</f>
        <v>4255055.875</v>
      </c>
      <c r="J181">
        <f t="shared" si="70"/>
        <v>21057289.5625</v>
      </c>
    </row>
  </sheetData>
  <autoFilter ref="A1:A101" xr:uid="{C928CE05-D466-442B-A8E5-137647E684A6}">
    <sortState xmlns:xlrd2="http://schemas.microsoft.com/office/spreadsheetml/2017/richdata2" ref="A2:A101">
      <sortCondition descending="1" ref="A1:A101"/>
    </sortState>
  </autoFilter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9AE0-BC66-453C-BB39-EB89BCE4648B}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e 2 y 7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e 2 y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s u 1 J 5 q x u t b w I A A M Y H A A A T A B w A R m 9 y b X V s Y X M v U 2 V j d G l v b j E u b S C i G A A o o B Q A A A A A A A A A A A A A A A A A A A A A A A A A A A D t U 0 1 v G j E Q v S P x H 6 z N B S R C + Q h p 2 o p D A q n K A Q U l t J d s h A Z 7 I F b 9 s b K 9 U Q n K r + p P 6 B / r Y F h S F N J I y a W H 7 m X X 4 7 d v Z t 7 M 8 8 i D t I Z d r d / N T + V S u e R v w a F g B 8 k Y p g o b j T a r j G C O r F 1 N W J c p D O U S o + f C y T k a i o z E r B 6 h v v J Z K q z 3 r A l o g q 8 k v Y / p V 4 / O p 0 N w i 7 S P / n u w W X p m b W A 9 0 F k 6 W o R b a + J t 7 3 C I 9 3 C Z C g g w 8 V y i 4 T i Z E p I T c N J q t J p p 5 u y C 6 r S T 8 / 5 p q l F b J w F M D k o g F Y I O O L W w m K N f t S L Q o Z c i t 7 5 4 C + R W Z 0 i l c Q k 6 N 5 L L D F S r 0 e x M A t f t x u F R + 6 T 5 v l P P x C y p 1 t j 1 Q G c K N T U C K 7 5 u 0 q y 3 k p t q b d 3 8 V p r u R o f l 9 U B 0 t 4 o l N w / X f e r k Z g M / S M 4 N h y l 1 K K x n 1 I i 2 d 5 I + V 4 L G f + q j V S z g F w S q 3 F c K I q p j c 3 O q 1 B U H B c 5 3 g 8 t x W w m N S W a W k U x T S e y P j G M H x s + s 0 z 2 r c m 3 G i 4 w G 9 G w h t e U y S W o s E I o F / B E e a m y Z X C K X X B H 0 o K J m V U J z F C Q I M o E x 4 k j S u R Q Q D x 4 z c C C A W A Y m H B / V V x k j z R A C 0 q x o Q S K Q W P O M x r W P V s X Q e H j 2 m G I 9 v X j Q e B / L 8 U 9 z 9 G i 2 1 g e 6 Z O 8 i t i / j J v z 6 a e I R D K C z J F F B / P n i 8 u o t N G i K U p + y D G j F T O z w 6 d 0 3 d I E U / 0 P C W 7 j f 1 1 E B 9 H K d K T h a K E 3 G C I V u e C f 3 J B j b A G o 3 / F A t l 6 T Z v y 8 v W J 5 V W v + g 7 Y u t 2 N o Y P R n 5 Z G P k T q v 5 4 b g z W U X + u / n t b t 5 l e a W Z 2 b N G j v Q m 1 1 N 0 b 3 L y 6 3 l o n d c 2 3 u 1 0 x 8 W 7 V 8 + b e D / u R Q / v / l Z Y + D H 6 V w f / B l B L A Q I t A B Q A A g A I A H t s u 1 L c / m K 5 p A A A A P U A A A A S A A A A A A A A A A A A A A A A A A A A A A B D b 2 5 m a W c v U G F j a 2 F n Z S 5 4 b W x Q S w E C L Q A U A A I A C A B 7 b L t S D 8 r p q 6 Q A A A D p A A A A E w A A A A A A A A A A A A A A A A D w A A A A W 0 N v b n R l b n R f V H l w Z X N d L n h t b F B L A Q I t A B Q A A g A I A H t s u 1 J 5 q x u t b w I A A M Y H A A A T A A A A A A A A A A A A A A A A A O E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g A A A A A A A A r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D A z X 1 9 Q Y W d l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t S Z W N p Y 2 x h Z G 9 c b n B y b 2 N l Z G V u d G U g Z G V c b n J l Y 2 9 n a W R h X G 5 z Z X B h c m F k Y S w x f S Z x d W 9 0 O y w m c X V v d D t T Z W N 0 a W 9 u M S 9 U Y W J s Z T A w M y A o U G F n Z S A z K S 9 B d X R v U m V t b 3 Z l Z E N v b H V t b n M x L n t N Y X R l c m l h b G V z X G 5 S Z W N 1 c G V y Y W R v X G 5 w c m 9 j Z W R l b n R l I G R l b F x u V E 1 C I G R l X G 5 y Z X N p Z H V v c 1 x u b W V 6 Y 2 x h Z G 9 z L D J 9 J n F 1 b 3 Q 7 L C Z x d W 9 0 O 1 N l Y 3 R p b 2 4 x L 1 R h Y m x l M D A z I C h Q Y W d l I D M p L 0 F 1 d G 9 S Z W 1 v d m V k Q 2 9 s d W 1 u c z E u e 0 N v b X B v c 3 R h Z G 8 g L 1 x u R G l n Z X N 0 a c O z b l x u Y W 5 h Z X J v Y m l h I G R l X G 5 G T 1 J T L D N 9 J n F 1 b 3 Q 7 L C Z x d W 9 0 O 1 N l Y 3 R p b 2 4 x L 1 R h Y m x l M D A z I C h Q Y W d l I D M p L 0 F 1 d G 9 S Z W 1 v d m V k Q 2 9 s d W 1 u c z E u e 0 N v b X B v c 3 R h Z G 8 g L 1 x u R G l n Z X N 0 a c O z b l x u Y W 5 h Z X J v Y m l h I G V u X G 5 U T U I s N H 0 m c X V v d D s s J n F 1 b 3 Q 7 U 2 V j d G l v b j E v V G F i b G U w M D M g K F B h Z 2 U g M y k v Q X V 0 b 1 J l b W 9 2 Z W R D b 2 x 1 b W 5 z M S 5 7 S W 5 j a W 5 l c m F k b y w 1 f S Z x d W 9 0 O y w m c X V v d D t T Z W N 0 a W 9 u M S 9 U Y W J s Z T A w M y A o U G F n Z S A z K S 9 B d X R v U m V t b 3 Z l Z E N v b H V t b n M x L n t W Z X J 0 a W R v I G R l X G 5 y Z W N o Y X p v c y w 2 f S Z x d W 9 0 O y w m c X V v d D t T Z W N 0 a W 9 u M S 9 U Y W J s Z T A w M y A o U G F n Z S A z K S 9 B d X R v U m V t b 3 Z l Z E N v b H V t b n M x L n t W Z X J 0 a W R v I H N p b l x u d H J h d G F t a W V u d G 9 c b n B y Z X Z p b y w 3 f S Z x d W 9 0 O y w m c X V v d D t T Z W N 0 a W 9 u M S 9 U Y W J s Z T A w M y A o U G F n Z S A z K S 9 B d X R v U m V t b 3 Z l Z E N v b H V t b n M x L n t U b 3 R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1 J l Y 2 l j b G F k b 1 x u c H J v Y 2 V k Z W 5 0 Z S B k Z V x u c m V j b 2 d p Z G F c b n N l c G F y Y W R h L D F 9 J n F 1 b 3 Q 7 L C Z x d W 9 0 O 1 N l Y 3 R p b 2 4 x L 1 R h Y m x l M D A z I C h Q Y W d l I D M p L 0 F 1 d G 9 S Z W 1 v d m V k Q 2 9 s d W 1 u c z E u e 0 1 h d G V y a W F s Z X N c b l J l Y 3 V w Z X J h Z G 9 c b n B y b 2 N l Z G V u d G U g Z G V s X G 5 U T U I g Z G V c b n J l c 2 l k d W 9 z X G 5 t Z X p j b G F k b 3 M s M n 0 m c X V v d D s s J n F 1 b 3 Q 7 U 2 V j d G l v b j E v V G F i b G U w M D M g K F B h Z 2 U g M y k v Q X V 0 b 1 J l b W 9 2 Z W R D b 2 x 1 b W 5 z M S 5 7 Q 2 9 t c G 9 z d G F k b y A v X G 5 E a W d l c 3 R p w 7 N u X G 5 h b m F l c m 9 i a W E g Z G V c b k Z P U l M s M 3 0 m c X V v d D s s J n F 1 b 3 Q 7 U 2 V j d G l v b j E v V G F i b G U w M D M g K F B h Z 2 U g M y k v Q X V 0 b 1 J l b W 9 2 Z W R D b 2 x 1 b W 5 z M S 5 7 Q 2 9 t c G 9 z d G F k b y A v X G 5 E a W d l c 3 R p w 7 N u X G 5 h b m F l c m 9 i a W E g Z W 5 c b l R N Q i w 0 f S Z x d W 9 0 O y w m c X V v d D t T Z W N 0 a W 9 u M S 9 U Y W J s Z T A w M y A o U G F n Z S A z K S 9 B d X R v U m V t b 3 Z l Z E N v b H V t b n M x L n t J b m N p b m V y Y W R v L D V 9 J n F 1 b 3 Q 7 L C Z x d W 9 0 O 1 N l Y 3 R p b 2 4 x L 1 R h Y m x l M D A z I C h Q Y W d l I D M p L 0 F 1 d G 9 S Z W 1 v d m V k Q 2 9 s d W 1 u c z E u e 1 Z l c n R p Z G 8 g Z G V c b n J l Y 2 h h e m 9 z L D Z 9 J n F 1 b 3 Q 7 L C Z x d W 9 0 O 1 N l Y 3 R p b 2 4 x L 1 R h Y m x l M D A z I C h Q Y W d l I D M p L 0 F 1 d G 9 S Z W 1 v d m V k Q 2 9 s d W 1 u c z E u e 1 Z l c n R p Z G 8 g c 2 l u X G 5 0 c m F 0 Y W 1 p Z W 5 0 b 1 x u c H J l d m l v L D d 9 J n F 1 b 3 Q 7 L C Z x d W 9 0 O 1 N l Y 3 R p b 2 4 x L 1 R h Y m x l M D A z I C h Q Y W d l I D M p L 0 F 1 d G 9 S Z W 1 v d m V k Q 2 9 s d W 1 u c z E u e 1 R v d G F s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J l Y 2 l j b G F k b 1 x u c H J v Y 2 V k Z W 5 0 Z S B k Z V x u c m V j b 2 d p Z G F c b n N l c G F y Y W R h J n F 1 b 3 Q 7 L C Z x d W 9 0 O 0 1 h d G V y a W F s Z X N c b l J l Y 3 V w Z X J h Z G 9 c b n B y b 2 N l Z G V u d G U g Z G V s X G 5 U T U I g Z G V c b n J l c 2 l k d W 9 z X G 5 t Z X p j b G F k b 3 M m c X V v d D s s J n F 1 b 3 Q 7 Q 2 9 t c G 9 z d G F k b y A v X G 5 E a W d l c 3 R p w 7 N u X G 5 h b m F l c m 9 i a W E g Z G V c b k Z P U l M m c X V v d D s s J n F 1 b 3 Q 7 Q 2 9 t c G 9 z d G F k b y A v X G 5 E a W d l c 3 R p w 7 N u X G 5 h b m F l c m 9 i a W E g Z W 5 c b l R N Q i Z x d W 9 0 O y w m c X V v d D t J b m N p b m V y Y W R v J n F 1 b 3 Q 7 L C Z x d W 9 0 O 1 Z l c n R p Z G 8 g Z G V c b n J l Y 2 h h e m 9 z J n F 1 b 3 Q 7 L C Z x d W 9 0 O 1 Z l c n R p Z G 8 g c 2 l u X G 5 0 c m F 0 Y W 1 p Z W 5 0 b 1 x u c H J l d m l v J n F 1 b 3 Q 7 L C Z x d W 9 0 O 1 R v d G F s J n F 1 b 3 Q 7 X S I g L z 4 8 R W 5 0 c n k g V H l w Z T 0 i R m l s b E N v b H V t b l R 5 c G V z I i B W Y W x 1 Z T 0 i c 0 J n T U R B d 0 1 E Q X d N R C I g L z 4 8 R W 5 0 c n k g V H l w Z T 0 i R m l s b E x h c 3 R V c G R h d G V k I i B W Y W x 1 Z T 0 i Z D I w M j E t M D U t M j d U M T A 6 N T M 6 N T k u M T M 0 N z c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E 6 M z Q 6 M z Q u N z g 4 M z Y 4 N F o i I C 8 + P E V u d H J 5 I F R 5 c G U 9 I k Z p b G x D b 2 x 1 b W 5 U e X B l c y I g V m F s d W U 9 I n N C Z 1 l G Q l F Z R 0 J n W U c i I C 8 + P E V u d H J 5 I F R 5 c G U 9 I k Z p b G x D b 2 x 1 b W 5 O Y W 1 l c y I g V m F s d W U 9 I n N b J n F 1 b 3 Q 7 Q 2 9 s d W 1 u M S Z x d W 9 0 O y w m c X V v d D t S Z W N p Y 2 x h Z G 9 c b n B y b 2 N l Z G V u d G U g Z G V c b n J l Y 2 9 n a W R h X G 5 z Z X B h c m F k Y S Z x d W 9 0 O y w m c X V v d D t N Y X R l c m l h b G V z X G 5 S Z W N 1 c G V y Y W R v X G 5 w c m 9 j Z W R l b n R l I G R l b F x u V E 1 C I G R l I H J l c 2 l k d W 9 z X G 5 t Z X p j b G F k b 3 M m c X V v d D s s J n F 1 b 3 Q 7 Q 2 9 t c G 9 z d G F k b y A v X G 5 E a W d l c 3 R p w 7 N u X G 5 h b m F l c m 9 i a W E g Z G V c b k Z P U l M m c X V v d D s s J n F 1 b 3 Q 7 Q 2 9 t c G 9 z d G F k b y A v X G 5 E a W d l c 3 R p w 7 N u X G 5 h b m F l c m 9 i a W E g Z W 4 g V E 1 C J n F 1 b 3 Q 7 L C Z x d W 9 0 O 0 l u Y 2 l u Z X J h Z G 8 m c X V v d D s s J n F 1 b 3 Q 7 V m V y d G l k b y B k Z V x u c m V j a G F 6 b 3 M m c X V v d D s s J n F 1 b 3 Q 7 V m V y d G l k b y B z a W 5 c b n R y Y X R h b W l l b n R v X G 5 w c m V 2 a W 8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A o M i k v Q X V 0 b 1 J l b W 9 2 Z W R D b 2 x 1 b W 5 z M S 5 7 Q 2 9 s d W 1 u M S w w f S Z x d W 9 0 O y w m c X V v d D t T Z W N 0 a W 9 u M S 9 U Y W J s Z T A w M y A o U G F n Z S A z K S A o M i k v Q X V 0 b 1 J l b W 9 2 Z W R D b 2 x 1 b W 5 z M S 5 7 U m V j a W N s Y W R v X G 5 w c m 9 j Z W R l b n R l I G R l X G 5 y Z W N v Z 2 l k Y V x u c 2 V w Y X J h Z G E s M X 0 m c X V v d D s s J n F 1 b 3 Q 7 U 2 V j d G l v b j E v V G F i b G U w M D M g K F B h Z 2 U g M y k g K D I p L 0 F 1 d G 9 S Z W 1 v d m V k Q 2 9 s d W 1 u c z E u e 0 1 h d G V y a W F s Z X N c b l J l Y 3 V w Z X J h Z G 9 c b n B y b 2 N l Z G V u d G U g Z G V s X G 5 U T U I g Z G U g c m V z a W R 1 b 3 N c b m 1 l e m N s Y W R v c y w y f S Z x d W 9 0 O y w m c X V v d D t T Z W N 0 a W 9 u M S 9 U Y W J s Z T A w M y A o U G F n Z S A z K S A o M i k v Q X V 0 b 1 J l b W 9 2 Z W R D b 2 x 1 b W 5 z M S 5 7 Q 2 9 t c G 9 z d G F k b y A v X G 5 E a W d l c 3 R p w 7 N u X G 5 h b m F l c m 9 i a W E g Z G V c b k Z P U l M s M 3 0 m c X V v d D s s J n F 1 b 3 Q 7 U 2 V j d G l v b j E v V G F i b G U w M D M g K F B h Z 2 U g M y k g K D I p L 0 F 1 d G 9 S Z W 1 v d m V k Q 2 9 s d W 1 u c z E u e 0 N v b X B v c 3 R h Z G 8 g L 1 x u R G l n Z X N 0 a c O z b l x u Y W 5 h Z X J v Y m l h I G V u I F R N Q i w 0 f S Z x d W 9 0 O y w m c X V v d D t T Z W N 0 a W 9 u M S 9 U Y W J s Z T A w M y A o U G F n Z S A z K S A o M i k v Q X V 0 b 1 J l b W 9 2 Z W R D b 2 x 1 b W 5 z M S 5 7 S W 5 j a W 5 l c m F k b y w 1 f S Z x d W 9 0 O y w m c X V v d D t T Z W N 0 a W 9 u M S 9 U Y W J s Z T A w M y A o U G F n Z S A z K S A o M i k v Q X V 0 b 1 J l b W 9 2 Z W R D b 2 x 1 b W 5 z M S 5 7 V m V y d G l k b y B k Z V x u c m V j a G F 6 b 3 M s N n 0 m c X V v d D s s J n F 1 b 3 Q 7 U 2 V j d G l v b j E v V G F i b G U w M D M g K F B h Z 2 U g M y k g K D I p L 0 F 1 d G 9 S Z W 1 v d m V k Q 2 9 s d W 1 u c z E u e 1 Z l c n R p Z G 8 g c 2 l u X G 5 0 c m F 0 Y W 1 p Z W 5 0 b 1 x u c H J l d m l v L D d 9 J n F 1 b 3 Q 7 L C Z x d W 9 0 O 1 N l Y 3 R p b 2 4 x L 1 R h Y m x l M D A z I C h Q Y W d l I D M p I C g y K S 9 B d X R v U m V t b 3 Z l Z E N v b H V t b n M x L n t U b 3 R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y A o U G F n Z S A z K S A o M i k v Q X V 0 b 1 J l b W 9 2 Z W R D b 2 x 1 b W 5 z M S 5 7 Q 2 9 s d W 1 u M S w w f S Z x d W 9 0 O y w m c X V v d D t T Z W N 0 a W 9 u M S 9 U Y W J s Z T A w M y A o U G F n Z S A z K S A o M i k v Q X V 0 b 1 J l b W 9 2 Z W R D b 2 x 1 b W 5 z M S 5 7 U m V j a W N s Y W R v X G 5 w c m 9 j Z W R l b n R l I G R l X G 5 y Z W N v Z 2 l k Y V x u c 2 V w Y X J h Z G E s M X 0 m c X V v d D s s J n F 1 b 3 Q 7 U 2 V j d G l v b j E v V G F i b G U w M D M g K F B h Z 2 U g M y k g K D I p L 0 F 1 d G 9 S Z W 1 v d m V k Q 2 9 s d W 1 u c z E u e 0 1 h d G V y a W F s Z X N c b l J l Y 3 V w Z X J h Z G 9 c b n B y b 2 N l Z G V u d G U g Z G V s X G 5 U T U I g Z G U g c m V z a W R 1 b 3 N c b m 1 l e m N s Y W R v c y w y f S Z x d W 9 0 O y w m c X V v d D t T Z W N 0 a W 9 u M S 9 U Y W J s Z T A w M y A o U G F n Z S A z K S A o M i k v Q X V 0 b 1 J l b W 9 2 Z W R D b 2 x 1 b W 5 z M S 5 7 Q 2 9 t c G 9 z d G F k b y A v X G 5 E a W d l c 3 R p w 7 N u X G 5 h b m F l c m 9 i a W E g Z G V c b k Z P U l M s M 3 0 m c X V v d D s s J n F 1 b 3 Q 7 U 2 V j d G l v b j E v V G F i b G U w M D M g K F B h Z 2 U g M y k g K D I p L 0 F 1 d G 9 S Z W 1 v d m V k Q 2 9 s d W 1 u c z E u e 0 N v b X B v c 3 R h Z G 8 g L 1 x u R G l n Z X N 0 a c O z b l x u Y W 5 h Z X J v Y m l h I G V u I F R N Q i w 0 f S Z x d W 9 0 O y w m c X V v d D t T Z W N 0 a W 9 u M S 9 U Y W J s Z T A w M y A o U G F n Z S A z K S A o M i k v Q X V 0 b 1 J l b W 9 2 Z W R D b 2 x 1 b W 5 z M S 5 7 S W 5 j a W 5 l c m F k b y w 1 f S Z x d W 9 0 O y w m c X V v d D t T Z W N 0 a W 9 u M S 9 U Y W J s Z T A w M y A o U G F n Z S A z K S A o M i k v Q X V 0 b 1 J l b W 9 2 Z W R D b 2 x 1 b W 5 z M S 5 7 V m V y d G l k b y B k Z V x u c m V j a G F 6 b 3 M s N n 0 m c X V v d D s s J n F 1 b 3 Q 7 U 2 V j d G l v b j E v V G F i b G U w M D M g K F B h Z 2 U g M y k g K D I p L 0 F 1 d G 9 S Z W 1 v d m V k Q 2 9 s d W 1 u c z E u e 1 Z l c n R p Z G 8 g c 2 l u X G 5 0 c m F 0 Y W 1 p Z W 5 0 b 1 x u c H J l d m l v L D d 9 J n F 1 b 3 Q 7 L C Z x d W 9 0 O 1 N l Y 3 R p b 2 4 x L 1 R h Y m x l M D A z I C h Q Y W d l I D M p I C g y K S 9 B d X R v U m V t b 3 Z l Z E N v b H V t b n M x L n t U b 3 R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U y M C g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A W U 4 S X O Z A s 9 L y c H i X p h k A A A A A A g A A A A A A E G Y A A A A B A A A g A A A A A / B 9 l N Q 7 N 4 I y l i T u 6 G q n h J 3 u + c U k o D r P i d 1 z p D + v M Z c A A A A A D o A A A A A C A A A g A A A A B 7 v U P L A U q t U / 1 R J D V n c 9 J d x u P s m 8 z d 6 Y p h / H F T f j A X J Q A A A A B W P 2 L L s L g Y E P 9 p A + J U 3 F L 1 q / 2 P M 2 v h W g c k i m X Y K u / k f 9 Z 8 E t i T 2 C x x Q Q h 0 6 n i i c a S r Z 9 r e 5 t Y m a z i s P e 0 L q d X J U A J f Y m 2 t q t I z Z w + l k g Q e F A A A A A A j U U l P H x A W O I 6 m + p D c E Q K D r R + 3 b 5 A I T y S d L J M i M s h b w D e P 9 Y 7 h v t z u p B Y O e d u 5 Q s X j L N B L F + Z y d g D 1 R z Y V K x P w = = < / D a t a M a s h u p > 
</file>

<file path=customXml/itemProps1.xml><?xml version="1.0" encoding="utf-8"?>
<ds:datastoreItem xmlns:ds="http://schemas.openxmlformats.org/officeDocument/2006/customXml" ds:itemID="{CA8D96F7-87BF-4441-BE90-0A3FB4AA38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Table003 (Page 3)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2021-05-27T11:04:59Z</dcterms:created>
  <dcterms:modified xsi:type="dcterms:W3CDTF">2021-05-27T13:12:05Z</dcterms:modified>
</cp:coreProperties>
</file>