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FEC6C6D-2220-4B79-AC03-41A7B3458B11}" xr6:coauthVersionLast="47" xr6:coauthVersionMax="47" xr10:uidLastSave="{00000000-0000-0000-0000-000000000000}"/>
  <bookViews>
    <workbookView xWindow="-120" yWindow="-120" windowWidth="20730" windowHeight="11040" xr2:uid="{8F9107D4-96F1-4EB9-9008-DECFED5B78C8}"/>
  </bookViews>
  <sheets>
    <sheet name="Questions" sheetId="1" r:id="rId1"/>
    <sheet name="Workers Info" sheetId="2" r:id="rId2"/>
    <sheet name="Sol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J3" i="3" s="1"/>
  <c r="F3" i="3"/>
  <c r="F10" i="3"/>
  <c r="F5" i="3"/>
  <c r="F6" i="3"/>
  <c r="F7" i="3"/>
  <c r="F8" i="3"/>
  <c r="F9" i="3"/>
  <c r="F4" i="3"/>
  <c r="G4" i="3"/>
  <c r="J4" i="3" s="1"/>
  <c r="G5" i="3"/>
  <c r="J5" i="3" s="1"/>
  <c r="G6" i="3"/>
  <c r="J6" i="3" s="1"/>
  <c r="G7" i="3"/>
  <c r="J7" i="3" s="1"/>
  <c r="G8" i="3"/>
  <c r="J8" i="3" s="1"/>
  <c r="G9" i="3"/>
  <c r="J9" i="3" s="1"/>
  <c r="G10" i="3"/>
  <c r="J10" i="3" s="1"/>
  <c r="E4" i="3"/>
  <c r="E5" i="3"/>
  <c r="E6" i="3"/>
  <c r="E7" i="3"/>
  <c r="E8" i="3"/>
  <c r="E9" i="3"/>
  <c r="E10" i="3"/>
  <c r="E3" i="3"/>
  <c r="D3" i="3"/>
  <c r="D4" i="3"/>
  <c r="D5" i="3"/>
  <c r="D6" i="3"/>
  <c r="D7" i="3"/>
  <c r="D8" i="3"/>
  <c r="D9" i="3"/>
  <c r="D10" i="3"/>
  <c r="B27" i="3"/>
  <c r="B35" i="3"/>
  <c r="B24" i="3"/>
  <c r="B20" i="3"/>
  <c r="C16" i="3"/>
  <c r="C15" i="3"/>
  <c r="H3" i="3" l="1"/>
  <c r="H10" i="3"/>
  <c r="H9" i="3"/>
  <c r="H8" i="3"/>
  <c r="H7" i="3"/>
  <c r="H6" i="3"/>
  <c r="H5" i="3"/>
  <c r="H4" i="3"/>
</calcChain>
</file>

<file path=xl/sharedStrings.xml><?xml version="1.0" encoding="utf-8"?>
<sst xmlns="http://schemas.openxmlformats.org/spreadsheetml/2006/main" count="106" uniqueCount="57">
  <si>
    <t>Email</t>
  </si>
  <si>
    <t>john.storm@gotrocks.net</t>
  </si>
  <si>
    <t>john.johnson@wahoo.com</t>
  </si>
  <si>
    <t>debby.powers@jeemail.com</t>
  </si>
  <si>
    <t>joe.byethen@whitehouse.gov</t>
  </si>
  <si>
    <t>stephanie.diaz@msm.org</t>
  </si>
  <si>
    <t>donald.gump@wahoo.com</t>
  </si>
  <si>
    <t>sarah.cohen@coldmail.com</t>
  </si>
  <si>
    <t>vladimir.lupin@kremlinmail.com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</si>
  <si>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</si>
  <si>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</si>
  <si>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</si>
  <si>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</si>
  <si>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</si>
  <si>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</si>
  <si>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</si>
  <si>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</si>
  <si>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</si>
  <si>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</si>
  <si>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</si>
  <si>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</si>
  <si>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</si>
  <si>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</si>
  <si>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</si>
  <si>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 xml:space="preserve">£10,088 </t>
  </si>
  <si>
    <t xml:space="preserve">£11,176 </t>
  </si>
  <si>
    <t xml:space="preserve">£10,546 </t>
  </si>
  <si>
    <t xml:space="preserve">£10,004 </t>
  </si>
  <si>
    <t xml:space="preserve">£11,383 </t>
  </si>
  <si>
    <t xml:space="preserve">£10,236 </t>
  </si>
  <si>
    <t xml:space="preserve">£10,822 </t>
  </si>
  <si>
    <t xml:space="preserve">£11,379 </t>
  </si>
  <si>
    <t>A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</si>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</sst>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1" applyBorder="1"/>
    <xf numFmtId="0" fontId="4" fillId="0" borderId="0" xfId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2" fillId="0" borderId="0" xfId="0" applyFont="1"/>
    <xf numFmtId="14" fontId="2" fillId="0" borderId="1" xfId="0" applyNumberFormat="1" applyFont="1" applyBorder="1"/>
    <xf numFmtId="0" fontId="2" fillId="3" borderId="1" xfId="0" applyFont="1" applyFill="1" applyBorder="1"/>
    <xf numFmtId="0" fontId="0" fillId="4" borderId="0" xfId="0" applyFill="1"/>
    <xf numFmtId="0" fontId="1" fillId="0" borderId="2" xfId="0" applyFont="1" applyBorder="1"/>
    <xf numFmtId="0" fontId="2" fillId="0" borderId="0" xfId="0" applyFont="1"/>
    <xf numFmtId="0" fontId="4" fillId="0" borderId="3" xfId="1" applyBorder="1"/>
    <xf numFmtId="0" fontId="2" fillId="0" borderId="4" xfId="0" applyFont="1" applyBorder="1"/>
    <xf numFmtId="0" fontId="4" fillId="0" borderId="7" xfId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5" xfId="0" applyFont="1" applyBorder="1"/>
    <xf numFmtId="0" fontId="1" fillId="0" borderId="6" xfId="0" applyFont="1" applyBorder="1"/>
    <xf numFmtId="14" fontId="2" fillId="3" borderId="1" xfId="0" applyNumberFormat="1" applyFont="1" applyFill="1" applyBorder="1"/>
    <xf numFmtId="14" fontId="2" fillId="3" borderId="1" xfId="0" applyNumberFormat="1" applyFont="1" applyFill="1" applyBorder="1" applyAlignment="1">
      <alignment horizontal="right"/>
    </xf>
    <xf numFmtId="10" fontId="2" fillId="3" borderId="1" xfId="0" applyNumberFormat="1" applyFont="1" applyFill="1" applyBorder="1"/>
    <xf numFmtId="0" fontId="5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numFmt numFmtId="14" formatCode="0.00%"/>
      <fill>
        <patternFill patternType="solid">
          <fgColor rgb="FF000000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fill>
        <patternFill patternType="solid">
          <fgColor rgb="FF000000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numFmt numFmtId="19" formatCode="m/d/yyyy"/>
      <fill>
        <patternFill patternType="solid">
          <fgColor rgb="FF000000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fill>
        <patternFill patternType="solid">
          <fgColor rgb="FF000000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fill>
        <patternFill patternType="solid">
          <fgColor rgb="FF000000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fill>
        <patternFill patternType="solid">
          <fgColor rgb="FF000000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fill>
        <patternFill patternType="solid">
          <fgColor rgb="FF000000"/>
          <bgColor rgb="FFFFFF0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77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4BE55D-830E-4C4E-8B75-6EBC30B26DAC}" name="Table2" displayName="Table2" ref="A1:C10" totalsRowShown="0" headerRowDxfId="19" headerRowBorderDxfId="18" tableBorderDxfId="17" totalsRowBorderDxfId="16">
  <autoFilter ref="A1:C10" xr:uid="{884BE55D-830E-4C4E-8B75-6EBC30B26DAC}"/>
  <tableColumns count="3">
    <tableColumn id="1" xr3:uid="{2DAACB2B-57F8-4F83-9CE7-5C088C74398C}" name="Email" dataDxfId="15" dataCellStyle="Hyperlink"/>
    <tableColumn id="2" xr3:uid="{026D7273-6A86-444E-B61B-A2EE6337988A}" name="Hire date" dataDxfId="14"/>
    <tableColumn id="3" xr3:uid="{D20A961D-2862-484D-895D-723776FE7B82}" name="City" dataDxfId="13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1188B-7B92-4499-9B34-4F9FAF2EB898}" name="Table1" displayName="Table1" ref="B2:J10" totalsRowShown="0" headerRowDxfId="12" dataDxfId="10" headerRowBorderDxfId="11" tableBorderDxfId="9">
  <autoFilter ref="B2:J10" xr:uid="{E501188B-7B92-4499-9B34-4F9FAF2EB898}"/>
  <tableColumns count="9">
    <tableColumn id="1" xr3:uid="{FE73AA7C-FD98-48E4-B282-BB997C9B5FAE}" name="Email" dataDxfId="8" dataCellStyle="Hyperlink"/>
    <tableColumn id="2" xr3:uid="{CBC1D33C-FD33-4649-92C7-F0D26DC25D3B}" name="Employee ID" dataDxfId="7"/>
    <tableColumn id="3" xr3:uid="{243B5E7C-4387-4A6E-845F-152E44F114DC}" name="First Name" dataDxfId="6">
      <calculatedColumnFormula>LEFT(Table1[[#This Row],[Email]],FIND(".",Table1[[#This Row],[Email]])-1)</calculatedColumnFormula>
    </tableColumn>
    <tableColumn id="4" xr3:uid="{FFAC0BFB-6C87-4324-A56A-2513984EDD8C}" name="Last Name" dataDxfId="5">
      <calculatedColumnFormula>MID(B3,FIND(".",B3)+1,FIND("@",B3)-FIND(".",B3)-1)</calculatedColumnFormula>
    </tableColumn>
    <tableColumn id="10" xr3:uid="{816728C9-E8EE-42AF-A8F7-9F66407EA50D}" name="City" dataDxfId="4">
      <calculatedColumnFormula>VLOOKUP(Table1[[#This Row],[Email]],Table2[],3,FALSE)</calculatedColumnFormula>
    </tableColumn>
    <tableColumn id="6" xr3:uid="{BAAAA898-D392-4EB1-A5FB-05BCCE8DEEE8}" name="Hire Date" dataDxfId="3">
      <calculatedColumnFormula>VLOOKUP(Table1[[#This Row],[Email]],Table2[],2,)</calculatedColumnFormula>
    </tableColumn>
    <tableColumn id="7" xr3:uid="{1C32F383-820C-43F4-BB82-C13CF733C17F}" name="Experienced Employee?" dataDxfId="2">
      <calculatedColumnFormula>IF(YEAR(Table1[[#This Row],[Hire Date]])&lt;2019,"Experienced","No experience")</calculatedColumnFormula>
    </tableColumn>
    <tableColumn id="8" xr3:uid="{AE234D16-B8FB-42E1-A279-9C8F5E6A72F1}" name="Payroll" dataDxfId="1"/>
    <tableColumn id="9" xr3:uid="{C2FE6CD3-604D-457B-892E-8F4D71850279}" name="Payroll Raise %" dataDxfId="0">
      <calculatedColumnFormula>IF(YEAR(Table1[[#This Row],[Hire Date]])=2020,3%,IF(YEAR(Table1[[#This Row],[Hire Date]])=2019,5%,IF(YEAR(Table1[[#This Row],[Hire Date]])&lt;=2018,10%)))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stephanie.diaz@msm.or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CE99-84F9-4E11-9675-69DD60D7B3F9}">
  <dimension ref="A1:J31"/>
  <sheetViews>
    <sheetView tabSelected="1" workbookViewId="0">
      <selection activeCell="A23" sqref="A23:B23"/>
    </sheetView>
  </sheetViews>
  <sheetFormatPr defaultRowHeight="15" x14ac:dyDescent="0.25"/>
  <cols>
    <col min="1" max="1" width="3.85546875" customWidth="1"/>
    <col min="2" max="2" width="38.5703125" customWidth="1"/>
  </cols>
  <sheetData>
    <row r="1" spans="1:10" x14ac:dyDescent="0.25">
      <c r="A1" s="1"/>
      <c r="B1" s="1" t="s">
        <v>13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14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25"/>
      <c r="B3" s="25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 t="s">
        <v>15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5"/>
      <c r="B5" s="25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2" t="s">
        <v>0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21</v>
      </c>
      <c r="I6" s="2" t="s">
        <v>22</v>
      </c>
      <c r="J6" s="2" t="s">
        <v>23</v>
      </c>
    </row>
    <row r="7" spans="1:10" x14ac:dyDescent="0.25">
      <c r="A7" s="1"/>
      <c r="B7" s="3" t="s">
        <v>1</v>
      </c>
      <c r="C7" s="5">
        <v>9345</v>
      </c>
      <c r="D7" s="6"/>
      <c r="E7" s="6"/>
      <c r="F7" s="6"/>
      <c r="G7" s="6"/>
      <c r="H7" s="6"/>
      <c r="I7" s="5" t="s">
        <v>24</v>
      </c>
      <c r="J7" s="6"/>
    </row>
    <row r="8" spans="1:10" x14ac:dyDescent="0.25">
      <c r="A8" s="1"/>
      <c r="B8" s="3" t="s">
        <v>2</v>
      </c>
      <c r="C8" s="5">
        <v>6875</v>
      </c>
      <c r="D8" s="6"/>
      <c r="E8" s="6"/>
      <c r="F8" s="6"/>
      <c r="G8" s="6"/>
      <c r="H8" s="6"/>
      <c r="I8" s="5" t="s">
        <v>25</v>
      </c>
      <c r="J8" s="6"/>
    </row>
    <row r="9" spans="1:10" x14ac:dyDescent="0.25">
      <c r="A9" s="1"/>
      <c r="B9" s="3" t="s">
        <v>3</v>
      </c>
      <c r="C9" s="5">
        <v>6431</v>
      </c>
      <c r="D9" s="6"/>
      <c r="E9" s="6"/>
      <c r="F9" s="6"/>
      <c r="G9" s="6"/>
      <c r="H9" s="6"/>
      <c r="I9" s="5" t="s">
        <v>26</v>
      </c>
      <c r="J9" s="6"/>
    </row>
    <row r="10" spans="1:10" x14ac:dyDescent="0.25">
      <c r="A10" s="1"/>
      <c r="B10" s="3" t="s">
        <v>4</v>
      </c>
      <c r="C10" s="5">
        <v>6076</v>
      </c>
      <c r="D10" s="6"/>
      <c r="E10" s="6"/>
      <c r="F10" s="6"/>
      <c r="G10" s="6"/>
      <c r="H10" s="6"/>
      <c r="I10" s="5" t="s">
        <v>27</v>
      </c>
      <c r="J10" s="6"/>
    </row>
    <row r="11" spans="1:10" x14ac:dyDescent="0.25">
      <c r="A11" s="1"/>
      <c r="B11" s="3" t="s">
        <v>5</v>
      </c>
      <c r="C11" s="5">
        <v>8198</v>
      </c>
      <c r="D11" s="6"/>
      <c r="E11" s="6"/>
      <c r="F11" s="6"/>
      <c r="G11" s="6"/>
      <c r="H11" s="6"/>
      <c r="I11" s="5" t="s">
        <v>28</v>
      </c>
      <c r="J11" s="6"/>
    </row>
    <row r="12" spans="1:10" x14ac:dyDescent="0.25">
      <c r="A12" s="1"/>
      <c r="B12" s="3" t="s">
        <v>6</v>
      </c>
      <c r="C12" s="5">
        <v>7220</v>
      </c>
      <c r="D12" s="6"/>
      <c r="E12" s="6"/>
      <c r="F12" s="6"/>
      <c r="G12" s="6"/>
      <c r="H12" s="6"/>
      <c r="I12" s="5" t="s">
        <v>29</v>
      </c>
      <c r="J12" s="6"/>
    </row>
    <row r="13" spans="1:10" x14ac:dyDescent="0.25">
      <c r="A13" s="1"/>
      <c r="B13" s="3" t="s">
        <v>7</v>
      </c>
      <c r="C13" s="5">
        <v>8638</v>
      </c>
      <c r="D13" s="6"/>
      <c r="E13" s="6"/>
      <c r="F13" s="6"/>
      <c r="G13" s="6"/>
      <c r="H13" s="6"/>
      <c r="I13" s="5" t="s">
        <v>30</v>
      </c>
      <c r="J13" s="6"/>
    </row>
    <row r="14" spans="1:10" x14ac:dyDescent="0.25">
      <c r="A14" s="1"/>
      <c r="B14" s="3" t="s">
        <v>8</v>
      </c>
      <c r="C14" s="5">
        <v>8187</v>
      </c>
      <c r="D14" s="6"/>
      <c r="E14" s="6"/>
      <c r="F14" s="6"/>
      <c r="G14" s="6"/>
      <c r="H14" s="6"/>
      <c r="I14" s="5" t="s">
        <v>31</v>
      </c>
      <c r="J14" s="6"/>
    </row>
    <row r="15" spans="1:10" x14ac:dyDescent="0.25">
      <c r="A15" s="25"/>
      <c r="B15" s="25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 t="s">
        <v>32</v>
      </c>
      <c r="B16" s="1" t="s">
        <v>9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4" t="s">
        <v>10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 t="s">
        <v>11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 t="s">
        <v>12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5"/>
      <c r="B20" s="25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33</v>
      </c>
      <c r="B21" s="1" t="s">
        <v>34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 t="s">
        <v>37</v>
      </c>
      <c r="B23" s="1" t="s">
        <v>38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39</v>
      </c>
      <c r="B24" s="1" t="s">
        <v>40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 t="s">
        <v>41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42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 t="s">
        <v>43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25"/>
      <c r="B28" s="25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 t="s">
        <v>44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25"/>
      <c r="B30" s="25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7" t="s">
        <v>45</v>
      </c>
      <c r="C31" s="1"/>
      <c r="D31" s="1"/>
      <c r="E31" s="1"/>
      <c r="F31" s="1"/>
      <c r="G31" s="1"/>
      <c r="H31" s="1"/>
      <c r="I31" s="1"/>
      <c r="J31" s="1"/>
    </row>
  </sheetData>
  <mergeCells count="6">
    <mergeCell ref="A30:B30"/>
    <mergeCell ref="A3:B3"/>
    <mergeCell ref="A5:B5"/>
    <mergeCell ref="A15:B15"/>
    <mergeCell ref="A20:B20"/>
    <mergeCell ref="A28:B28"/>
  </mergeCells>
  <hyperlinks>
    <hyperlink ref="B7" r:id="rId1" display="mailto:john.storm@gotrocks.net" xr:uid="{C92A61A6-F83E-46C5-9639-2E58571F0B35}"/>
    <hyperlink ref="B8" r:id="rId2" display="mailto:john.johnson@wahoo.com" xr:uid="{F6F69456-66D2-416F-A602-AB8C60BB70E4}"/>
    <hyperlink ref="B9" r:id="rId3" display="mailto:debby.powers@jeemail.com" xr:uid="{964E2071-5241-4D8E-BEA1-E66E530DF675}"/>
    <hyperlink ref="B10" r:id="rId4" display="mailto:joe.byethen@whitehouse.gov" xr:uid="{0D469E59-556F-400C-8E87-781090098B3A}"/>
    <hyperlink ref="B11" r:id="rId5" display="mailto:stephanie.diaz@msm.org" xr:uid="{B9D4C36B-C247-49BC-8EB2-33306AE14F67}"/>
    <hyperlink ref="B12" r:id="rId6" display="mailto:donald.gump@wahoo.com" xr:uid="{CD024DCD-DF76-4775-BF80-F604E4B88009}"/>
    <hyperlink ref="B13" r:id="rId7" display="mailto:sarah.cohen@coldmail.com" xr:uid="{7D397E07-5D13-4D3B-BDBA-64B3B22D4177}"/>
    <hyperlink ref="B14" r:id="rId8" display="mailto:vladimir.lupin@kremlinmail.com" xr:uid="{70CB6655-9353-4BE4-BF8B-3186B84D239A}"/>
    <hyperlink ref="B17" r:id="rId9" display="mailto:firstname.lastname@emailprovider.com" xr:uid="{CAEB38C4-516B-4025-B1F0-2A5B116E3F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75FC-DA2F-485B-B0A4-C9B6497B75CE}">
  <dimension ref="A1:C10"/>
  <sheetViews>
    <sheetView workbookViewId="0">
      <selection sqref="A1:C1"/>
    </sheetView>
  </sheetViews>
  <sheetFormatPr defaultRowHeight="15" x14ac:dyDescent="0.25"/>
  <cols>
    <col min="1" max="1" width="31" bestFit="1" customWidth="1"/>
    <col min="2" max="2" width="11.28515625" customWidth="1"/>
    <col min="3" max="3" width="11.7109375" bestFit="1" customWidth="1"/>
  </cols>
  <sheetData>
    <row r="1" spans="1:3" x14ac:dyDescent="0.25">
      <c r="A1" s="19" t="s">
        <v>0</v>
      </c>
      <c r="B1" s="12" t="s">
        <v>46</v>
      </c>
      <c r="C1" s="20" t="s">
        <v>19</v>
      </c>
    </row>
    <row r="2" spans="1:3" x14ac:dyDescent="0.25">
      <c r="A2" s="14" t="s">
        <v>2</v>
      </c>
      <c r="B2" s="9">
        <v>43484</v>
      </c>
      <c r="C2" s="15" t="s">
        <v>47</v>
      </c>
    </row>
    <row r="3" spans="1:3" x14ac:dyDescent="0.25">
      <c r="A3" s="14" t="s">
        <v>3</v>
      </c>
      <c r="B3" s="9">
        <v>43364</v>
      </c>
      <c r="C3" s="15" t="s">
        <v>48</v>
      </c>
    </row>
    <row r="4" spans="1:3" x14ac:dyDescent="0.25">
      <c r="A4" s="14" t="s">
        <v>7</v>
      </c>
      <c r="B4" s="9">
        <v>43420</v>
      </c>
      <c r="C4" s="15" t="s">
        <v>49</v>
      </c>
    </row>
    <row r="5" spans="1:3" x14ac:dyDescent="0.25">
      <c r="A5" s="14" t="s">
        <v>50</v>
      </c>
      <c r="B5" s="9">
        <v>43045</v>
      </c>
      <c r="C5" s="15" t="s">
        <v>51</v>
      </c>
    </row>
    <row r="6" spans="1:3" x14ac:dyDescent="0.25">
      <c r="A6" s="14" t="s">
        <v>5</v>
      </c>
      <c r="B6" s="9">
        <v>43410</v>
      </c>
      <c r="C6" s="15" t="s">
        <v>52</v>
      </c>
    </row>
    <row r="7" spans="1:3" x14ac:dyDescent="0.25">
      <c r="A7" s="14" t="s">
        <v>6</v>
      </c>
      <c r="B7" s="9">
        <v>43068</v>
      </c>
      <c r="C7" s="15" t="s">
        <v>51</v>
      </c>
    </row>
    <row r="8" spans="1:3" x14ac:dyDescent="0.25">
      <c r="A8" s="14" t="s">
        <v>4</v>
      </c>
      <c r="B8" s="9">
        <v>43436</v>
      </c>
      <c r="C8" s="15" t="s">
        <v>53</v>
      </c>
    </row>
    <row r="9" spans="1:3" x14ac:dyDescent="0.25">
      <c r="A9" s="14" t="s">
        <v>54</v>
      </c>
      <c r="B9" s="9">
        <v>43354</v>
      </c>
      <c r="C9" s="15" t="s">
        <v>55</v>
      </c>
    </row>
    <row r="10" spans="1:3" x14ac:dyDescent="0.25">
      <c r="A10" s="16" t="s">
        <v>8</v>
      </c>
      <c r="B10" s="17">
        <v>43438</v>
      </c>
      <c r="C10" s="18" t="s">
        <v>56</v>
      </c>
    </row>
  </sheetData>
  <hyperlinks>
    <hyperlink ref="A2" r:id="rId1" display="mailto:john.johnson@wahoo.com" xr:uid="{E2924FF4-3409-48E0-B95A-C7798A21A212}"/>
    <hyperlink ref="A3" r:id="rId2" display="mailto:debby.powers@jeemail.com" xr:uid="{011FCAC1-D7F9-44F9-9354-91D06D902EEE}"/>
    <hyperlink ref="A4" r:id="rId3" display="mailto:sarah.cohen@coldmail.com" xr:uid="{EAF5CF6C-CBC5-4BEE-82FB-EB42EB723A02}"/>
    <hyperlink ref="A5" r:id="rId4" display="mailto:liza.olson@owl.com" xr:uid="{24BA0F15-DB71-47EC-B6D5-048CBCDF5C35}"/>
    <hyperlink ref="A6" r:id="rId5" display="mailto:stephanie.diaz@msm.org" xr:uid="{BD32BC06-8DC3-44F8-A0DF-D009A6BB0A46}"/>
    <hyperlink ref="A7" r:id="rId6" display="mailto:donald.gump@wahoo.com" xr:uid="{576F7071-5376-434B-9401-57342DAA0F40}"/>
    <hyperlink ref="A8" r:id="rId7" display="mailto:joe.byethen@whitehouse.gov" xr:uid="{55F1FA2F-AEA3-4C07-9987-450B95514747}"/>
    <hyperlink ref="A9" r:id="rId8" display="mailto:barrack.ohara@jeemail.com" xr:uid="{459D68CE-D73D-46D2-B0B9-06CCB6ED8D2F}"/>
    <hyperlink ref="A10" r:id="rId9" display="mailto:vladimir.lupin@kremlinmail.com" xr:uid="{E85605D4-57A7-489F-85C7-B7C4F08D9609}"/>
  </hyperlinks>
  <pageMargins left="0.7" right="0.7" top="0.75" bottom="0.75" header="0.3" footer="0.3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981D-D012-430D-97B5-3DC2DBA10C34}">
  <dimension ref="A2:L35"/>
  <sheetViews>
    <sheetView topLeftCell="A16" workbookViewId="0">
      <selection activeCell="B35" sqref="B35"/>
    </sheetView>
  </sheetViews>
  <sheetFormatPr defaultRowHeight="15" x14ac:dyDescent="0.25"/>
  <cols>
    <col min="1" max="1" width="4.140625" customWidth="1"/>
    <col min="2" max="2" width="31" bestFit="1" customWidth="1"/>
    <col min="3" max="3" width="14.28515625" customWidth="1"/>
    <col min="4" max="4" width="12.7109375" customWidth="1"/>
    <col min="5" max="5" width="12.7109375" bestFit="1" customWidth="1"/>
    <col min="6" max="7" width="12.7109375" customWidth="1"/>
    <col min="8" max="9" width="25" bestFit="1" customWidth="1"/>
    <col min="10" max="10" width="16.7109375" bestFit="1" customWidth="1"/>
    <col min="11" max="11" width="9.28515625" customWidth="1"/>
    <col min="12" max="12" width="16.42578125" customWidth="1"/>
  </cols>
  <sheetData>
    <row r="2" spans="1:12" x14ac:dyDescent="0.25">
      <c r="B2" s="12" t="s">
        <v>0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</row>
    <row r="3" spans="1:12" x14ac:dyDescent="0.25">
      <c r="B3" s="3" t="s">
        <v>1</v>
      </c>
      <c r="C3" s="5">
        <v>9345</v>
      </c>
      <c r="D3" s="10" t="str">
        <f>LEFT(Table1[[#This Row],[Email]],FIND(".",Table1[[#This Row],[Email]])-1)</f>
        <v>john</v>
      </c>
      <c r="E3" s="10" t="str">
        <f>MID(B3,FIND(".",B3)+1,FIND("@",B3)-FIND(".",B3)-1)</f>
        <v>storm</v>
      </c>
      <c r="F3" s="10" t="str">
        <f>IFERROR(VLOOKUP(Table1[[#This Row],[Email]],Table2[],3,FALSE),"London")</f>
        <v>London</v>
      </c>
      <c r="G3" s="22" t="str">
        <f>IFERROR(VLOOKUP(Table1[[#This Row],[Email]],Table2[],2,),"05/5/2020")</f>
        <v>05/5/2020</v>
      </c>
      <c r="H3" s="10" t="str">
        <f>IF(YEAR(Table1[[#This Row],[Hire Date]])&lt;=2019,"Experienced","No experience")</f>
        <v>No experience</v>
      </c>
      <c r="I3" s="5" t="s">
        <v>24</v>
      </c>
      <c r="J3" s="23">
        <f>IF(YEAR(Table1[[#This Row],[Hire Date]])=2020,3%,IF(YEAR(Table1[[#This Row],[Hire Date]])=2019,5%,IF(YEAR(Table1[[#This Row],[Hire Date]])&lt;=2018,10%)))</f>
        <v>0.03</v>
      </c>
    </row>
    <row r="4" spans="1:12" x14ac:dyDescent="0.25">
      <c r="B4" s="3" t="s">
        <v>2</v>
      </c>
      <c r="C4" s="5">
        <v>6875</v>
      </c>
      <c r="D4" s="10" t="str">
        <f>LEFT(Table1[[#This Row],[Email]],FIND(".",Table1[[#This Row],[Email]])-1)</f>
        <v>john</v>
      </c>
      <c r="E4" s="10" t="str">
        <f t="shared" ref="E4:E10" si="0">MID(B4,FIND(".",B4)+1,FIND("@",B4)-FIND(".",B4)-1)</f>
        <v>johnson</v>
      </c>
      <c r="F4" s="10" t="str">
        <f>VLOOKUP(Table1[[#This Row],[Email]],Table2[],3,FALSE)</f>
        <v>Manchester</v>
      </c>
      <c r="G4" s="21">
        <f>VLOOKUP(Table1[[#This Row],[Email]],Table2[],2,)</f>
        <v>43484</v>
      </c>
      <c r="H4" s="10" t="str">
        <f>IF(YEAR(Table1[[#This Row],[Hire Date]])&lt;2019,"Experienced","No experience")</f>
        <v>No experience</v>
      </c>
      <c r="I4" s="5" t="s">
        <v>25</v>
      </c>
      <c r="J4" s="23">
        <f>IF(YEAR(Table1[[#This Row],[Hire Date]])=2020,3%,IF(YEAR(Table1[[#This Row],[Hire Date]])=2019,5%,IF(YEAR(Table1[[#This Row],[Hire Date]])&lt;=2018,10%)))</f>
        <v>0.05</v>
      </c>
    </row>
    <row r="5" spans="1:12" x14ac:dyDescent="0.25">
      <c r="B5" s="3" t="s">
        <v>3</v>
      </c>
      <c r="C5" s="5">
        <v>6431</v>
      </c>
      <c r="D5" s="10" t="str">
        <f>LEFT(Table1[[#This Row],[Email]],FIND(".",Table1[[#This Row],[Email]])-1)</f>
        <v>debby</v>
      </c>
      <c r="E5" s="10" t="str">
        <f t="shared" si="0"/>
        <v>powers</v>
      </c>
      <c r="F5" s="10" t="str">
        <f>VLOOKUP(Table1[[#This Row],[Email]],Table2[],3,FALSE)</f>
        <v>Cardiff</v>
      </c>
      <c r="G5" s="21">
        <f>VLOOKUP(Table1[[#This Row],[Email]],Table2[],2,)</f>
        <v>43364</v>
      </c>
      <c r="H5" s="10" t="str">
        <f>IF(YEAR(Table1[[#This Row],[Hire Date]])&lt;2019,"Experienced","No experience")</f>
        <v>Experienced</v>
      </c>
      <c r="I5" s="5" t="s">
        <v>26</v>
      </c>
      <c r="J5" s="23">
        <f>IF(YEAR(Table1[[#This Row],[Hire Date]])=2020,3%,IF(YEAR(Table1[[#This Row],[Hire Date]])=2019,5%,IF(YEAR(Table1[[#This Row],[Hire Date]])&lt;=2018,10%)))</f>
        <v>0.1</v>
      </c>
    </row>
    <row r="6" spans="1:12" x14ac:dyDescent="0.25">
      <c r="B6" s="3" t="s">
        <v>4</v>
      </c>
      <c r="C6" s="5">
        <v>6076</v>
      </c>
      <c r="D6" s="10" t="str">
        <f>LEFT(Table1[[#This Row],[Email]],FIND(".",Table1[[#This Row],[Email]])-1)</f>
        <v>joe</v>
      </c>
      <c r="E6" s="10" t="str">
        <f t="shared" si="0"/>
        <v>byethen</v>
      </c>
      <c r="F6" s="10" t="str">
        <f>VLOOKUP(Table1[[#This Row],[Email]],Table2[],3,FALSE)</f>
        <v>Bristol</v>
      </c>
      <c r="G6" s="21">
        <f>VLOOKUP(Table1[[#This Row],[Email]],Table2[],2,)</f>
        <v>43436</v>
      </c>
      <c r="H6" s="10" t="str">
        <f>IF(YEAR(Table1[[#This Row],[Hire Date]])&lt;2019,"Experienced","No experience")</f>
        <v>Experienced</v>
      </c>
      <c r="I6" s="5" t="s">
        <v>27</v>
      </c>
      <c r="J6" s="23">
        <f>IF(YEAR(Table1[[#This Row],[Hire Date]])=2020,3%,IF(YEAR(Table1[[#This Row],[Hire Date]])=2019,5%,IF(YEAR(Table1[[#This Row],[Hire Date]])&lt;=2018,10%)))</f>
        <v>0.1</v>
      </c>
    </row>
    <row r="7" spans="1:12" x14ac:dyDescent="0.25">
      <c r="B7" s="3" t="s">
        <v>5</v>
      </c>
      <c r="C7" s="5">
        <v>8198</v>
      </c>
      <c r="D7" s="10" t="str">
        <f>LEFT(Table1[[#This Row],[Email]],FIND(".",Table1[[#This Row],[Email]])-1)</f>
        <v>stephanie</v>
      </c>
      <c r="E7" s="10" t="str">
        <f t="shared" si="0"/>
        <v>diaz</v>
      </c>
      <c r="F7" s="10" t="str">
        <f>VLOOKUP(Table1[[#This Row],[Email]],Table2[],3,FALSE)</f>
        <v>London</v>
      </c>
      <c r="G7" s="21">
        <f>VLOOKUP(Table1[[#This Row],[Email]],Table2[],2,)</f>
        <v>43410</v>
      </c>
      <c r="H7" s="10" t="str">
        <f>IF(YEAR(Table1[[#This Row],[Hire Date]])&lt;2019,"Experienced","No experience")</f>
        <v>Experienced</v>
      </c>
      <c r="I7" s="5" t="s">
        <v>28</v>
      </c>
      <c r="J7" s="23">
        <f>IF(YEAR(Table1[[#This Row],[Hire Date]])=2020,3%,IF(YEAR(Table1[[#This Row],[Hire Date]])=2019,5%,IF(YEAR(Table1[[#This Row],[Hire Date]])&lt;=2018,10%)))</f>
        <v>0.1</v>
      </c>
    </row>
    <row r="8" spans="1:12" x14ac:dyDescent="0.25">
      <c r="B8" s="3" t="s">
        <v>6</v>
      </c>
      <c r="C8" s="5">
        <v>7220</v>
      </c>
      <c r="D8" s="10" t="str">
        <f>LEFT(Table1[[#This Row],[Email]],FIND(".",Table1[[#This Row],[Email]])-1)</f>
        <v>donald</v>
      </c>
      <c r="E8" s="10" t="str">
        <f t="shared" si="0"/>
        <v>gump</v>
      </c>
      <c r="F8" s="10" t="str">
        <f>VLOOKUP(Table1[[#This Row],[Email]],Table2[],3,FALSE)</f>
        <v>Liverpool</v>
      </c>
      <c r="G8" s="21">
        <f>VLOOKUP(Table1[[#This Row],[Email]],Table2[],2,)</f>
        <v>43068</v>
      </c>
      <c r="H8" s="10" t="str">
        <f>IF(YEAR(Table1[[#This Row],[Hire Date]])&lt;2019,"Experienced","No experience")</f>
        <v>Experienced</v>
      </c>
      <c r="I8" s="5" t="s">
        <v>29</v>
      </c>
      <c r="J8" s="23">
        <f>IF(YEAR(Table1[[#This Row],[Hire Date]])=2020,3%,IF(YEAR(Table1[[#This Row],[Hire Date]])=2019,5%,IF(YEAR(Table1[[#This Row],[Hire Date]])&lt;=2018,10%)))</f>
        <v>0.1</v>
      </c>
    </row>
    <row r="9" spans="1:12" x14ac:dyDescent="0.25">
      <c r="B9" s="3" t="s">
        <v>7</v>
      </c>
      <c r="C9" s="5">
        <v>8638</v>
      </c>
      <c r="D9" s="10" t="str">
        <f>LEFT(Table1[[#This Row],[Email]],FIND(".",Table1[[#This Row],[Email]])-1)</f>
        <v>sarah</v>
      </c>
      <c r="E9" s="10" t="str">
        <f t="shared" si="0"/>
        <v>cohen</v>
      </c>
      <c r="F9" s="10" t="str">
        <f>VLOOKUP(Table1[[#This Row],[Email]],Table2[],3,FALSE)</f>
        <v>Birmingham</v>
      </c>
      <c r="G9" s="21">
        <f>VLOOKUP(Table1[[#This Row],[Email]],Table2[],2,)</f>
        <v>43420</v>
      </c>
      <c r="H9" s="10" t="str">
        <f>IF(YEAR(Table1[[#This Row],[Hire Date]])&lt;2019,"Experienced","No experience")</f>
        <v>Experienced</v>
      </c>
      <c r="I9" s="5" t="s">
        <v>30</v>
      </c>
      <c r="J9" s="23">
        <f>IF(YEAR(Table1[[#This Row],[Hire Date]])=2020,3%,IF(YEAR(Table1[[#This Row],[Hire Date]])=2019,5%,IF(YEAR(Table1[[#This Row],[Hire Date]])&lt;=2018,10%)))</f>
        <v>0.1</v>
      </c>
    </row>
    <row r="10" spans="1:12" x14ac:dyDescent="0.25">
      <c r="B10" s="3" t="s">
        <v>8</v>
      </c>
      <c r="C10" s="5">
        <v>8187</v>
      </c>
      <c r="D10" s="10" t="str">
        <f>LEFT(Table1[[#This Row],[Email]],FIND(".",Table1[[#This Row],[Email]])-1)</f>
        <v>vladimir</v>
      </c>
      <c r="E10" s="10" t="str">
        <f t="shared" si="0"/>
        <v>lupin</v>
      </c>
      <c r="F10" s="10" t="str">
        <f>VLOOKUP(Table1[[#This Row],[Email]],Table2[],3,FALSE)</f>
        <v>Cambridge</v>
      </c>
      <c r="G10" s="21">
        <f>VLOOKUP(Table1[[#This Row],[Email]],Table2[],2,)</f>
        <v>43438</v>
      </c>
      <c r="H10" s="10" t="str">
        <f>IF(YEAR(Table1[[#This Row],[Hire Date]])&lt;2019,"Experienced","No experience")</f>
        <v>Experienced</v>
      </c>
      <c r="I10" s="5" t="s">
        <v>31</v>
      </c>
      <c r="J10" s="23">
        <f>IF(YEAR(Table1[[#This Row],[Hire Date]])=2020,3%,IF(YEAR(Table1[[#This Row],[Hire Date]])=2019,5%,IF(YEAR(Table1[[#This Row],[Hire Date]])&lt;=2018,10%)))</f>
        <v>0.1</v>
      </c>
    </row>
    <row r="11" spans="1:12" x14ac:dyDescent="0.25">
      <c r="L11" s="11"/>
    </row>
    <row r="13" spans="1:12" x14ac:dyDescent="0.25">
      <c r="A13" s="8" t="s">
        <v>32</v>
      </c>
      <c r="B13" s="8" t="s">
        <v>9</v>
      </c>
    </row>
    <row r="14" spans="1:12" x14ac:dyDescent="0.25">
      <c r="A14" s="8"/>
      <c r="B14" s="4" t="s">
        <v>10</v>
      </c>
    </row>
    <row r="15" spans="1:12" x14ac:dyDescent="0.25">
      <c r="A15" s="8"/>
      <c r="B15" s="8" t="s">
        <v>11</v>
      </c>
      <c r="C15" s="24" t="str">
        <f ca="1">_xlfn.FORMULATEXT(D3)</f>
        <v>=LEFT([@Email],FIND(".",[@Email])-1)</v>
      </c>
    </row>
    <row r="16" spans="1:12" x14ac:dyDescent="0.25">
      <c r="A16" s="8"/>
      <c r="B16" s="8" t="s">
        <v>12</v>
      </c>
      <c r="C16" s="24" t="str">
        <f ca="1">_xlfn.FORMULATEXT(E3)</f>
        <v>=MID(B3,FIND(".",B3)+1,FIND("@",B3)-FIND(".",B3)-1)</v>
      </c>
    </row>
    <row r="18" spans="1:2" x14ac:dyDescent="0.25">
      <c r="A18" s="8" t="s">
        <v>33</v>
      </c>
      <c r="B18" s="8" t="s">
        <v>34</v>
      </c>
    </row>
    <row r="20" spans="1:2" x14ac:dyDescent="0.25">
      <c r="B20" s="24" t="str">
        <f ca="1">_xlfn.FORMULATEXT(F3)</f>
        <v>=IFERROR(VLOOKUP([@Email],Table2,3,FALSE),"London")</v>
      </c>
    </row>
    <row r="22" spans="1:2" x14ac:dyDescent="0.25">
      <c r="A22" s="1" t="s">
        <v>35</v>
      </c>
      <c r="B22" s="1" t="s">
        <v>36</v>
      </c>
    </row>
    <row r="24" spans="1:2" x14ac:dyDescent="0.25">
      <c r="B24" s="24" t="str">
        <f ca="1">_xlfn.FORMULATEXT(G3)</f>
        <v>=IFERROR(VLOOKUP([@Email],Table2,2,),"05/5/2020")</v>
      </c>
    </row>
    <row r="25" spans="1:2" x14ac:dyDescent="0.25">
      <c r="B25" s="24"/>
    </row>
    <row r="26" spans="1:2" x14ac:dyDescent="0.25">
      <c r="A26" s="13" t="s">
        <v>37</v>
      </c>
      <c r="B26" s="13" t="s">
        <v>38</v>
      </c>
    </row>
    <row r="27" spans="1:2" x14ac:dyDescent="0.25">
      <c r="B27" s="24" t="str">
        <f ca="1">_xlfn.FORMULATEXT(H3)</f>
        <v>=IF(YEAR([@[Hire Date]])&lt;=2019,"Experienced","No experience")</v>
      </c>
    </row>
    <row r="28" spans="1:2" x14ac:dyDescent="0.25">
      <c r="B28" s="24"/>
    </row>
    <row r="30" spans="1:2" x14ac:dyDescent="0.25">
      <c r="A30" s="13" t="s">
        <v>39</v>
      </c>
      <c r="B30" s="13" t="s">
        <v>40</v>
      </c>
    </row>
    <row r="31" spans="1:2" x14ac:dyDescent="0.25">
      <c r="A31" s="13"/>
      <c r="B31" s="13" t="s">
        <v>41</v>
      </c>
    </row>
    <row r="32" spans="1:2" x14ac:dyDescent="0.25">
      <c r="A32" s="13"/>
      <c r="B32" s="13" t="s">
        <v>42</v>
      </c>
    </row>
    <row r="33" spans="1:2" x14ac:dyDescent="0.25">
      <c r="A33" s="13"/>
      <c r="B33" s="13" t="s">
        <v>43</v>
      </c>
    </row>
    <row r="34" spans="1:2" x14ac:dyDescent="0.25">
      <c r="A34" s="25"/>
      <c r="B34" s="25"/>
    </row>
    <row r="35" spans="1:2" x14ac:dyDescent="0.25">
      <c r="B35" s="24" t="str">
        <f ca="1">_xlfn.FORMULATEXT(J3)</f>
        <v>=IF(YEAR([@[Hire Date]])=2020,3%,IF(YEAR([@[Hire Date]])=2019,5%,IF(YEAR([@[Hire Date]])&lt;=2018,10%)))</v>
      </c>
    </row>
  </sheetData>
  <mergeCells count="1">
    <mergeCell ref="A34:B34"/>
  </mergeCells>
  <hyperlinks>
    <hyperlink ref="B3" r:id="rId1" display="mailto:john.storm@gotrocks.net" xr:uid="{06C989E2-D0A8-4245-88BA-53926F99BC0D}"/>
    <hyperlink ref="B4" r:id="rId2" display="mailto:john.johnson@wahoo.com" xr:uid="{45686706-66DF-4BAA-9139-B799CCC59089}"/>
    <hyperlink ref="B5" r:id="rId3" display="mailto:debby.powers@jeemail.com" xr:uid="{C1376B96-43B0-463F-8EDA-7378F41FF631}"/>
    <hyperlink ref="B6" r:id="rId4" display="mailto:joe.byethen@whitehouse.gov" xr:uid="{5CB8EAD0-38F9-417D-8BFF-5A1B9C4EA3F3}"/>
    <hyperlink ref="B7" r:id="rId5" display="mailto:stephanie.diaz@msm.org" xr:uid="{2D50E8FB-29CE-4D13-B009-5094CB303C45}"/>
    <hyperlink ref="B8" r:id="rId6" display="mailto:donald.gump@wahoo.com" xr:uid="{2EC3310D-924E-466A-8063-3AC945A76852}"/>
    <hyperlink ref="B9" r:id="rId7" display="mailto:sarah.cohen@coldmail.com" xr:uid="{E2DF0065-D804-44DA-A53F-58B8AC5E6CDF}"/>
    <hyperlink ref="B10" r:id="rId8" display="mailto:vladimir.lupin@kremlinmail.com" xr:uid="{D9DCB08B-01A9-4A90-8892-CF15802F7891}"/>
    <hyperlink ref="B14" r:id="rId9" display="mailto:firstname.lastname@emailprovider.com" xr:uid="{01E584C8-5ECC-4DD0-86EB-544C2FC49096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Workers Info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2024-07-11T20:41:44Z</dcterms:created>
  <dcterms:modified xsi:type="dcterms:W3CDTF">2024-07-18T08:37:46Z</dcterms:modified>
</cp:coreProperties>
</file>