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akay/Desktop/"/>
    </mc:Choice>
  </mc:AlternateContent>
  <xr:revisionPtr revIDLastSave="0" documentId="8_{0F1A743F-1A7F-0148-B298-808E8B9BB042}" xr6:coauthVersionLast="47" xr6:coauthVersionMax="47" xr10:uidLastSave="{00000000-0000-0000-0000-000000000000}"/>
  <bookViews>
    <workbookView xWindow="37160" yWindow="-9880" windowWidth="25600" windowHeight="14780" activeTab="9" xr2:uid="{C402F3A2-E083-FB4C-8D87-DA5829F41AD8}"/>
  </bookViews>
  <sheets>
    <sheet name="alltopics" sheetId="8" r:id="rId1"/>
    <sheet name="alltopics (2)" sheetId="11" r:id="rId2"/>
    <sheet name="alltopics%" sheetId="9" r:id="rId3"/>
    <sheet name="topicsdates" sheetId="10" r:id="rId4"/>
    <sheet name="010521" sheetId="1" r:id="rId5"/>
    <sheet name="180521" sheetId="2" r:id="rId6"/>
    <sheet name="240521" sheetId="3" r:id="rId7"/>
    <sheet name="190721" sheetId="4" r:id="rId8"/>
    <sheet name="graph" sheetId="5" r:id="rId9"/>
    <sheet name="6topics" sheetId="6" r:id="rId10"/>
  </sheets>
  <definedNames>
    <definedName name="_xlnm._FilterDatabase" localSheetId="5" hidden="1">'180521'!#REF!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26" i="10" l="1"/>
  <c r="AL158" i="10"/>
  <c r="AL220" i="10"/>
  <c r="AL250" i="10"/>
  <c r="AL90" i="10"/>
  <c r="AL281" i="10"/>
  <c r="AL56" i="10"/>
  <c r="AL24" i="10"/>
  <c r="AL179" i="10"/>
  <c r="T8" i="11"/>
  <c r="S9" i="11"/>
  <c r="R9" i="11"/>
  <c r="BD13" i="2"/>
  <c r="BC13" i="2"/>
  <c r="BB13" i="2"/>
  <c r="BA13" i="2"/>
  <c r="AZ13" i="2"/>
  <c r="AY13" i="2"/>
  <c r="AX13" i="2"/>
  <c r="AW13" i="2"/>
  <c r="BD12" i="2"/>
  <c r="BC12" i="2"/>
  <c r="BB12" i="2"/>
  <c r="BA12" i="2"/>
  <c r="AZ12" i="2"/>
  <c r="AY12" i="2"/>
  <c r="AX12" i="2"/>
  <c r="AW12" i="2"/>
  <c r="BD11" i="2"/>
  <c r="BC11" i="2"/>
  <c r="BB11" i="2"/>
  <c r="BA11" i="2"/>
  <c r="AZ11" i="2"/>
  <c r="AY11" i="2"/>
  <c r="AX11" i="2"/>
  <c r="AW11" i="2"/>
  <c r="BD10" i="2"/>
  <c r="BC10" i="2"/>
  <c r="BB10" i="2"/>
  <c r="BA10" i="2"/>
  <c r="AZ10" i="2"/>
  <c r="AY10" i="2"/>
  <c r="AX10" i="2"/>
  <c r="AW10" i="2"/>
  <c r="BD9" i="2"/>
  <c r="BC9" i="2"/>
  <c r="BB9" i="2"/>
  <c r="BA9" i="2"/>
  <c r="AZ9" i="2"/>
  <c r="AY9" i="2"/>
  <c r="AX9" i="2"/>
  <c r="AW9" i="2"/>
  <c r="BD8" i="2"/>
  <c r="BC8" i="2"/>
  <c r="BB8" i="2"/>
  <c r="BA8" i="2"/>
  <c r="AZ8" i="2"/>
  <c r="AY8" i="2"/>
  <c r="AX8" i="2"/>
  <c r="AW8" i="2"/>
  <c r="BD7" i="2"/>
  <c r="BC7" i="2"/>
  <c r="BB7" i="2"/>
  <c r="BA7" i="2"/>
  <c r="AZ7" i="2"/>
  <c r="AY7" i="2"/>
  <c r="AX7" i="2"/>
  <c r="AW7" i="2"/>
  <c r="BD6" i="2"/>
  <c r="BC6" i="2"/>
  <c r="BB6" i="2"/>
  <c r="BA6" i="2"/>
  <c r="AZ6" i="2"/>
  <c r="AY6" i="2"/>
  <c r="AX6" i="2"/>
  <c r="AW6" i="2"/>
  <c r="BD5" i="2"/>
  <c r="BC5" i="2"/>
  <c r="BB5" i="2"/>
  <c r="BA5" i="2"/>
  <c r="AZ5" i="2"/>
  <c r="AY5" i="2"/>
  <c r="AX5" i="2"/>
  <c r="AW5" i="2"/>
  <c r="BG13" i="3"/>
  <c r="BF13" i="3"/>
  <c r="BE13" i="3"/>
  <c r="BD13" i="3"/>
  <c r="BC13" i="3"/>
  <c r="BB13" i="3"/>
  <c r="BA13" i="3"/>
  <c r="AZ13" i="3"/>
  <c r="AY13" i="3"/>
  <c r="BG12" i="3"/>
  <c r="BF12" i="3"/>
  <c r="BE12" i="3"/>
  <c r="BD12" i="3"/>
  <c r="BC12" i="3"/>
  <c r="BB12" i="3"/>
  <c r="BA12" i="3"/>
  <c r="AZ12" i="3"/>
  <c r="AY12" i="3"/>
  <c r="BG11" i="3"/>
  <c r="BF11" i="3"/>
  <c r="BE11" i="3"/>
  <c r="BD11" i="3"/>
  <c r="BC11" i="3"/>
  <c r="BB11" i="3"/>
  <c r="BA11" i="3"/>
  <c r="AZ11" i="3"/>
  <c r="AY11" i="3"/>
  <c r="BG10" i="3"/>
  <c r="BF10" i="3"/>
  <c r="BE10" i="3"/>
  <c r="BD10" i="3"/>
  <c r="BC10" i="3"/>
  <c r="BB10" i="3"/>
  <c r="BA10" i="3"/>
  <c r="AZ10" i="3"/>
  <c r="AY10" i="3"/>
  <c r="AY9" i="3"/>
  <c r="V44" i="9"/>
  <c r="AQ35" i="3"/>
  <c r="BG9" i="3"/>
  <c r="BF9" i="3"/>
  <c r="BE9" i="3"/>
  <c r="BD9" i="3"/>
  <c r="BC9" i="3"/>
  <c r="BA9" i="3"/>
  <c r="AZ9" i="3"/>
  <c r="BB9" i="3"/>
  <c r="BF8" i="3"/>
  <c r="BG8" i="3"/>
  <c r="BE8" i="3"/>
  <c r="BD8" i="3"/>
  <c r="BC8" i="3"/>
  <c r="BB8" i="3"/>
  <c r="BA8" i="3"/>
  <c r="AZ8" i="3"/>
  <c r="AY8" i="3"/>
  <c r="BG7" i="3"/>
  <c r="BF7" i="3"/>
  <c r="BE7" i="3"/>
  <c r="BD7" i="3"/>
  <c r="BC7" i="3"/>
  <c r="BB7" i="3"/>
  <c r="BA7" i="3"/>
  <c r="AZ7" i="3"/>
  <c r="AY7" i="3"/>
  <c r="BG6" i="3"/>
  <c r="BF6" i="3"/>
  <c r="BE6" i="3"/>
  <c r="BD6" i="3"/>
  <c r="BC6" i="3"/>
  <c r="BB6" i="3"/>
  <c r="BA6" i="3"/>
  <c r="AZ6" i="3"/>
  <c r="AY6" i="3"/>
  <c r="BG5" i="3"/>
  <c r="BF5" i="3"/>
  <c r="BE5" i="3"/>
  <c r="BD5" i="3"/>
  <c r="BC5" i="3"/>
  <c r="BB5" i="3"/>
  <c r="BA5" i="3"/>
  <c r="AZ5" i="3"/>
  <c r="BI5" i="4"/>
  <c r="AY5" i="3"/>
  <c r="BS13" i="4"/>
  <c r="BR13" i="4"/>
  <c r="BQ13" i="4"/>
  <c r="BP13" i="4"/>
  <c r="BO13" i="4"/>
  <c r="BN13" i="4"/>
  <c r="BM13" i="4"/>
  <c r="BL13" i="4"/>
  <c r="BK13" i="4"/>
  <c r="BJ13" i="4"/>
  <c r="BI13" i="4"/>
  <c r="BH13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J9" i="4"/>
  <c r="BS9" i="4"/>
  <c r="BR9" i="4"/>
  <c r="BQ9" i="4"/>
  <c r="BP9" i="4"/>
  <c r="BO9" i="4"/>
  <c r="BN9" i="4"/>
  <c r="BM9" i="4"/>
  <c r="BL9" i="4"/>
  <c r="BK9" i="4"/>
  <c r="BI9" i="4"/>
  <c r="BH9" i="4"/>
  <c r="BS8" i="4"/>
  <c r="BR8" i="4"/>
  <c r="BQ8" i="4"/>
  <c r="BP8" i="4"/>
  <c r="BO8" i="4"/>
  <c r="BN8" i="4"/>
  <c r="BM8" i="4"/>
  <c r="BL8" i="4"/>
  <c r="BK8" i="4"/>
  <c r="BJ8" i="4"/>
  <c r="BI8" i="4"/>
  <c r="BH8" i="4"/>
  <c r="BH7" i="4"/>
  <c r="BS7" i="4"/>
  <c r="BR7" i="4"/>
  <c r="BQ7" i="4"/>
  <c r="BP7" i="4"/>
  <c r="BO7" i="4"/>
  <c r="BN7" i="4"/>
  <c r="BM7" i="4"/>
  <c r="BL7" i="4"/>
  <c r="BK7" i="4"/>
  <c r="BJ7" i="4"/>
  <c r="BI7" i="4"/>
  <c r="BS6" i="4"/>
  <c r="BR6" i="4"/>
  <c r="BQ6" i="4"/>
  <c r="BP6" i="4"/>
  <c r="BO6" i="4"/>
  <c r="BM6" i="4"/>
  <c r="BL6" i="4"/>
  <c r="BK6" i="4"/>
  <c r="BJ6" i="4"/>
  <c r="BI6" i="4"/>
  <c r="BH6" i="4"/>
  <c r="BH5" i="4"/>
  <c r="BS5" i="4"/>
  <c r="BR5" i="4"/>
  <c r="BQ5" i="4"/>
  <c r="BP5" i="4"/>
  <c r="BO5" i="4"/>
  <c r="BN5" i="4"/>
  <c r="BM5" i="4"/>
  <c r="BL5" i="4"/>
  <c r="BK5" i="4"/>
  <c r="Z39" i="9"/>
  <c r="Y41" i="9"/>
  <c r="X43" i="9"/>
  <c r="W33" i="9"/>
  <c r="U45" i="9"/>
  <c r="T41" i="9"/>
  <c r="S39" i="9"/>
  <c r="R39" i="9"/>
  <c r="Z14" i="9"/>
  <c r="Y14" i="9"/>
  <c r="X14" i="9"/>
  <c r="W14" i="9"/>
  <c r="V14" i="9"/>
  <c r="U14" i="9"/>
  <c r="T14" i="9"/>
  <c r="S14" i="9"/>
  <c r="R14" i="9"/>
  <c r="Z13" i="9"/>
  <c r="Y13" i="9"/>
  <c r="X13" i="9"/>
  <c r="W13" i="9"/>
  <c r="V13" i="9"/>
  <c r="U13" i="9"/>
  <c r="T13" i="9"/>
  <c r="S13" i="9"/>
  <c r="R13" i="9"/>
  <c r="Z12" i="9"/>
  <c r="Y12" i="9"/>
  <c r="X12" i="9"/>
  <c r="W12" i="9"/>
  <c r="V12" i="9"/>
  <c r="U12" i="9"/>
  <c r="T12" i="9"/>
  <c r="S12" i="9"/>
  <c r="R12" i="9"/>
  <c r="BD35" i="4"/>
  <c r="BC35" i="4"/>
  <c r="BB35" i="4"/>
  <c r="BA35" i="4"/>
  <c r="AZ35" i="4"/>
  <c r="AY35" i="4"/>
  <c r="AX35" i="4"/>
  <c r="AW35" i="4"/>
  <c r="AV35" i="4"/>
  <c r="AS35" i="3"/>
  <c r="AR35" i="3"/>
  <c r="AP35" i="3"/>
  <c r="AO35" i="3"/>
  <c r="AN35" i="3"/>
  <c r="AM35" i="3"/>
  <c r="AT35" i="3"/>
  <c r="AU35" i="3"/>
  <c r="AS35" i="2"/>
  <c r="AR35" i="2"/>
  <c r="AQ35" i="2"/>
  <c r="AP35" i="2"/>
  <c r="AO35" i="2"/>
  <c r="AN35" i="2"/>
  <c r="AM35" i="2"/>
  <c r="AL35" i="2"/>
  <c r="AK35" i="2"/>
</calcChain>
</file>

<file path=xl/sharedStrings.xml><?xml version="1.0" encoding="utf-8"?>
<sst xmlns="http://schemas.openxmlformats.org/spreadsheetml/2006/main" count="19599" uniqueCount="543">
  <si>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</si>
  <si>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</si>
  <si>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</si>
  <si>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</si>
  <si>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</si>
  <si>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</si>
  <si>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</si>
  <si>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</si>
  <si>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</si>
  <si>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address</t>
  </si>
  <si>
    <t>time</t>
  </si>
  <si>
    <t>kashmir</t>
  </si>
  <si>
    <t>day</t>
  </si>
  <si>
    <t>hospit</t>
  </si>
  <si>
    <t>help</t>
  </si>
  <si>
    <t>critic</t>
  </si>
  <si>
    <t>situat</t>
  </si>
  <si>
    <t>busi</t>
  </si>
  <si>
    <t>anti</t>
  </si>
  <si>
    <t>lie</t>
  </si>
  <si>
    <t>artifici</t>
  </si>
  <si>
    <t>generic</t>
  </si>
  <si>
    <t>due</t>
  </si>
  <si>
    <t>run</t>
  </si>
  <si>
    <t>mani</t>
  </si>
  <si>
    <t>major</t>
  </si>
  <si>
    <t>know</t>
  </si>
  <si>
    <t>antivir</t>
  </si>
  <si>
    <t>year</t>
  </si>
  <si>
    <t>bed</t>
  </si>
  <si>
    <t>patient</t>
  </si>
  <si>
    <t>death</t>
  </si>
  <si>
    <t>foreign</t>
  </si>
  <si>
    <t>sure</t>
  </si>
  <si>
    <t>centr</t>
  </si>
  <si>
    <t>say</t>
  </si>
  <si>
    <t>peopl</t>
  </si>
  <si>
    <t>materi</t>
  </si>
  <si>
    <t>demand</t>
  </si>
  <si>
    <t>unit</t>
  </si>
  <si>
    <t>essenti</t>
  </si>
  <si>
    <t>may</t>
  </si>
  <si>
    <t>consign</t>
  </si>
  <si>
    <t>chief</t>
  </si>
  <si>
    <t>india</t>
  </si>
  <si>
    <t>face</t>
  </si>
  <si>
    <t>like</t>
  </si>
  <si>
    <t>amid</t>
  </si>
  <si>
    <t>indian</t>
  </si>
  <si>
    <t>massiv</t>
  </si>
  <si>
    <t>countri</t>
  </si>
  <si>
    <t>life</t>
  </si>
  <si>
    <t>compani</t>
  </si>
  <si>
    <t>kenya</t>
  </si>
  <si>
    <t>die</t>
  </si>
  <si>
    <t>covid</t>
  </si>
  <si>
    <t>vaccin</t>
  </si>
  <si>
    <t>court</t>
  </si>
  <si>
    <t>fresh</t>
  </si>
  <si>
    <t>now</t>
  </si>
  <si>
    <t>care</t>
  </si>
  <si>
    <t>disput</t>
  </si>
  <si>
    <t>crisi</t>
  </si>
  <si>
    <t>even</t>
  </si>
  <si>
    <t>hoard</t>
  </si>
  <si>
    <t>manufactur</t>
  </si>
  <si>
    <t>pleas</t>
  </si>
  <si>
    <t>wave</t>
  </si>
  <si>
    <t>don</t>
  </si>
  <si>
    <t>delhi</t>
  </si>
  <si>
    <t>get</t>
  </si>
  <si>
    <t>need</t>
  </si>
  <si>
    <t>case</t>
  </si>
  <si>
    <t>alloc</t>
  </si>
  <si>
    <t>deliv</t>
  </si>
  <si>
    <t>accord</t>
  </si>
  <si>
    <t>failur</t>
  </si>
  <si>
    <t>global</t>
  </si>
  <si>
    <t>inject</t>
  </si>
  <si>
    <t>save</t>
  </si>
  <si>
    <t>media</t>
  </si>
  <si>
    <t>accept</t>
  </si>
  <si>
    <t>caus</t>
  </si>
  <si>
    <t>eas</t>
  </si>
  <si>
    <t>last</t>
  </si>
  <si>
    <t>creat</t>
  </si>
  <si>
    <t>ask</t>
  </si>
  <si>
    <t>lead</t>
  </si>
  <si>
    <t>arv</t>
  </si>
  <si>
    <t>doctor</t>
  </si>
  <si>
    <t>medic</t>
  </si>
  <si>
    <t>actual</t>
  </si>
  <si>
    <t>stop</t>
  </si>
  <si>
    <t>good</t>
  </si>
  <si>
    <t>health</t>
  </si>
  <si>
    <t>ventil</t>
  </si>
  <si>
    <t>modi</t>
  </si>
  <si>
    <t>avail</t>
  </si>
  <si>
    <t>first</t>
  </si>
  <si>
    <t>adityanath</t>
  </si>
  <si>
    <t>donat</t>
  </si>
  <si>
    <t>also</t>
  </si>
  <si>
    <t>govern</t>
  </si>
  <si>
    <t>govt</t>
  </si>
  <si>
    <t>pharma</t>
  </si>
  <si>
    <t>can</t>
  </si>
  <si>
    <t>aid</t>
  </si>
  <si>
    <t>one</t>
  </si>
  <si>
    <t>claim</t>
  </si>
  <si>
    <t>month</t>
  </si>
  <si>
    <t>prescrib</t>
  </si>
  <si>
    <t>play</t>
  </si>
  <si>
    <t>high</t>
  </si>
  <si>
    <t>gone</t>
  </si>
  <si>
    <t>fda</t>
  </si>
  <si>
    <t>blame</t>
  </si>
  <si>
    <t>import</t>
  </si>
  <si>
    <t>suppli</t>
  </si>
  <si>
    <t>treatment</t>
  </si>
  <si>
    <t>kenyan</t>
  </si>
  <si>
    <t>state</t>
  </si>
  <si>
    <t>market</t>
  </si>
  <si>
    <t>hiv</t>
  </si>
  <si>
    <t>live</t>
  </si>
  <si>
    <t>noth</t>
  </si>
  <si>
    <t>pandem</t>
  </si>
  <si>
    <t>control</t>
  </si>
  <si>
    <t>risk</t>
  </si>
  <si>
    <t>surg</t>
  </si>
  <si>
    <t>give</t>
  </si>
  <si>
    <t>reach</t>
  </si>
  <si>
    <t>administr</t>
  </si>
  <si>
    <t>approv</t>
  </si>
  <si>
    <t>realli</t>
  </si>
  <si>
    <t>icu</t>
  </si>
  <si>
    <t>receiv</t>
  </si>
  <si>
    <t>citi</t>
  </si>
  <si>
    <t>via</t>
  </si>
  <si>
    <t>arvsfact</t>
  </si>
  <si>
    <t>medicin</t>
  </si>
  <si>
    <t>figur</t>
  </si>
  <si>
    <t>remdesivir</t>
  </si>
  <si>
    <t>oxygen</t>
  </si>
  <si>
    <t>use</t>
  </si>
  <si>
    <t>tocilizumab</t>
  </si>
  <si>
    <t>said</t>
  </si>
  <si>
    <t>buy</t>
  </si>
  <si>
    <t>just</t>
  </si>
  <si>
    <t>sir</t>
  </si>
  <si>
    <t>agenc</t>
  </si>
  <si>
    <t>test</t>
  </si>
  <si>
    <t>equip</t>
  </si>
  <si>
    <t>goi</t>
  </si>
  <si>
    <t>sever</t>
  </si>
  <si>
    <t>pharmaceut</t>
  </si>
  <si>
    <t>report</t>
  </si>
  <si>
    <t>nation</t>
  </si>
  <si>
    <t>let</t>
  </si>
  <si>
    <t>show</t>
  </si>
  <si>
    <t>econom</t>
  </si>
  <si>
    <t>raw</t>
  </si>
  <si>
    <t>number</t>
  </si>
  <si>
    <t>interim</t>
  </si>
  <si>
    <t>start</t>
  </si>
  <si>
    <t>posit</t>
  </si>
  <si>
    <t>product</t>
  </si>
  <si>
    <t>home</t>
  </si>
  <si>
    <t>retrovir</t>
  </si>
  <si>
    <t>key</t>
  </si>
  <si>
    <t>today</t>
  </si>
  <si>
    <t>minist</t>
  </si>
  <si>
    <t>produc</t>
  </si>
  <si>
    <t>treat</t>
  </si>
  <si>
    <t>think</t>
  </si>
  <si>
    <t>vial</t>
  </si>
  <si>
    <t>black</t>
  </si>
  <si>
    <t>make</t>
  </si>
  <si>
    <t>viral</t>
  </si>
  <si>
    <t>news</t>
  </si>
  <si>
    <t>short</t>
  </si>
  <si>
    <t>vital</t>
  </si>
  <si>
    <t>yogi</t>
  </si>
  <si>
    <t>export</t>
  </si>
  <si>
    <t>price</t>
  </si>
  <si>
    <t>danger</t>
  </si>
  <si>
    <t>system</t>
  </si>
  <si>
    <t>second</t>
  </si>
  <si>
    <t>list</t>
  </si>
  <si>
    <t>gas</t>
  </si>
  <si>
    <t>loser</t>
  </si>
  <si>
    <t>lethal</t>
  </si>
  <si>
    <t>border</t>
  </si>
  <si>
    <t>fungus</t>
  </si>
  <si>
    <t>biden</t>
  </si>
  <si>
    <t>amphotericin</t>
  </si>
  <si>
    <t>war</t>
  </si>
  <si>
    <t>hous</t>
  </si>
  <si>
    <t>happen</t>
  </si>
  <si>
    <t>traffick</t>
  </si>
  <si>
    <t>work</t>
  </si>
  <si>
    <t>distribut</t>
  </si>
  <si>
    <t>human</t>
  </si>
  <si>
    <t>crimin</t>
  </si>
  <si>
    <t>back</t>
  </si>
  <si>
    <t>inflat</t>
  </si>
  <si>
    <t>kill</t>
  </si>
  <si>
    <t>everi</t>
  </si>
  <si>
    <t>job</t>
  </si>
  <si>
    <t>tax</t>
  </si>
  <si>
    <t>stock</t>
  </si>
  <si>
    <t>middl</t>
  </si>
  <si>
    <t>pipelin</t>
  </si>
  <si>
    <t>rais</t>
  </si>
  <si>
    <t>fire</t>
  </si>
  <si>
    <t>trump</t>
  </si>
  <si>
    <t>east</t>
  </si>
  <si>
    <t>mucormycosi</t>
  </si>
  <si>
    <t>joe</t>
  </si>
  <si>
    <t>illeg</t>
  </si>
  <si>
    <t>million</t>
  </si>
  <si>
    <t>read</t>
  </si>
  <si>
    <t>leader</t>
  </si>
  <si>
    <t>food</t>
  </si>
  <si>
    <t>come</t>
  </si>
  <si>
    <t>infect</t>
  </si>
  <si>
    <t>thousand</t>
  </si>
  <si>
    <t>forc</t>
  </si>
  <si>
    <t>industri</t>
  </si>
  <si>
    <t>right</t>
  </si>
  <si>
    <t>american</t>
  </si>
  <si>
    <t>problem</t>
  </si>
  <si>
    <t>order</t>
  </si>
  <si>
    <t>driver</t>
  </si>
  <si>
    <t>acut</t>
  </si>
  <si>
    <t>els</t>
  </si>
  <si>
    <t>squad</t>
  </si>
  <si>
    <t>pharmaci</t>
  </si>
  <si>
    <t>still</t>
  </si>
  <si>
    <t>direct</t>
  </si>
  <si>
    <t>israel</t>
  </si>
  <si>
    <t>america</t>
  </si>
  <si>
    <t>expect</t>
  </si>
  <si>
    <t>current</t>
  </si>
  <si>
    <t>much</t>
  </si>
  <si>
    <t>liposom</t>
  </si>
  <si>
    <t>protect</t>
  </si>
  <si>
    <t>larg</t>
  </si>
  <si>
    <t>dealer</t>
  </si>
  <si>
    <t>corrupt</t>
  </si>
  <si>
    <t>polit</t>
  </si>
  <si>
    <t>crucial</t>
  </si>
  <si>
    <t>dose</t>
  </si>
  <si>
    <t>tri</t>
  </si>
  <si>
    <t>hack</t>
  </si>
  <si>
    <t>demo</t>
  </si>
  <si>
    <t>chair</t>
  </si>
  <si>
    <t>procur</t>
  </si>
  <si>
    <t>money</t>
  </si>
  <si>
    <t>rat</t>
  </si>
  <si>
    <t>gov</t>
  </si>
  <si>
    <t>quantiti</t>
  </si>
  <si>
    <t>prescript</t>
  </si>
  <si>
    <t>everyon</t>
  </si>
  <si>
    <t>open</t>
  </si>
  <si>
    <t>ton</t>
  </si>
  <si>
    <t>homeless</t>
  </si>
  <si>
    <t>presid</t>
  </si>
  <si>
    <t>crazi</t>
  </si>
  <si>
    <t>new</t>
  </si>
  <si>
    <t>see</t>
  </si>
  <si>
    <t>wall</t>
  </si>
  <si>
    <t>gambhir</t>
  </si>
  <si>
    <t>found</t>
  </si>
  <si>
    <t>loss</t>
  </si>
  <si>
    <t>cost</t>
  </si>
  <si>
    <t>carolina</t>
  </si>
  <si>
    <t>hope</t>
  </si>
  <si>
    <t>call</t>
  </si>
  <si>
    <t>power</t>
  </si>
  <si>
    <t>counti</t>
  </si>
  <si>
    <t>elect</t>
  </si>
  <si>
    <t>impact</t>
  </si>
  <si>
    <t>resolv</t>
  </si>
  <si>
    <t>soon</t>
  </si>
  <si>
    <t>rise</t>
  </si>
  <si>
    <t>huge</t>
  </si>
  <si>
    <t>execut</t>
  </si>
  <si>
    <t>concern</t>
  </si>
  <si>
    <t>drugshortag</t>
  </si>
  <si>
    <t>got</t>
  </si>
  <si>
    <t>look</t>
  </si>
  <si>
    <t>inmat</t>
  </si>
  <si>
    <t>collaps</t>
  </si>
  <si>
    <t>fungal</t>
  </si>
  <si>
    <t>bodi</t>
  </si>
  <si>
    <t>gandhi</t>
  </si>
  <si>
    <t>requir</t>
  </si>
  <si>
    <t>law</t>
  </si>
  <si>
    <t>within</t>
  </si>
  <si>
    <t>south</t>
  </si>
  <si>
    <t>increas</t>
  </si>
  <si>
    <t>must</t>
  </si>
  <si>
    <t>unabl</t>
  </si>
  <si>
    <t>action</t>
  </si>
  <si>
    <t>cure</t>
  </si>
  <si>
    <t>sonia</t>
  </si>
  <si>
    <t>politician</t>
  </si>
  <si>
    <t>electr</t>
  </si>
  <si>
    <t>amphotericinb</t>
  </si>
  <si>
    <t>rare</t>
  </si>
  <si>
    <t>addit</t>
  </si>
  <si>
    <t>blackfungus</t>
  </si>
  <si>
    <t>request</t>
  </si>
  <si>
    <t>among</t>
  </si>
  <si>
    <t>exist</t>
  </si>
  <si>
    <t>chain</t>
  </si>
  <si>
    <t>take</t>
  </si>
  <si>
    <t>row</t>
  </si>
  <si>
    <t>three</t>
  </si>
  <si>
    <t>antifung</t>
  </si>
  <si>
    <t>ago</t>
  </si>
  <si>
    <t>modifailedindia</t>
  </si>
  <si>
    <t>immedi</t>
  </si>
  <si>
    <t>part</t>
  </si>
  <si>
    <t>add</t>
  </si>
  <si>
    <t>corona</t>
  </si>
  <si>
    <t>maharashtra</t>
  </si>
  <si>
    <t>result</t>
  </si>
  <si>
    <t>level</t>
  </si>
  <si>
    <t>ambul</t>
  </si>
  <si>
    <t>grappl</t>
  </si>
  <si>
    <t>choos</t>
  </si>
  <si>
    <t>diseas</t>
  </si>
  <si>
    <t>prevent</t>
  </si>
  <si>
    <t>panic</t>
  </si>
  <si>
    <t>respons</t>
  </si>
  <si>
    <t>sinc</t>
  </si>
  <si>
    <t>world</t>
  </si>
  <si>
    <t>union</t>
  </si>
  <si>
    <t>bbc</t>
  </si>
  <si>
    <t>alreadi</t>
  </si>
  <si>
    <t>chemic</t>
  </si>
  <si>
    <t>woe</t>
  </si>
  <si>
    <t>lot</t>
  </si>
  <si>
    <t>coronavirus</t>
  </si>
  <si>
    <t>improv</t>
  </si>
  <si>
    <t>park</t>
  </si>
  <si>
    <t>deal</t>
  </si>
  <si>
    <t>mandaviya</t>
  </si>
  <si>
    <t>feel</t>
  </si>
  <si>
    <t>issu</t>
  </si>
  <si>
    <t>mansukh</t>
  </si>
  <si>
    <t>complic</t>
  </si>
  <si>
    <t>lifesav</t>
  </si>
  <si>
    <t>manag</t>
  </si>
  <si>
    <t>anoth</t>
  </si>
  <si>
    <t>alway</t>
  </si>
  <si>
    <t>china</t>
  </si>
  <si>
    <t>mos</t>
  </si>
  <si>
    <t>expert</t>
  </si>
  <si>
    <t>modiagainstn</t>
  </si>
  <si>
    <t>abandon</t>
  </si>
  <si>
    <t>updat</t>
  </si>
  <si>
    <t>question</t>
  </si>
  <si>
    <t>Topic 10</t>
  </si>
  <si>
    <t>Topic 11</t>
  </si>
  <si>
    <t>Topic 12</t>
  </si>
  <si>
    <t>water</t>
  </si>
  <si>
    <t>canada</t>
  </si>
  <si>
    <t>wait</t>
  </si>
  <si>
    <t>inevit</t>
  </si>
  <si>
    <t>cuba</t>
  </si>
  <si>
    <t>mean</t>
  </si>
  <si>
    <t>emerg</t>
  </si>
  <si>
    <t>week</t>
  </si>
  <si>
    <t>facil</t>
  </si>
  <si>
    <t>access</t>
  </si>
  <si>
    <t>punjab</t>
  </si>
  <si>
    <t>line</t>
  </si>
  <si>
    <t>ygn</t>
  </si>
  <si>
    <t>around</t>
  </si>
  <si>
    <t>free</t>
  </si>
  <si>
    <t>thank</t>
  </si>
  <si>
    <t>lack</t>
  </si>
  <si>
    <t>whatshappeninginmyanmar</t>
  </si>
  <si>
    <t>crime</t>
  </si>
  <si>
    <t>healthcar</t>
  </si>
  <si>
    <t>chang</t>
  </si>
  <si>
    <t>well</t>
  </si>
  <si>
    <t>pharmacist</t>
  </si>
  <si>
    <t>flu</t>
  </si>
  <si>
    <t>famili</t>
  </si>
  <si>
    <t>colleg</t>
  </si>
  <si>
    <t>polici</t>
  </si>
  <si>
    <t>season</t>
  </si>
  <si>
    <t>move</t>
  </si>
  <si>
    <t>household</t>
  </si>
  <si>
    <t>polic</t>
  </si>
  <si>
    <t>mayb</t>
  </si>
  <si>
    <t>bjp</t>
  </si>
  <si>
    <t>glove</t>
  </si>
  <si>
    <t>white</t>
  </si>
  <si>
    <t>continu</t>
  </si>
  <si>
    <t>myanmarcovidso</t>
  </si>
  <si>
    <t>protest</t>
  </si>
  <si>
    <t>store</t>
  </si>
  <si>
    <t>condit</t>
  </si>
  <si>
    <t>subsid</t>
  </si>
  <si>
    <t>alcohol</t>
  </si>
  <si>
    <t>didn</t>
  </si>
  <si>
    <t>uhurulegaci</t>
  </si>
  <si>
    <t>julycoup</t>
  </si>
  <si>
    <t>mass</t>
  </si>
  <si>
    <t>patent</t>
  </si>
  <si>
    <t>especi</t>
  </si>
  <si>
    <t>big</t>
  </si>
  <si>
    <t>half</t>
  </si>
  <si>
    <t>earli</t>
  </si>
  <si>
    <t>bring</t>
  </si>
  <si>
    <t>insur</t>
  </si>
  <si>
    <t>cuban</t>
  </si>
  <si>
    <t>user</t>
  </si>
  <si>
    <t>violenc</t>
  </si>
  <si>
    <t>fail</t>
  </si>
  <si>
    <t>plan</t>
  </si>
  <si>
    <t>practic</t>
  </si>
  <si>
    <t>find</t>
  </si>
  <si>
    <t>never</t>
  </si>
  <si>
    <t>given</t>
  </si>
  <si>
    <t>higher</t>
  </si>
  <si>
    <t>urg</t>
  </si>
  <si>
    <t>effort</t>
  </si>
  <si>
    <t>district</t>
  </si>
  <si>
    <t>benefit</t>
  </si>
  <si>
    <t>outbreak</t>
  </si>
  <si>
    <t>doesnt</t>
  </si>
  <si>
    <t>check</t>
  </si>
  <si>
    <t>communiti</t>
  </si>
  <si>
    <t>experienc</t>
  </si>
  <si>
    <t>men</t>
  </si>
  <si>
    <t>lebanon</t>
  </si>
  <si>
    <t>truck</t>
  </si>
  <si>
    <t>long</t>
  </si>
  <si>
    <t>serious</t>
  </si>
  <si>
    <t>differ</t>
  </si>
  <si>
    <t>staff</t>
  </si>
  <si>
    <t>ministri</t>
  </si>
  <si>
    <t>cut</t>
  </si>
  <si>
    <t>yangon</t>
  </si>
  <si>
    <t>individu</t>
  </si>
  <si>
    <t>dollar</t>
  </si>
  <si>
    <t>overdos</t>
  </si>
  <si>
    <t>construct</t>
  </si>
  <si>
    <t>place</t>
  </si>
  <si>
    <t>public</t>
  </si>
  <si>
    <t>dont</t>
  </si>
  <si>
    <t>third</t>
  </si>
  <si>
    <t>push</t>
  </si>
  <si>
    <t>dumb</t>
  </si>
  <si>
    <t>dehi</t>
  </si>
  <si>
    <t>surviv</t>
  </si>
  <si>
    <t>purchas</t>
  </si>
  <si>
    <t>arriv</t>
  </si>
  <si>
    <t>put</t>
  </si>
  <si>
    <t>delhiit</t>
  </si>
  <si>
    <t>way</t>
  </si>
  <si>
    <t>suffer</t>
  </si>
  <si>
    <t>cancer</t>
  </si>
  <si>
    <t>suppos</t>
  </si>
  <si>
    <t>gobshit</t>
  </si>
  <si>
    <t>develop</t>
  </si>
  <si>
    <t>turkana</t>
  </si>
  <si>
    <t>cannabi</t>
  </si>
  <si>
    <t>two</t>
  </si>
  <si>
    <t>pay</t>
  </si>
  <si>
    <t>announc</t>
  </si>
  <si>
    <t>ongo</t>
  </si>
  <si>
    <t>guy</t>
  </si>
  <si>
    <t>thing</t>
  </si>
  <si>
    <t>congress</t>
  </si>
  <si>
    <t>veterinari</t>
  </si>
  <si>
    <t>egypt</t>
  </si>
  <si>
    <t>dinsight</t>
  </si>
  <si>
    <t>challeng</t>
  </si>
  <si>
    <t>walk</t>
  </si>
  <si>
    <t>proven</t>
  </si>
  <si>
    <t>fighter</t>
  </si>
  <si>
    <t>bag</t>
  </si>
  <si>
    <t>includ</t>
  </si>
  <si>
    <t>area</t>
  </si>
  <si>
    <t>etc</t>
  </si>
  <si>
    <t>ever</t>
  </si>
  <si>
    <t>clearinghous</t>
  </si>
  <si>
    <t>milk</t>
  </si>
  <si>
    <t>unrest</t>
  </si>
  <si>
    <t>insulin</t>
  </si>
  <si>
    <t>med</t>
  </si>
  <si>
    <t>fed</t>
  </si>
  <si>
    <t>energi</t>
  </si>
  <si>
    <t>extra</t>
  </si>
  <si>
    <t>damag</t>
  </si>
  <si>
    <t>milkteaalli</t>
  </si>
  <si>
    <t>cant</t>
  </si>
  <si>
    <t>abus</t>
  </si>
  <si>
    <t>kid</t>
  </si>
  <si>
    <t>gerd</t>
  </si>
  <si>
    <t>enforc</t>
  </si>
  <si>
    <t>fuel</t>
  </si>
  <si>
    <t>deriv</t>
  </si>
  <si>
    <t>full</t>
  </si>
  <si>
    <t>urgent</t>
  </si>
  <si>
    <t>advic</t>
  </si>
  <si>
    <t>explain</t>
  </si>
  <si>
    <t>five</t>
  </si>
  <si>
    <t>dismiss</t>
  </si>
  <si>
    <t>least</t>
  </si>
  <si>
    <t>abl</t>
  </si>
  <si>
    <t>collect</t>
  </si>
  <si>
    <t>ahead</t>
  </si>
  <si>
    <t>lockdown</t>
  </si>
  <si>
    <t>fun</t>
  </si>
  <si>
    <t>info</t>
  </si>
  <si>
    <t>great</t>
  </si>
  <si>
    <t xml:space="preserve">Topic 9 </t>
  </si>
  <si>
    <t>23-30/04/2021</t>
  </si>
  <si>
    <t>10-17/05/2021</t>
  </si>
  <si>
    <t>16-23/05/2021</t>
  </si>
  <si>
    <t>12-18/07/2021</t>
  </si>
  <si>
    <t>INDIA</t>
  </si>
  <si>
    <t>REMDESIVIR</t>
  </si>
  <si>
    <t>Column1</t>
  </si>
  <si>
    <t>-</t>
  </si>
  <si>
    <t>TOPIC 1</t>
  </si>
  <si>
    <t>TOPIC 3</t>
  </si>
  <si>
    <t>TOPIC 4</t>
  </si>
  <si>
    <t>TOPIC 5</t>
  </si>
  <si>
    <t>TOPIC 7</t>
  </si>
  <si>
    <t>TOPIC 8</t>
  </si>
  <si>
    <t>“</t>
  </si>
  <si>
    <t>TOPIC 2</t>
  </si>
  <si>
    <t>TOPIC 6</t>
  </si>
  <si>
    <t>TOPIC 9</t>
  </si>
  <si>
    <t xml:space="preserve">משקל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</si>
</sst>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sz val="11"/>
      <color rgb="FF000000"/>
      <name val="Lucida Grande"/>
      <family val="2"/>
    </font>
    <font>
      <sz val="11"/>
      <name val="Lucida Grande"/>
      <family val="2"/>
    </font>
    <font>
      <sz val="12"/>
      <color rgb="FF000000"/>
      <name val="Calibri"/>
      <family val="2"/>
      <scheme val="minor"/>
    </font>
    <font>
      <b/>
      <sz val="11"/>
      <color rgb="FFFF0000"/>
      <name val="Lucida Grande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Kristen ITC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BB4FD"/>
        <bgColor indexed="64"/>
      </patternFill>
    </fill>
    <fill>
      <patternFill patternType="solid">
        <fgColor rgb="FFFF83D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AE5942"/>
        <bgColor indexed="64"/>
      </patternFill>
    </fill>
    <fill>
      <patternFill patternType="solid">
        <fgColor rgb="FFD36C5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0" fillId="0" borderId="0" xfId="0" applyFill="1"/>
    <xf numFmtId="0" fontId="0" fillId="0" borderId="1" xfId="0" applyBorder="1"/>
    <xf numFmtId="0" fontId="5" fillId="0" borderId="0" xfId="0" applyFont="1" applyFill="1" applyBorder="1"/>
    <xf numFmtId="0" fontId="5" fillId="2" borderId="0" xfId="0" applyFont="1" applyFill="1" applyBorder="1"/>
    <xf numFmtId="0" fontId="9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10" fontId="0" fillId="0" borderId="0" xfId="1" applyNumberFormat="1" applyFont="1"/>
    <xf numFmtId="0" fontId="7" fillId="0" borderId="5" xfId="0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3" fillId="0" borderId="1" xfId="0" applyFont="1" applyBorder="1"/>
    <xf numFmtId="10" fontId="0" fillId="0" borderId="1" xfId="0" applyNumberFormat="1" applyBorder="1" applyAlignment="1">
      <alignment horizontal="center" vertical="center"/>
    </xf>
    <xf numFmtId="0" fontId="12" fillId="0" borderId="1" xfId="0" applyFont="1" applyBorder="1"/>
    <xf numFmtId="0" fontId="9" fillId="0" borderId="9" xfId="0" applyFont="1" applyBorder="1"/>
    <xf numFmtId="0" fontId="9" fillId="0" borderId="10" xfId="0" applyFont="1" applyBorder="1"/>
    <xf numFmtId="1" fontId="0" fillId="0" borderId="1" xfId="0" applyNumberForma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0" fontId="0" fillId="2" borderId="0" xfId="1" applyNumberFormat="1" applyFont="1" applyFill="1"/>
    <xf numFmtId="1" fontId="0" fillId="0" borderId="0" xfId="0" applyNumberForma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13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2" borderId="2" xfId="0" applyFont="1" applyFill="1" applyBorder="1"/>
    <xf numFmtId="0" fontId="5" fillId="2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vertical="center"/>
    </xf>
    <xf numFmtId="0" fontId="8" fillId="0" borderId="0" xfId="0" applyFont="1" applyFill="1" applyBorder="1"/>
    <xf numFmtId="0" fontId="6" fillId="3" borderId="1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/>
    <xf numFmtId="0" fontId="4" fillId="0" borderId="22" xfId="0" applyFont="1" applyFill="1" applyBorder="1"/>
    <xf numFmtId="0" fontId="4" fillId="0" borderId="23" xfId="0" applyFont="1" applyFill="1" applyBorder="1"/>
    <xf numFmtId="0" fontId="4" fillId="0" borderId="23" xfId="0" applyFont="1" applyFill="1" applyBorder="1" applyAlignment="1"/>
    <xf numFmtId="0" fontId="4" fillId="0" borderId="24" xfId="0" applyFont="1" applyFill="1" applyBorder="1" applyAlignment="1"/>
    <xf numFmtId="0" fontId="4" fillId="0" borderId="25" xfId="0" applyFont="1" applyFill="1" applyBorder="1"/>
    <xf numFmtId="0" fontId="5" fillId="0" borderId="26" xfId="0" applyFont="1" applyFill="1" applyBorder="1"/>
    <xf numFmtId="0" fontId="6" fillId="0" borderId="0" xfId="0" applyFont="1" applyFill="1" applyBorder="1"/>
    <xf numFmtId="0" fontId="4" fillId="0" borderId="27" xfId="0" applyFont="1" applyFill="1" applyBorder="1"/>
    <xf numFmtId="0" fontId="5" fillId="0" borderId="28" xfId="0" applyFont="1" applyFill="1" applyBorder="1"/>
    <xf numFmtId="0" fontId="5" fillId="0" borderId="5" xfId="0" applyFont="1" applyFill="1" applyBorder="1"/>
    <xf numFmtId="0" fontId="5" fillId="6" borderId="0" xfId="0" applyFont="1" applyFill="1" applyBorder="1"/>
    <xf numFmtId="0" fontId="5" fillId="6" borderId="26" xfId="0" applyFont="1" applyFill="1" applyBorder="1"/>
    <xf numFmtId="0" fontId="5" fillId="3" borderId="0" xfId="0" applyFont="1" applyFill="1" applyBorder="1"/>
    <xf numFmtId="0" fontId="5" fillId="3" borderId="26" xfId="0" applyFont="1" applyFill="1" applyBorder="1"/>
    <xf numFmtId="0" fontId="8" fillId="3" borderId="0" xfId="0" applyFont="1" applyFill="1" applyBorder="1"/>
    <xf numFmtId="0" fontId="5" fillId="3" borderId="28" xfId="0" applyFont="1" applyFill="1" applyBorder="1"/>
    <xf numFmtId="0" fontId="5" fillId="2" borderId="26" xfId="0" applyFont="1" applyFill="1" applyBorder="1"/>
    <xf numFmtId="0" fontId="6" fillId="2" borderId="0" xfId="0" applyFont="1" applyFill="1" applyBorder="1"/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0" xfId="0" applyFont="1" applyFill="1" applyBorder="1"/>
    <xf numFmtId="0" fontId="5" fillId="7" borderId="2" xfId="0" applyFont="1" applyFill="1" applyBorder="1"/>
    <xf numFmtId="0" fontId="5" fillId="7" borderId="26" xfId="0" applyFont="1" applyFill="1" applyBorder="1"/>
    <xf numFmtId="0" fontId="5" fillId="7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5" fillId="5" borderId="0" xfId="0" applyFont="1" applyFill="1" applyBorder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/>
    <xf numFmtId="0" fontId="5" fillId="5" borderId="26" xfId="0" applyFont="1" applyFill="1" applyBorder="1"/>
    <xf numFmtId="0" fontId="5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8" fillId="4" borderId="0" xfId="0" applyFont="1" applyFill="1" applyBorder="1"/>
    <xf numFmtId="0" fontId="5" fillId="4" borderId="0" xfId="0" applyFont="1" applyFill="1" applyBorder="1"/>
    <xf numFmtId="0" fontId="5" fillId="4" borderId="28" xfId="0" applyFont="1" applyFill="1" applyBorder="1"/>
    <xf numFmtId="0" fontId="5" fillId="4" borderId="26" xfId="0" applyFont="1" applyFill="1" applyBorder="1"/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8" borderId="0" xfId="0" applyFont="1" applyFill="1" applyBorder="1"/>
    <xf numFmtId="0" fontId="5" fillId="8" borderId="26" xfId="0" applyFont="1" applyFill="1" applyBorder="1"/>
    <xf numFmtId="0" fontId="5" fillId="8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5" fillId="10" borderId="0" xfId="0" applyFont="1" applyFill="1" applyBorder="1"/>
    <xf numFmtId="0" fontId="5" fillId="10" borderId="2" xfId="0" applyFont="1" applyFill="1" applyBorder="1"/>
    <xf numFmtId="0" fontId="5" fillId="10" borderId="26" xfId="0" applyFont="1" applyFill="1" applyBorder="1"/>
    <xf numFmtId="0" fontId="5" fillId="10" borderId="5" xfId="0" applyFont="1" applyFill="1" applyBorder="1"/>
    <xf numFmtId="0" fontId="5" fillId="10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5" fillId="12" borderId="0" xfId="0" applyFont="1" applyFill="1" applyBorder="1"/>
    <xf numFmtId="0" fontId="5" fillId="12" borderId="26" xfId="0" applyFont="1" applyFill="1" applyBorder="1"/>
    <xf numFmtId="0" fontId="5" fillId="12" borderId="1" xfId="0" applyFont="1" applyFill="1" applyBorder="1" applyAlignment="1">
      <alignment vertical="center"/>
    </xf>
    <xf numFmtId="0" fontId="7" fillId="0" borderId="22" xfId="0" applyFont="1" applyFill="1" applyBorder="1"/>
    <xf numFmtId="0" fontId="5" fillId="0" borderId="29" xfId="0" applyFont="1" applyFill="1" applyBorder="1"/>
    <xf numFmtId="0" fontId="5" fillId="0" borderId="3" xfId="0" applyFont="1" applyFill="1" applyBorder="1"/>
    <xf numFmtId="0" fontId="5" fillId="2" borderId="28" xfId="0" applyFont="1" applyFill="1" applyBorder="1"/>
    <xf numFmtId="0" fontId="5" fillId="2" borderId="29" xfId="0" applyFont="1" applyFill="1" applyBorder="1"/>
    <xf numFmtId="0" fontId="5" fillId="2" borderId="3" xfId="0" applyFont="1" applyFill="1" applyBorder="1"/>
    <xf numFmtId="0" fontId="5" fillId="6" borderId="28" xfId="0" applyFont="1" applyFill="1" applyBorder="1"/>
    <xf numFmtId="0" fontId="5" fillId="6" borderId="29" xfId="0" applyFont="1" applyFill="1" applyBorder="1"/>
    <xf numFmtId="0" fontId="5" fillId="6" borderId="3" xfId="0" applyFont="1" applyFill="1" applyBorder="1"/>
    <xf numFmtId="0" fontId="5" fillId="7" borderId="28" xfId="0" applyFont="1" applyFill="1" applyBorder="1"/>
    <xf numFmtId="0" fontId="5" fillId="7" borderId="29" xfId="0" applyFont="1" applyFill="1" applyBorder="1"/>
    <xf numFmtId="0" fontId="5" fillId="7" borderId="3" xfId="0" applyFont="1" applyFill="1" applyBorder="1"/>
    <xf numFmtId="0" fontId="5" fillId="8" borderId="28" xfId="0" applyFont="1" applyFill="1" applyBorder="1"/>
    <xf numFmtId="0" fontId="5" fillId="10" borderId="28" xfId="0" applyFont="1" applyFill="1" applyBorder="1"/>
    <xf numFmtId="0" fontId="5" fillId="10" borderId="29" xfId="0" applyFont="1" applyFill="1" applyBorder="1"/>
    <xf numFmtId="0" fontId="5" fillId="10" borderId="3" xfId="0" applyFont="1" applyFill="1" applyBorder="1"/>
    <xf numFmtId="0" fontId="5" fillId="12" borderId="28" xfId="0" applyFont="1" applyFill="1" applyBorder="1"/>
    <xf numFmtId="0" fontId="5" fillId="11" borderId="1" xfId="0" applyFont="1" applyFill="1" applyBorder="1" applyAlignment="1">
      <alignment vertical="center"/>
    </xf>
    <xf numFmtId="0" fontId="5" fillId="5" borderId="28" xfId="0" applyFont="1" applyFill="1" applyBorder="1"/>
    <xf numFmtId="0" fontId="5" fillId="9" borderId="1" xfId="0" applyFont="1" applyFill="1" applyBorder="1" applyAlignment="1">
      <alignment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0" fontId="7" fillId="13" borderId="5" xfId="0" applyFont="1" applyFill="1" applyBorder="1" applyAlignment="1">
      <alignment vertical="center"/>
    </xf>
    <xf numFmtId="0" fontId="6" fillId="0" borderId="30" xfId="0" applyFont="1" applyFill="1" applyBorder="1" applyAlignment="1">
      <alignment vertical="center"/>
    </xf>
    <xf numFmtId="0" fontId="6" fillId="0" borderId="31" xfId="0" applyFont="1" applyFill="1" applyBorder="1" applyAlignment="1">
      <alignment horizontal="right" vertical="center"/>
    </xf>
    <xf numFmtId="0" fontId="6" fillId="0" borderId="32" xfId="0" applyFont="1" applyFill="1" applyBorder="1" applyAlignment="1">
      <alignment horizontal="right" vertical="center"/>
    </xf>
    <xf numFmtId="0" fontId="4" fillId="0" borderId="29" xfId="0" applyFont="1" applyFill="1" applyBorder="1"/>
    <xf numFmtId="0" fontId="4" fillId="0" borderId="33" xfId="0" applyFont="1" applyFill="1" applyBorder="1" applyAlignment="1"/>
    <xf numFmtId="0" fontId="4" fillId="0" borderId="3" xfId="0" applyFont="1" applyFill="1" applyBorder="1" applyAlignment="1"/>
    <xf numFmtId="0" fontId="0" fillId="0" borderId="22" xfId="0" applyBorder="1"/>
    <xf numFmtId="0" fontId="0" fillId="0" borderId="25" xfId="0" applyBorder="1"/>
    <xf numFmtId="0" fontId="0" fillId="0" borderId="27" xfId="0" applyBorder="1"/>
    <xf numFmtId="0" fontId="4" fillId="0" borderId="2" xfId="0" applyFont="1" applyFill="1" applyBorder="1"/>
    <xf numFmtId="10" fontId="0" fillId="0" borderId="1" xfId="1" applyNumberFormat="1" applyFont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34" xfId="1" applyNumberFormat="1" applyFont="1" applyBorder="1"/>
    <xf numFmtId="10" fontId="0" fillId="0" borderId="10" xfId="1" applyNumberFormat="1" applyFont="1" applyBorder="1"/>
    <xf numFmtId="10" fontId="0" fillId="0" borderId="35" xfId="1" applyNumberFormat="1" applyFont="1" applyBorder="1"/>
    <xf numFmtId="10" fontId="0" fillId="2" borderId="10" xfId="1" applyNumberFormat="1" applyFont="1" applyFill="1" applyBorder="1"/>
    <xf numFmtId="10" fontId="0" fillId="3" borderId="1" xfId="1" applyNumberFormat="1" applyFont="1" applyFill="1" applyBorder="1"/>
    <xf numFmtId="10" fontId="0" fillId="6" borderId="1" xfId="1" applyNumberFormat="1" applyFont="1" applyFill="1" applyBorder="1"/>
    <xf numFmtId="10" fontId="0" fillId="7" borderId="1" xfId="1" applyNumberFormat="1" applyFont="1" applyFill="1" applyBorder="1"/>
    <xf numFmtId="10" fontId="0" fillId="5" borderId="1" xfId="1" applyNumberFormat="1" applyFont="1" applyFill="1" applyBorder="1"/>
    <xf numFmtId="10" fontId="0" fillId="4" borderId="1" xfId="1" applyNumberFormat="1" applyFont="1" applyFill="1" applyBorder="1"/>
    <xf numFmtId="10" fontId="0" fillId="8" borderId="1" xfId="1" applyNumberFormat="1" applyFont="1" applyFill="1" applyBorder="1"/>
    <xf numFmtId="10" fontId="0" fillId="10" borderId="1" xfId="1" applyNumberFormat="1" applyFont="1" applyFill="1" applyBorder="1"/>
    <xf numFmtId="10" fontId="0" fillId="12" borderId="20" xfId="1" applyNumberFormat="1" applyFont="1" applyFill="1" applyBorder="1"/>
    <xf numFmtId="10" fontId="0" fillId="2" borderId="1" xfId="1" applyNumberFormat="1" applyFont="1" applyFill="1" applyBorder="1"/>
    <xf numFmtId="10" fontId="0" fillId="2" borderId="16" xfId="1" applyNumberFormat="1" applyFont="1" applyFill="1" applyBorder="1"/>
    <xf numFmtId="10" fontId="0" fillId="11" borderId="20" xfId="1" applyNumberFormat="1" applyFont="1" applyFill="1" applyBorder="1"/>
    <xf numFmtId="0" fontId="9" fillId="0" borderId="1" xfId="0" applyFont="1" applyBorder="1"/>
    <xf numFmtId="10" fontId="0" fillId="11" borderId="1" xfId="1" applyNumberFormat="1" applyFont="1" applyFill="1" applyBorder="1"/>
    <xf numFmtId="10" fontId="0" fillId="12" borderId="1" xfId="1" applyNumberFormat="1" applyFont="1" applyFill="1" applyBorder="1"/>
    <xf numFmtId="10" fontId="0" fillId="0" borderId="1" xfId="1" applyNumberFormat="1" applyFont="1" applyFill="1" applyBorder="1"/>
    <xf numFmtId="0" fontId="12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10" fontId="0" fillId="12" borderId="18" xfId="1" applyNumberFormat="1" applyFont="1" applyFill="1" applyBorder="1"/>
    <xf numFmtId="0" fontId="9" fillId="0" borderId="19" xfId="0" applyFont="1" applyBorder="1"/>
    <xf numFmtId="1" fontId="0" fillId="0" borderId="20" xfId="0" applyNumberFormat="1" applyBorder="1" applyAlignment="1">
      <alignment horizontal="center" vertical="center"/>
    </xf>
    <xf numFmtId="0" fontId="4" fillId="0" borderId="1" xfId="0" applyFont="1" applyFill="1" applyBorder="1" applyAlignment="1"/>
    <xf numFmtId="0" fontId="5" fillId="2" borderId="1" xfId="0" applyFont="1" applyFill="1" applyBorder="1"/>
    <xf numFmtId="0" fontId="5" fillId="0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5" borderId="1" xfId="0" applyFont="1" applyFill="1" applyBorder="1"/>
    <xf numFmtId="0" fontId="5" fillId="4" borderId="1" xfId="0" applyFont="1" applyFill="1" applyBorder="1"/>
    <xf numFmtId="0" fontId="5" fillId="8" borderId="1" xfId="0" applyFont="1" applyFill="1" applyBorder="1"/>
    <xf numFmtId="0" fontId="5" fillId="10" borderId="1" xfId="0" applyFont="1" applyFill="1" applyBorder="1"/>
    <xf numFmtId="0" fontId="5" fillId="12" borderId="1" xfId="0" applyFont="1" applyFill="1" applyBorder="1"/>
    <xf numFmtId="0" fontId="6" fillId="2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0" borderId="1" xfId="0" applyFont="1" applyFill="1" applyBorder="1"/>
    <xf numFmtId="0" fontId="0" fillId="13" borderId="0" xfId="0" applyFill="1"/>
    <xf numFmtId="1" fontId="0" fillId="13" borderId="0" xfId="0" applyNumberFormat="1" applyFill="1" applyBorder="1" applyAlignment="1">
      <alignment horizontal="center" vertical="center"/>
    </xf>
    <xf numFmtId="0" fontId="3" fillId="14" borderId="1" xfId="0" applyFont="1" applyFill="1" applyBorder="1"/>
    <xf numFmtId="0" fontId="3" fillId="13" borderId="1" xfId="0" applyFont="1" applyFill="1" applyBorder="1"/>
    <xf numFmtId="0" fontId="12" fillId="13" borderId="1" xfId="0" applyFont="1" applyFill="1" applyBorder="1"/>
    <xf numFmtId="0" fontId="12" fillId="14" borderId="1" xfId="0" applyFont="1" applyFill="1" applyBorder="1"/>
    <xf numFmtId="0" fontId="12" fillId="15" borderId="9" xfId="0" applyFont="1" applyFill="1" applyBorder="1"/>
    <xf numFmtId="0" fontId="0" fillId="14" borderId="7" xfId="0" applyFont="1" applyFill="1" applyBorder="1"/>
    <xf numFmtId="0" fontId="0" fillId="13" borderId="7" xfId="0" applyFont="1" applyFill="1" applyBorder="1"/>
    <xf numFmtId="0" fontId="0" fillId="14" borderId="8" xfId="0" applyFont="1" applyFill="1" applyBorder="1"/>
    <xf numFmtId="0" fontId="0" fillId="13" borderId="8" xfId="0" applyFont="1" applyFill="1" applyBorder="1"/>
    <xf numFmtId="0" fontId="0" fillId="13" borderId="0" xfId="0" applyFont="1" applyFill="1"/>
    <xf numFmtId="0" fontId="3" fillId="15" borderId="9" xfId="0" applyFont="1" applyFill="1" applyBorder="1"/>
    <xf numFmtId="0" fontId="0" fillId="13" borderId="11" xfId="0" applyFont="1" applyFill="1" applyBorder="1"/>
    <xf numFmtId="0" fontId="3" fillId="14" borderId="10" xfId="0" applyFont="1" applyFill="1" applyBorder="1"/>
    <xf numFmtId="0" fontId="3" fillId="13" borderId="10" xfId="0" applyFont="1" applyFill="1" applyBorder="1"/>
    <xf numFmtId="0" fontId="3" fillId="14" borderId="36" xfId="0" applyFont="1" applyFill="1" applyBorder="1"/>
    <xf numFmtId="0" fontId="0" fillId="14" borderId="1" xfId="0" applyFont="1" applyFill="1" applyBorder="1"/>
    <xf numFmtId="0" fontId="0" fillId="13" borderId="1" xfId="0" applyFont="1" applyFill="1" applyBorder="1"/>
    <xf numFmtId="0" fontId="0" fillId="14" borderId="12" xfId="0" applyFont="1" applyFill="1" applyBorder="1"/>
    <xf numFmtId="0" fontId="3" fillId="15" borderId="37" xfId="0" applyFont="1" applyFill="1" applyBorder="1"/>
    <xf numFmtId="0" fontId="0" fillId="14" borderId="13" xfId="0" applyFont="1" applyFill="1" applyBorder="1"/>
    <xf numFmtId="0" fontId="0" fillId="13" borderId="13" xfId="0" applyFont="1" applyFill="1" applyBorder="1"/>
    <xf numFmtId="0" fontId="0" fillId="14" borderId="38" xfId="0" applyFont="1" applyFill="1" applyBorder="1"/>
    <xf numFmtId="0" fontId="5" fillId="13" borderId="0" xfId="0" applyFont="1" applyFill="1" applyBorder="1"/>
    <xf numFmtId="0" fontId="4" fillId="13" borderId="0" xfId="0" applyFont="1" applyFill="1" applyAlignment="1"/>
    <xf numFmtId="0" fontId="9" fillId="13" borderId="0" xfId="0" applyFont="1" applyFill="1"/>
    <xf numFmtId="0" fontId="7" fillId="13" borderId="0" xfId="0" applyFont="1" applyFill="1" applyBorder="1"/>
    <xf numFmtId="0" fontId="0" fillId="13" borderId="0" xfId="0" applyFill="1" applyBorder="1"/>
    <xf numFmtId="10" fontId="0" fillId="13" borderId="0" xfId="1" applyNumberFormat="1" applyFont="1" applyFill="1"/>
    <xf numFmtId="0" fontId="4" fillId="13" borderId="0" xfId="0" applyFont="1" applyFill="1" applyBorder="1" applyAlignment="1"/>
    <xf numFmtId="10" fontId="0" fillId="2" borderId="15" xfId="1" applyNumberFormat="1" applyFont="1" applyFill="1" applyBorder="1"/>
    <xf numFmtId="10" fontId="0" fillId="0" borderId="20" xfId="1" applyNumberFormat="1" applyFont="1" applyFill="1" applyBorder="1"/>
    <xf numFmtId="0" fontId="7" fillId="13" borderId="0" xfId="0" applyFont="1" applyFill="1" applyAlignment="1"/>
    <xf numFmtId="10" fontId="0" fillId="14" borderId="7" xfId="0" applyNumberFormat="1" applyFont="1" applyFill="1" applyBorder="1"/>
    <xf numFmtId="10" fontId="0" fillId="13" borderId="7" xfId="0" applyNumberFormat="1" applyFont="1" applyFill="1" applyBorder="1"/>
    <xf numFmtId="10" fontId="0" fillId="14" borderId="8" xfId="0" applyNumberFormat="1" applyFont="1" applyFill="1" applyBorder="1"/>
    <xf numFmtId="10" fontId="0" fillId="13" borderId="8" xfId="0" applyNumberFormat="1" applyFont="1" applyFill="1" applyBorder="1"/>
    <xf numFmtId="0" fontId="10" fillId="0" borderId="2" xfId="0" applyFont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2" fillId="15" borderId="8" xfId="0" applyFont="1" applyFill="1" applyBorder="1"/>
    <xf numFmtId="0" fontId="2" fillId="15" borderId="7" xfId="0" applyFont="1" applyFill="1" applyBorder="1"/>
    <xf numFmtId="0" fontId="2" fillId="15" borderId="6" xfId="0" applyFont="1" applyFill="1" applyBorder="1"/>
    <xf numFmtId="0" fontId="0" fillId="14" borderId="6" xfId="0" applyFont="1" applyFill="1" applyBorder="1"/>
    <xf numFmtId="0" fontId="0" fillId="13" borderId="6" xfId="0" applyFont="1" applyFill="1" applyBorder="1"/>
    <xf numFmtId="0" fontId="0" fillId="13" borderId="1" xfId="0" applyFill="1" applyBorder="1"/>
    <xf numFmtId="0" fontId="9" fillId="13" borderId="9" xfId="0" applyFont="1" applyFill="1" applyBorder="1"/>
    <xf numFmtId="10" fontId="0" fillId="13" borderId="1" xfId="0" applyNumberFormat="1" applyFill="1" applyBorder="1" applyAlignment="1">
      <alignment horizontal="center" vertical="center"/>
    </xf>
    <xf numFmtId="0" fontId="9" fillId="13" borderId="10" xfId="0" applyFont="1" applyFill="1" applyBorder="1"/>
    <xf numFmtId="10" fontId="9" fillId="13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D36C51"/>
      <color rgb="FFFF7E79"/>
      <color rgb="FFEBB4FD"/>
      <color rgb="FFFF83D2"/>
      <color rgb="FFAE5942"/>
      <color rgb="FF945200"/>
      <color rgb="FFFF2F92"/>
      <color rgb="FF00FDFF"/>
      <color rgb="FF929000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alltopics!$Q$7</c:f>
              <c:strCache>
                <c:ptCount val="1"/>
                <c:pt idx="0">
                  <c:v>TOPIC 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alltopics!$P$8:$P$10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alltopics!$Q$8:$Q$10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F-C449-A09E-C9259E435086}"/>
            </c:ext>
          </c:extLst>
        </c:ser>
        <c:ser>
          <c:idx val="1"/>
          <c:order val="1"/>
          <c:tx>
            <c:strRef>
              <c:f>alltopics!$R$7</c:f>
              <c:strCache>
                <c:ptCount val="1"/>
                <c:pt idx="0">
                  <c:v>TOPIC 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alltopics!$P$8:$P$10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alltopics!$R$8:$R$10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F-C449-A09E-C9259E435086}"/>
            </c:ext>
          </c:extLst>
        </c:ser>
        <c:ser>
          <c:idx val="2"/>
          <c:order val="2"/>
          <c:tx>
            <c:strRef>
              <c:f>alltopics!$S$7</c:f>
              <c:strCache>
                <c:ptCount val="1"/>
                <c:pt idx="0">
                  <c:v>TOPIC 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alltopics!$P$8:$P$10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alltopics!$S$8:$S$10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F-C449-A09E-C9259E435086}"/>
            </c:ext>
          </c:extLst>
        </c:ser>
        <c:ser>
          <c:idx val="3"/>
          <c:order val="3"/>
          <c:tx>
            <c:strRef>
              <c:f>alltopics!$T$7</c:f>
              <c:strCache>
                <c:ptCount val="1"/>
                <c:pt idx="0">
                  <c:v>TOPIC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1FF-C449-A09E-C9259E435086}"/>
              </c:ext>
            </c:extLst>
          </c:dPt>
          <c:cat>
            <c:strRef>
              <c:f>alltopics!$P$8:$P$10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alltopics!$T$8:$T$10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F-C449-A09E-C9259E435086}"/>
            </c:ext>
          </c:extLst>
        </c:ser>
        <c:ser>
          <c:idx val="4"/>
          <c:order val="4"/>
          <c:tx>
            <c:strRef>
              <c:f>alltopics!$U$7</c:f>
              <c:strCache>
                <c:ptCount val="1"/>
                <c:pt idx="0">
                  <c:v>TOPIC 5</c:v>
                </c:pt>
              </c:strCache>
            </c:strRef>
          </c:tx>
          <c:spPr>
            <a:ln w="28575" cap="rnd">
              <a:solidFill>
                <a:srgbClr val="FF83D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3D2"/>
              </a:solidFill>
              <a:ln w="9525">
                <a:solidFill>
                  <a:srgbClr val="FF83D2"/>
                </a:solidFill>
              </a:ln>
              <a:effectLst/>
            </c:spPr>
          </c:marker>
          <c:cat>
            <c:strRef>
              <c:f>alltopics!$P$8:$P$10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alltopics!$U$8:$U$10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FF-C449-A09E-C9259E435086}"/>
            </c:ext>
          </c:extLst>
        </c:ser>
        <c:ser>
          <c:idx val="5"/>
          <c:order val="5"/>
          <c:tx>
            <c:strRef>
              <c:f>alltopics!$V$7</c:f>
              <c:strCache>
                <c:ptCount val="1"/>
                <c:pt idx="0">
                  <c:v>TOPIC 6</c:v>
                </c:pt>
              </c:strCache>
            </c:strRef>
          </c:tx>
          <c:spPr>
            <a:ln w="28575" cap="rnd">
              <a:solidFill>
                <a:srgbClr val="EBB4F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BB4FD"/>
              </a:solidFill>
              <a:ln w="9525">
                <a:solidFill>
                  <a:srgbClr val="EBB4FD"/>
                </a:solidFill>
              </a:ln>
              <a:effectLst/>
            </c:spPr>
          </c:marker>
          <c:cat>
            <c:strRef>
              <c:f>alltopics!$P$8:$P$10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alltopics!$V$8:$V$10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FF-C449-A09E-C9259E435086}"/>
            </c:ext>
          </c:extLst>
        </c:ser>
        <c:ser>
          <c:idx val="6"/>
          <c:order val="6"/>
          <c:tx>
            <c:strRef>
              <c:f>alltopics!$W$7</c:f>
              <c:strCache>
                <c:ptCount val="1"/>
                <c:pt idx="0">
                  <c:v>TOPIC 7</c:v>
                </c:pt>
              </c:strCache>
            </c:strRef>
          </c:tx>
          <c:spPr>
            <a:ln w="28575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9525">
                <a:solidFill>
                  <a:srgbClr val="FF7E79"/>
                </a:solidFill>
              </a:ln>
              <a:effectLst/>
            </c:spPr>
          </c:marker>
          <c:cat>
            <c:strRef>
              <c:f>alltopics!$P$8:$P$10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alltopics!$W$8:$W$10</c:f>
              <c:numCache>
                <c:formatCode>General</c:formatCode>
                <c:ptCount val="3"/>
                <c:pt idx="0">
                  <c:v>15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FF-C449-A09E-C9259E435086}"/>
            </c:ext>
          </c:extLst>
        </c:ser>
        <c:ser>
          <c:idx val="7"/>
          <c:order val="7"/>
          <c:tx>
            <c:strRef>
              <c:f>alltopics!$X$7</c:f>
              <c:strCache>
                <c:ptCount val="1"/>
                <c:pt idx="0">
                  <c:v>TOPIC 8</c:v>
                </c:pt>
              </c:strCache>
            </c:strRef>
          </c:tx>
          <c:spPr>
            <a:ln w="28575" cap="rnd">
              <a:solidFill>
                <a:srgbClr val="D36C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D36C51"/>
                </a:solidFill>
              </a:ln>
              <a:effectLst/>
            </c:spPr>
          </c:marker>
          <c:cat>
            <c:strRef>
              <c:f>alltopics!$P$8:$P$10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alltopics!$X$8:$X$10</c:f>
              <c:numCache>
                <c:formatCode>General</c:formatCode>
                <c:ptCount val="3"/>
                <c:pt idx="0">
                  <c:v>14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FF-C449-A09E-C9259E435086}"/>
            </c:ext>
          </c:extLst>
        </c:ser>
        <c:ser>
          <c:idx val="8"/>
          <c:order val="8"/>
          <c:tx>
            <c:strRef>
              <c:f>alltopics!$Y$7</c:f>
              <c:strCache>
                <c:ptCount val="1"/>
                <c:pt idx="0">
                  <c:v>TOPIC 9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alltopics!$P$8:$P$10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alltopics!$Y$8:$Y$10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FF-C449-A09E-C9259E435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2191"/>
        <c:axId val="182534271"/>
      </c:lineChart>
      <c:catAx>
        <c:axId val="1785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4271"/>
        <c:crosses val="autoZero"/>
        <c:auto val="1"/>
        <c:lblAlgn val="ctr"/>
        <c:lblOffset val="100"/>
        <c:noMultiLvlLbl val="0"/>
      </c:catAx>
      <c:valAx>
        <c:axId val="1825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'alltopics (2)'!$Q$7</c:f>
              <c:strCache>
                <c:ptCount val="1"/>
                <c:pt idx="0">
                  <c:v>TOPIC 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'alltopics (2)'!$P$8:$P$10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'alltopics (2)'!$Q$8:$Q$10</c:f>
              <c:numCache>
                <c:formatCode>0.00%</c:formatCode>
                <c:ptCount val="3"/>
                <c:pt idx="0">
                  <c:v>0.27100000000000002</c:v>
                </c:pt>
                <c:pt idx="1">
                  <c:v>0.4022</c:v>
                </c:pt>
                <c:pt idx="2">
                  <c:v>0.1613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3-024C-A62D-35E1AD3BAC5D}"/>
            </c:ext>
          </c:extLst>
        </c:ser>
        <c:ser>
          <c:idx val="1"/>
          <c:order val="1"/>
          <c:tx>
            <c:strRef>
              <c:f>'alltopics (2)'!$R$7</c:f>
              <c:strCache>
                <c:ptCount val="1"/>
                <c:pt idx="0">
                  <c:v>TOPIC 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'alltopics (2)'!$P$8:$P$10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'alltopics (2)'!$R$8:$R$10</c:f>
              <c:numCache>
                <c:formatCode>0.00%</c:formatCode>
                <c:ptCount val="3"/>
                <c:pt idx="0">
                  <c:v>0.39779999999999999</c:v>
                </c:pt>
                <c:pt idx="1">
                  <c:v>0.34520000000000001</c:v>
                </c:pt>
                <c:pt idx="2">
                  <c:v>0.16880000000000001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3-024C-A62D-35E1AD3BAC5D}"/>
            </c:ext>
          </c:extLst>
        </c:ser>
        <c:ser>
          <c:idx val="2"/>
          <c:order val="2"/>
          <c:tx>
            <c:strRef>
              <c:f>'alltopics (2)'!$S$7</c:f>
              <c:strCache>
                <c:ptCount val="1"/>
                <c:pt idx="0">
                  <c:v>TOPIC 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'alltopics (2)'!$P$8:$P$10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'alltopics (2)'!$S$8:$S$10</c:f>
              <c:numCache>
                <c:formatCode>0.00%</c:formatCode>
                <c:ptCount val="3"/>
                <c:pt idx="0">
                  <c:v>0.47099999999999997</c:v>
                </c:pt>
                <c:pt idx="1">
                  <c:v>0.49249999999999999</c:v>
                </c:pt>
                <c:pt idx="2">
                  <c:v>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3-024C-A62D-35E1AD3BAC5D}"/>
            </c:ext>
          </c:extLst>
        </c:ser>
        <c:ser>
          <c:idx val="3"/>
          <c:order val="3"/>
          <c:tx>
            <c:strRef>
              <c:f>'alltopics (2)'!$T$7</c:f>
              <c:strCache>
                <c:ptCount val="1"/>
                <c:pt idx="0">
                  <c:v>TOPIC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6A3-024C-A62D-35E1AD3BAC5D}"/>
              </c:ext>
            </c:extLst>
          </c:dPt>
          <c:cat>
            <c:strRef>
              <c:f>'alltopics (2)'!$P$8:$P$10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'alltopics (2)'!$T$8:$T$10</c:f>
              <c:numCache>
                <c:formatCode>0.00%</c:formatCode>
                <c:ptCount val="3"/>
                <c:pt idx="0">
                  <c:v>0.34950000000000003</c:v>
                </c:pt>
                <c:pt idx="1">
                  <c:v>0.31719999999999998</c:v>
                </c:pt>
                <c:pt idx="2">
                  <c:v>0.18279999999999999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3-024C-A62D-35E1AD3BAC5D}"/>
            </c:ext>
          </c:extLst>
        </c:ser>
        <c:ser>
          <c:idx val="4"/>
          <c:order val="4"/>
          <c:tx>
            <c:strRef>
              <c:f>'alltopics (2)'!$U$7</c:f>
              <c:strCache>
                <c:ptCount val="1"/>
                <c:pt idx="0">
                  <c:v>TOPIC 5</c:v>
                </c:pt>
              </c:strCache>
            </c:strRef>
          </c:tx>
          <c:spPr>
            <a:ln w="28575" cap="rnd">
              <a:solidFill>
                <a:srgbClr val="FF83D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3D2"/>
              </a:solidFill>
              <a:ln w="9525">
                <a:solidFill>
                  <a:srgbClr val="FF83D2"/>
                </a:solidFill>
              </a:ln>
              <a:effectLst/>
            </c:spPr>
          </c:marker>
          <c:cat>
            <c:strRef>
              <c:f>'alltopics (2)'!$P$8:$P$10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'alltopics (2)'!$U$8:$U$10</c:f>
              <c:numCache>
                <c:formatCode>0.00%</c:formatCode>
                <c:ptCount val="3"/>
                <c:pt idx="0">
                  <c:v>0.4763</c:v>
                </c:pt>
                <c:pt idx="1">
                  <c:v>0.36559999999999998</c:v>
                </c:pt>
                <c:pt idx="2">
                  <c:v>0.26019999999999999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3-024C-A62D-35E1AD3BAC5D}"/>
            </c:ext>
          </c:extLst>
        </c:ser>
        <c:ser>
          <c:idx val="5"/>
          <c:order val="5"/>
          <c:tx>
            <c:strRef>
              <c:f>'alltopics (2)'!$V$7</c:f>
              <c:strCache>
                <c:ptCount val="1"/>
                <c:pt idx="0">
                  <c:v>TOPIC 6</c:v>
                </c:pt>
              </c:strCache>
            </c:strRef>
          </c:tx>
          <c:spPr>
            <a:ln w="28575" cap="rnd">
              <a:solidFill>
                <a:srgbClr val="EBB4F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BB4FD"/>
              </a:solidFill>
              <a:ln w="9525">
                <a:solidFill>
                  <a:srgbClr val="EBB4FD"/>
                </a:solidFill>
              </a:ln>
              <a:effectLst/>
            </c:spPr>
          </c:marker>
          <c:cat>
            <c:strRef>
              <c:f>'alltopics (2)'!$P$8:$P$10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'alltopics (2)'!$V$8:$V$10</c:f>
              <c:numCache>
                <c:formatCode>0.00%</c:formatCode>
                <c:ptCount val="3"/>
                <c:pt idx="0">
                  <c:v>0.2409</c:v>
                </c:pt>
                <c:pt idx="1">
                  <c:v>0.27310000000000001</c:v>
                </c:pt>
                <c:pt idx="2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3-024C-A62D-35E1AD3BAC5D}"/>
            </c:ext>
          </c:extLst>
        </c:ser>
        <c:ser>
          <c:idx val="6"/>
          <c:order val="6"/>
          <c:tx>
            <c:strRef>
              <c:f>'alltopics (2)'!$W$7</c:f>
              <c:strCache>
                <c:ptCount val="1"/>
                <c:pt idx="0">
                  <c:v>TOPIC 7</c:v>
                </c:pt>
              </c:strCache>
            </c:strRef>
          </c:tx>
          <c:spPr>
            <a:ln w="28575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9525">
                <a:solidFill>
                  <a:srgbClr val="FF7E79"/>
                </a:solidFill>
              </a:ln>
              <a:effectLst/>
            </c:spPr>
          </c:marker>
          <c:cat>
            <c:strRef>
              <c:f>'alltopics (2)'!$P$8:$P$10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'alltopics (2)'!$W$8:$W$10</c:f>
              <c:numCache>
                <c:formatCode>0.00%</c:formatCode>
                <c:ptCount val="3"/>
                <c:pt idx="0">
                  <c:v>0.64300000000000002</c:v>
                </c:pt>
                <c:pt idx="1">
                  <c:v>0.53439999999999999</c:v>
                </c:pt>
                <c:pt idx="2">
                  <c:v>0.28920000000000001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A3-024C-A62D-35E1AD3BAC5D}"/>
            </c:ext>
          </c:extLst>
        </c:ser>
        <c:ser>
          <c:idx val="7"/>
          <c:order val="7"/>
          <c:tx>
            <c:strRef>
              <c:f>'alltopics (2)'!$X$7</c:f>
              <c:strCache>
                <c:ptCount val="1"/>
                <c:pt idx="0">
                  <c:v>TOPIC 8</c:v>
                </c:pt>
              </c:strCache>
            </c:strRef>
          </c:tx>
          <c:spPr>
            <a:ln w="28575" cap="rnd">
              <a:solidFill>
                <a:srgbClr val="D36C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D36C51"/>
                </a:solidFill>
              </a:ln>
              <a:effectLst/>
            </c:spPr>
          </c:marker>
          <c:cat>
            <c:strRef>
              <c:f>'alltopics (2)'!$P$8:$P$10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'alltopics (2)'!$X$8:$X$10</c:f>
              <c:numCache>
                <c:formatCode>0.00%</c:formatCode>
                <c:ptCount val="3"/>
                <c:pt idx="0">
                  <c:v>0.55159999999999998</c:v>
                </c:pt>
                <c:pt idx="1">
                  <c:v>0.39889999999999998</c:v>
                </c:pt>
                <c:pt idx="2">
                  <c:v>0.22470000000000001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A3-024C-A62D-35E1AD3BAC5D}"/>
            </c:ext>
          </c:extLst>
        </c:ser>
        <c:ser>
          <c:idx val="8"/>
          <c:order val="8"/>
          <c:tx>
            <c:strRef>
              <c:f>'alltopics (2)'!$Y$7</c:f>
              <c:strCache>
                <c:ptCount val="1"/>
                <c:pt idx="0">
                  <c:v>TOPIC 9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'alltopics (2)'!$P$8:$P$10</c:f>
              <c:strCache>
                <c:ptCount val="3"/>
                <c:pt idx="0">
                  <c:v>10-17/05/2021</c:v>
                </c:pt>
                <c:pt idx="1">
                  <c:v>16-23/05/2021</c:v>
                </c:pt>
                <c:pt idx="2">
                  <c:v>12-18/07/2021</c:v>
                </c:pt>
              </c:strCache>
            </c:strRef>
          </c:cat>
          <c:val>
            <c:numRef>
              <c:f>'alltopics (2)'!$Y$8:$Y$10</c:f>
              <c:numCache>
                <c:formatCode>0.00%</c:formatCode>
                <c:ptCount val="3"/>
                <c:pt idx="0">
                  <c:v>0.22689999999999999</c:v>
                </c:pt>
                <c:pt idx="1">
                  <c:v>0.214</c:v>
                </c:pt>
                <c:pt idx="2">
                  <c:v>0.2301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A3-024C-A62D-35E1AD3B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2191"/>
        <c:axId val="182534271"/>
      </c:lineChart>
      <c:catAx>
        <c:axId val="1785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4271"/>
        <c:crosses val="autoZero"/>
        <c:auto val="1"/>
        <c:lblAlgn val="ctr"/>
        <c:lblOffset val="100"/>
        <c:noMultiLvlLbl val="0"/>
      </c:catAx>
      <c:valAx>
        <c:axId val="1825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גרף</a:t>
            </a:r>
            <a:r>
              <a:rPr lang="he-IL" baseline="0"/>
              <a:t> 3- חזרה על מילים ייחודיות לאורך טווחי תאריכים שונים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graph!$B$1:$E$1</c:f>
              <c:strCache>
                <c:ptCount val="4"/>
                <c:pt idx="0">
                  <c:v>12-18/07/2021</c:v>
                </c:pt>
                <c:pt idx="1">
                  <c:v>16-23/05/2021</c:v>
                </c:pt>
                <c:pt idx="2">
                  <c:v>10-17/05/2021</c:v>
                </c:pt>
                <c:pt idx="3">
                  <c:v>23-30/04/2021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7-2541-BCB8-E6A4F6DE201D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REMDESIVIR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graph!$B$1:$E$1</c:f>
              <c:strCache>
                <c:ptCount val="4"/>
                <c:pt idx="0">
                  <c:v>12-18/07/2021</c:v>
                </c:pt>
                <c:pt idx="1">
                  <c:v>16-23/05/2021</c:v>
                </c:pt>
                <c:pt idx="2">
                  <c:v>10-17/05/2021</c:v>
                </c:pt>
                <c:pt idx="3">
                  <c:v>23-30/04/2021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7-2541-BCB8-E6A4F6DE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419951"/>
        <c:axId val="1635972287"/>
      </c:barChart>
      <c:catAx>
        <c:axId val="16954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2287"/>
        <c:crosses val="autoZero"/>
        <c:auto val="1"/>
        <c:lblAlgn val="ctr"/>
        <c:lblOffset val="100"/>
        <c:noMultiLvlLbl val="0"/>
      </c:catAx>
      <c:valAx>
        <c:axId val="1635972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54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11</xdr:row>
      <xdr:rowOff>16182</xdr:rowOff>
    </xdr:from>
    <xdr:to>
      <xdr:col>24</xdr:col>
      <xdr:colOff>762000</xdr:colOff>
      <xdr:row>42</xdr:row>
      <xdr:rowOff>73332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D602B-9280-FC4E-6EA6-25477BF16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28001</xdr:colOff>
      <xdr:row>10</xdr:row>
      <xdr:rowOff>179560</xdr:rowOff>
    </xdr:from>
    <xdr:to>
      <xdr:col>24</xdr:col>
      <xdr:colOff>777301</xdr:colOff>
      <xdr:row>42</xdr:row>
      <xdr:rowOff>53096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E0DCC-3A71-3D4A-9C03-FFC5C7A76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4</xdr:row>
      <xdr:rowOff>6350</xdr:rowOff>
    </xdr:from>
    <xdr:to>
      <xdr:col>5</xdr:col>
      <xdr:colOff>552450</xdr:colOff>
      <xdr:row>17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C66597-B47B-6F49-8C96-C0F4F7382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730797-B4C2-064D-B853-990441E9C1FA}" name="Table3" displayName="Table3" ref="P7:Y10" totalsRowShown="0" headerRowDxfId="12" dataDxfId="26" headerRowBorderDxfId="24" tableBorderDxfId="25" totalsRowBorderDxfId="23">
  <autoFilter ref="P7:Y10" xr:uid="{3A730797-B4C2-064D-B853-990441E9C1FA}"/>
  <tableColumns count="10">
    <tableColumn id="1" xr3:uid="{6B6C51C8-C7F6-6E40-99F4-5345EDF23228}" name="Column1" dataDxfId="22"/>
    <tableColumn id="2" xr3:uid="{96749376-0A41-7347-B120-B939F259CB3E}" name="TOPIC 1" dataDxfId="21"/>
    <tableColumn id="3" xr3:uid="{DF180F90-2279-B749-AF27-656D58C93F8F}" name="TOPIC 2" dataDxfId="20"/>
    <tableColumn id="4" xr3:uid="{72F12566-F4E5-814B-919D-CD92A8D7B6CC}" name="TOPIC 3" dataDxfId="19"/>
    <tableColumn id="5" xr3:uid="{F5D1D902-12F7-F24E-959E-A7F21796B6DA}" name="TOPIC 4" dataDxfId="18"/>
    <tableColumn id="6" xr3:uid="{B8CED8DC-0BEB-7443-BD4C-1E82A3638B5F}" name="TOPIC 5" dataDxfId="17"/>
    <tableColumn id="7" xr3:uid="{12358275-07B0-D443-A880-FA6B3DAAD5FE}" name="TOPIC 6" dataDxfId="16"/>
    <tableColumn id="8" xr3:uid="{BF38D96F-549D-774D-8B3A-08B2574ABEF3}" name="TOPIC 7" dataDxfId="15"/>
    <tableColumn id="9" xr3:uid="{134156D5-6955-B34B-ADD9-BD9F21AF7700}" name="TOPIC 8" dataDxfId="14"/>
    <tableColumn id="10" xr3:uid="{EE0A3B67-CF83-5F4B-AA5D-F6D02331F433}" name="TOPIC 9" dataDxfId="13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18182F-163A-E742-8AE1-689A58E0D179}" name="Table35" displayName="Table35" ref="P7:Y10" totalsRowShown="0" headerRowDxfId="1" dataDxfId="0">
  <autoFilter ref="P7:Y10" xr:uid="{3A730797-B4C2-064D-B853-990441E9C1FA}"/>
  <tableColumns count="10">
    <tableColumn id="1" xr3:uid="{BE158055-D1E0-CC46-A68D-966F0E8D6A91}" name="Column1" dataDxfId="11"/>
    <tableColumn id="2" xr3:uid="{03A1FDE7-16CC-E04E-B44C-E97EC500C486}" name="TOPIC 1" dataDxfId="10"/>
    <tableColumn id="3" xr3:uid="{A2255008-6DF0-4D40-9A42-85C65D94B382}" name="TOPIC 2" dataDxfId="9"/>
    <tableColumn id="4" xr3:uid="{C4549C33-350E-4043-9738-A718D9350109}" name="TOPIC 3" dataDxfId="8"/>
    <tableColumn id="5" xr3:uid="{B4951DB8-0188-1647-BD29-8093109EF9A8}" name="TOPIC 4" dataDxfId="7"/>
    <tableColumn id="6" xr3:uid="{0B15B987-2E8C-EE43-AA68-EAFD8D2DC28E}" name="TOPIC 5" dataDxfId="6"/>
    <tableColumn id="7" xr3:uid="{4F94AD1D-2FCF-074E-8C95-01D9B7A465A8}" name="TOPIC 6" dataDxfId="5">
      <calculatedColumnFormula>I37</calculatedColumnFormula>
    </tableColumn>
    <tableColumn id="8" xr3:uid="{CC3C7BE2-CBFB-B84F-A310-EE7132501240}" name="TOPIC 7" dataDxfId="4"/>
    <tableColumn id="9" xr3:uid="{45B94D95-2901-7C4B-B5B0-C88009AEF8A4}" name="TOPIC 8" dataDxfId="3"/>
    <tableColumn id="10" xr3:uid="{832350F3-ABA6-7744-A69E-0F8B331E7599}" name="TOPIC 9" dataDxfId="2">
      <calculatedColumnFormula>N34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8669-0551-EC48-AF33-9E93E3135DF2}">
  <dimension ref="A1:CD517"/>
  <sheetViews>
    <sheetView zoomScale="62" workbookViewId="0">
      <selection activeCell="Z1" sqref="Z1:CD1048576"/>
    </sheetView>
  </sheetViews>
  <sheetFormatPr baseColWidth="10" defaultRowHeight="16"/>
  <cols>
    <col min="18" max="20" width="15.83203125" customWidth="1"/>
    <col min="26" max="82" width="10.83203125" style="179"/>
  </cols>
  <sheetData>
    <row r="1" spans="1:25">
      <c r="A1" s="13" t="s">
        <v>532</v>
      </c>
      <c r="B1" s="2" t="s">
        <v>525</v>
      </c>
      <c r="C1" s="2" t="s">
        <v>526</v>
      </c>
      <c r="D1" s="2" t="s">
        <v>527</v>
      </c>
      <c r="E1" s="179"/>
      <c r="F1" s="15" t="s">
        <v>534</v>
      </c>
      <c r="G1" s="16" t="s">
        <v>525</v>
      </c>
      <c r="H1" s="16" t="s">
        <v>526</v>
      </c>
      <c r="I1" s="16" t="s">
        <v>527</v>
      </c>
      <c r="J1" s="179"/>
      <c r="K1" s="15" t="s">
        <v>536</v>
      </c>
      <c r="L1" s="16" t="s">
        <v>525</v>
      </c>
      <c r="M1" s="16" t="s">
        <v>526</v>
      </c>
      <c r="N1" s="16" t="s">
        <v>527</v>
      </c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</row>
    <row r="2" spans="1:25">
      <c r="A2" s="2" t="s">
        <v>0</v>
      </c>
      <c r="B2" s="18">
        <v>1</v>
      </c>
      <c r="C2" s="18">
        <v>0</v>
      </c>
      <c r="D2" s="18">
        <v>1</v>
      </c>
      <c r="E2" s="179"/>
      <c r="F2" s="17" t="s">
        <v>0</v>
      </c>
      <c r="G2" s="18">
        <v>2</v>
      </c>
      <c r="H2" s="18">
        <v>1</v>
      </c>
      <c r="I2" s="18">
        <v>1</v>
      </c>
      <c r="J2" s="179"/>
      <c r="K2" s="17" t="s">
        <v>0</v>
      </c>
      <c r="L2" s="18">
        <v>7</v>
      </c>
      <c r="M2" s="18">
        <v>4</v>
      </c>
      <c r="N2" s="18">
        <v>4</v>
      </c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</row>
    <row r="3" spans="1:25">
      <c r="A3" s="2" t="s">
        <v>1</v>
      </c>
      <c r="B3" s="18">
        <v>5</v>
      </c>
      <c r="C3" s="18">
        <v>1</v>
      </c>
      <c r="D3" s="111">
        <v>4</v>
      </c>
      <c r="E3" s="179"/>
      <c r="F3" s="17" t="s">
        <v>1</v>
      </c>
      <c r="G3" s="18">
        <v>6</v>
      </c>
      <c r="H3" s="18">
        <v>4</v>
      </c>
      <c r="I3" s="18">
        <v>3</v>
      </c>
      <c r="J3" s="179"/>
      <c r="K3" s="17" t="s">
        <v>1</v>
      </c>
      <c r="L3" s="18">
        <v>9</v>
      </c>
      <c r="M3" s="18">
        <v>4</v>
      </c>
      <c r="N3" s="18">
        <v>4</v>
      </c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</row>
    <row r="4" spans="1:25">
      <c r="A4" s="2" t="s">
        <v>2</v>
      </c>
      <c r="B4" s="18">
        <v>0</v>
      </c>
      <c r="C4" s="18">
        <v>2</v>
      </c>
      <c r="D4" s="18">
        <v>0</v>
      </c>
      <c r="E4" s="179"/>
      <c r="F4" s="17" t="s">
        <v>2</v>
      </c>
      <c r="G4" s="18">
        <v>4</v>
      </c>
      <c r="H4" s="18">
        <v>6</v>
      </c>
      <c r="I4" s="18">
        <v>3</v>
      </c>
      <c r="J4" s="179"/>
      <c r="K4" s="17" t="s">
        <v>2</v>
      </c>
      <c r="L4" s="18">
        <v>3</v>
      </c>
      <c r="M4" s="117">
        <v>14</v>
      </c>
      <c r="N4" s="18">
        <v>2</v>
      </c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</row>
    <row r="5" spans="1:25">
      <c r="A5" s="2" t="s">
        <v>3</v>
      </c>
      <c r="B5" s="18">
        <v>4</v>
      </c>
      <c r="C5" s="18">
        <v>3</v>
      </c>
      <c r="D5" s="18">
        <v>3</v>
      </c>
      <c r="E5" s="179"/>
      <c r="F5" s="17" t="s">
        <v>3</v>
      </c>
      <c r="G5" s="18">
        <v>5</v>
      </c>
      <c r="H5" s="114">
        <v>7</v>
      </c>
      <c r="I5" s="18">
        <v>1</v>
      </c>
      <c r="J5" s="179"/>
      <c r="K5" s="17" t="s">
        <v>3</v>
      </c>
      <c r="L5" s="18">
        <v>3</v>
      </c>
      <c r="M5" s="18">
        <v>1</v>
      </c>
      <c r="N5" s="18">
        <v>4</v>
      </c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</row>
    <row r="6" spans="1:25">
      <c r="A6" s="2" t="s">
        <v>4</v>
      </c>
      <c r="B6" s="18">
        <v>1</v>
      </c>
      <c r="C6" s="18">
        <v>7</v>
      </c>
      <c r="D6" s="18">
        <v>3</v>
      </c>
      <c r="E6" s="179"/>
      <c r="F6" s="17" t="s">
        <v>4</v>
      </c>
      <c r="G6" s="18">
        <v>2</v>
      </c>
      <c r="H6" s="18">
        <v>2</v>
      </c>
      <c r="I6" s="18">
        <v>2</v>
      </c>
      <c r="J6" s="179"/>
      <c r="K6" s="17" t="s">
        <v>4</v>
      </c>
      <c r="L6" s="18">
        <v>1</v>
      </c>
      <c r="M6" s="18">
        <v>3</v>
      </c>
      <c r="N6" s="18">
        <v>3</v>
      </c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</row>
    <row r="7" spans="1:25">
      <c r="A7" s="2" t="s">
        <v>5</v>
      </c>
      <c r="B7" s="18">
        <v>1</v>
      </c>
      <c r="C7" s="18">
        <v>2</v>
      </c>
      <c r="D7" s="18">
        <v>1</v>
      </c>
      <c r="E7" s="179"/>
      <c r="F7" s="17" t="s">
        <v>5</v>
      </c>
      <c r="G7" s="18">
        <v>1</v>
      </c>
      <c r="H7" s="18">
        <v>3</v>
      </c>
      <c r="I7" s="18">
        <v>3</v>
      </c>
      <c r="J7" s="179"/>
      <c r="K7" s="17" t="s">
        <v>5</v>
      </c>
      <c r="L7" s="18">
        <v>4</v>
      </c>
      <c r="M7" s="18">
        <v>7</v>
      </c>
      <c r="N7" s="18">
        <v>3</v>
      </c>
      <c r="O7" s="179"/>
      <c r="P7" s="192" t="s">
        <v>530</v>
      </c>
      <c r="Q7" s="193" t="s">
        <v>532</v>
      </c>
      <c r="R7" s="194" t="s">
        <v>539</v>
      </c>
      <c r="S7" s="193" t="s">
        <v>533</v>
      </c>
      <c r="T7" s="194" t="s">
        <v>534</v>
      </c>
      <c r="U7" s="193" t="s">
        <v>535</v>
      </c>
      <c r="V7" s="194" t="s">
        <v>540</v>
      </c>
      <c r="W7" s="193" t="s">
        <v>536</v>
      </c>
      <c r="X7" s="194" t="s">
        <v>537</v>
      </c>
      <c r="Y7" s="195" t="s">
        <v>541</v>
      </c>
    </row>
    <row r="8" spans="1:25">
      <c r="A8" s="2" t="s">
        <v>6</v>
      </c>
      <c r="B8" s="111">
        <v>7</v>
      </c>
      <c r="C8" s="18">
        <v>6</v>
      </c>
      <c r="D8" s="18">
        <v>1</v>
      </c>
      <c r="E8" s="179"/>
      <c r="F8" s="17" t="s">
        <v>6</v>
      </c>
      <c r="G8" s="114">
        <v>8</v>
      </c>
      <c r="H8" s="18">
        <v>5</v>
      </c>
      <c r="I8" s="18">
        <v>3</v>
      </c>
      <c r="J8" s="179"/>
      <c r="K8" s="17" t="s">
        <v>6</v>
      </c>
      <c r="L8" s="18">
        <v>4</v>
      </c>
      <c r="M8" s="18">
        <v>12</v>
      </c>
      <c r="N8" s="18">
        <v>1</v>
      </c>
      <c r="O8" s="179"/>
      <c r="P8" s="191" t="s">
        <v>525</v>
      </c>
      <c r="Q8" s="196">
        <v>7</v>
      </c>
      <c r="R8" s="197">
        <v>9</v>
      </c>
      <c r="S8" s="196">
        <v>13</v>
      </c>
      <c r="T8" s="197">
        <v>8</v>
      </c>
      <c r="U8" s="196">
        <v>13</v>
      </c>
      <c r="V8" s="197"/>
      <c r="W8" s="196">
        <v>15</v>
      </c>
      <c r="X8" s="197">
        <v>14</v>
      </c>
      <c r="Y8" s="198">
        <v>5</v>
      </c>
    </row>
    <row r="9" spans="1:25">
      <c r="A9" s="2" t="s">
        <v>7</v>
      </c>
      <c r="B9" s="18">
        <v>5</v>
      </c>
      <c r="C9" s="18">
        <v>3</v>
      </c>
      <c r="D9" s="18">
        <v>1</v>
      </c>
      <c r="E9" s="179"/>
      <c r="F9" s="17" t="s">
        <v>7</v>
      </c>
      <c r="G9" s="18">
        <v>3</v>
      </c>
      <c r="H9" s="18">
        <v>2</v>
      </c>
      <c r="I9" s="18">
        <v>3</v>
      </c>
      <c r="J9" s="179"/>
      <c r="K9" s="17" t="s">
        <v>7</v>
      </c>
      <c r="L9" s="117">
        <v>15</v>
      </c>
      <c r="M9" s="18">
        <v>2</v>
      </c>
      <c r="N9" s="18">
        <v>4</v>
      </c>
      <c r="O9" s="179"/>
      <c r="P9" s="191" t="s">
        <v>526</v>
      </c>
      <c r="Q9" s="196">
        <v>10</v>
      </c>
      <c r="R9" s="197">
        <v>9</v>
      </c>
      <c r="S9" s="196">
        <v>14</v>
      </c>
      <c r="T9" s="197">
        <v>7</v>
      </c>
      <c r="U9" s="196">
        <v>11</v>
      </c>
      <c r="V9" s="197"/>
      <c r="W9" s="196">
        <v>14</v>
      </c>
      <c r="X9" s="197">
        <v>9</v>
      </c>
      <c r="Y9" s="198">
        <v>6</v>
      </c>
    </row>
    <row r="10" spans="1:25">
      <c r="A10" s="2" t="s">
        <v>8</v>
      </c>
      <c r="B10" s="14"/>
      <c r="C10" s="111">
        <v>10</v>
      </c>
      <c r="D10" s="18">
        <v>3</v>
      </c>
      <c r="E10" s="179"/>
      <c r="F10" s="17" t="s">
        <v>8</v>
      </c>
      <c r="G10" s="18"/>
      <c r="H10" s="18">
        <v>2</v>
      </c>
      <c r="I10" s="18">
        <v>2</v>
      </c>
      <c r="J10" s="179"/>
      <c r="K10" s="17" t="s">
        <v>8</v>
      </c>
      <c r="L10" s="18"/>
      <c r="M10" s="18">
        <v>7</v>
      </c>
      <c r="N10" s="18">
        <v>1</v>
      </c>
      <c r="O10" s="179"/>
      <c r="P10" s="199" t="s">
        <v>527</v>
      </c>
      <c r="Q10" s="200">
        <v>4</v>
      </c>
      <c r="R10" s="201">
        <v>4</v>
      </c>
      <c r="S10" s="200">
        <v>6</v>
      </c>
      <c r="T10" s="201">
        <v>4</v>
      </c>
      <c r="U10" s="200">
        <v>6</v>
      </c>
      <c r="V10" s="201"/>
      <c r="W10" s="200">
        <v>6</v>
      </c>
      <c r="X10" s="201">
        <v>5</v>
      </c>
      <c r="Y10" s="202">
        <v>6</v>
      </c>
    </row>
    <row r="11" spans="1:25">
      <c r="A11" s="2" t="s">
        <v>364</v>
      </c>
      <c r="B11" s="14"/>
      <c r="C11" s="18"/>
      <c r="D11" s="18">
        <v>2</v>
      </c>
      <c r="E11" s="179"/>
      <c r="F11" s="17" t="s">
        <v>364</v>
      </c>
      <c r="G11" s="18"/>
      <c r="H11" s="18"/>
      <c r="I11" s="114">
        <v>4</v>
      </c>
      <c r="J11" s="179"/>
      <c r="K11" s="17" t="s">
        <v>364</v>
      </c>
      <c r="L11" s="18"/>
      <c r="M11" s="18"/>
      <c r="N11" s="18">
        <v>5</v>
      </c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</row>
    <row r="12" spans="1:25">
      <c r="A12" s="2" t="s">
        <v>365</v>
      </c>
      <c r="B12" s="14"/>
      <c r="C12" s="18"/>
      <c r="D12" s="18">
        <v>3</v>
      </c>
      <c r="E12" s="179"/>
      <c r="F12" s="17" t="s">
        <v>365</v>
      </c>
      <c r="G12" s="18"/>
      <c r="H12" s="18"/>
      <c r="I12" s="18">
        <v>0</v>
      </c>
      <c r="J12" s="179"/>
      <c r="K12" s="17" t="s">
        <v>365</v>
      </c>
      <c r="L12" s="18"/>
      <c r="M12" s="18"/>
      <c r="N12" s="117">
        <v>6</v>
      </c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</row>
    <row r="13" spans="1:25">
      <c r="A13" s="2" t="s">
        <v>366</v>
      </c>
      <c r="B13" s="14"/>
      <c r="C13" s="18"/>
      <c r="D13" s="18">
        <v>2</v>
      </c>
      <c r="E13" s="179"/>
      <c r="F13" s="17" t="s">
        <v>366</v>
      </c>
      <c r="G13" s="18"/>
      <c r="H13" s="18"/>
      <c r="I13" s="18">
        <v>3</v>
      </c>
      <c r="J13" s="179"/>
      <c r="K13" s="17" t="s">
        <v>366</v>
      </c>
      <c r="L13" s="18"/>
      <c r="M13" s="18"/>
      <c r="N13" s="18">
        <v>3</v>
      </c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</row>
    <row r="14" spans="1:25">
      <c r="A14" s="179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</row>
    <row r="15" spans="1:25">
      <c r="A15" s="179"/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</row>
    <row r="16" spans="1:25">
      <c r="A16" s="13" t="s">
        <v>539</v>
      </c>
      <c r="B16" s="2" t="s">
        <v>525</v>
      </c>
      <c r="C16" s="2" t="s">
        <v>526</v>
      </c>
      <c r="D16" s="2" t="s">
        <v>527</v>
      </c>
      <c r="E16" s="179"/>
      <c r="F16" s="15" t="s">
        <v>535</v>
      </c>
      <c r="G16" s="16" t="s">
        <v>525</v>
      </c>
      <c r="H16" s="16" t="s">
        <v>526</v>
      </c>
      <c r="I16" s="16" t="s">
        <v>527</v>
      </c>
      <c r="J16" s="179"/>
      <c r="K16" s="15" t="s">
        <v>537</v>
      </c>
      <c r="L16" s="16" t="s">
        <v>525</v>
      </c>
      <c r="M16" s="16" t="s">
        <v>526</v>
      </c>
      <c r="N16" s="16" t="s">
        <v>527</v>
      </c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</row>
    <row r="17" spans="1:25">
      <c r="A17" s="2" t="s">
        <v>0</v>
      </c>
      <c r="B17" s="18">
        <v>3</v>
      </c>
      <c r="C17" s="18">
        <v>2</v>
      </c>
      <c r="D17" s="18">
        <v>3</v>
      </c>
      <c r="E17" s="179"/>
      <c r="F17" s="17" t="s">
        <v>0</v>
      </c>
      <c r="G17" s="18">
        <v>4</v>
      </c>
      <c r="H17" s="18">
        <v>4</v>
      </c>
      <c r="I17" s="18">
        <v>2</v>
      </c>
      <c r="J17" s="179"/>
      <c r="K17" s="17" t="s">
        <v>0</v>
      </c>
      <c r="L17" s="18">
        <v>1</v>
      </c>
      <c r="M17" s="18">
        <v>2</v>
      </c>
      <c r="N17" s="18">
        <v>3</v>
      </c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</row>
    <row r="18" spans="1:25">
      <c r="A18" s="2" t="s">
        <v>1</v>
      </c>
      <c r="B18" s="18">
        <v>5</v>
      </c>
      <c r="C18" s="18">
        <v>1</v>
      </c>
      <c r="D18" s="18">
        <v>3</v>
      </c>
      <c r="E18" s="179"/>
      <c r="F18" s="17" t="s">
        <v>1</v>
      </c>
      <c r="G18" s="18">
        <v>10</v>
      </c>
      <c r="H18" s="18">
        <v>4</v>
      </c>
      <c r="I18" s="18">
        <v>4</v>
      </c>
      <c r="J18" s="179"/>
      <c r="K18" s="17" t="s">
        <v>1</v>
      </c>
      <c r="L18" s="18">
        <v>6</v>
      </c>
      <c r="M18" s="18">
        <v>3</v>
      </c>
      <c r="N18" s="118">
        <v>5</v>
      </c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</row>
    <row r="19" spans="1:25">
      <c r="A19" s="2" t="s">
        <v>2</v>
      </c>
      <c r="B19" s="18">
        <v>1</v>
      </c>
      <c r="C19" s="112">
        <v>9</v>
      </c>
      <c r="D19" s="18">
        <v>3</v>
      </c>
      <c r="E19" s="179"/>
      <c r="F19" s="17" t="s">
        <v>2</v>
      </c>
      <c r="G19" s="18">
        <v>2</v>
      </c>
      <c r="H19" s="115">
        <v>11</v>
      </c>
      <c r="I19" s="115">
        <v>6</v>
      </c>
      <c r="J19" s="179"/>
      <c r="K19" s="17" t="s">
        <v>2</v>
      </c>
      <c r="L19" s="18">
        <v>1</v>
      </c>
      <c r="M19" s="18">
        <v>7</v>
      </c>
      <c r="N19" s="18">
        <v>1</v>
      </c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</row>
    <row r="20" spans="1:25">
      <c r="A20" s="2" t="s">
        <v>3</v>
      </c>
      <c r="B20" s="18">
        <v>4</v>
      </c>
      <c r="C20" s="18">
        <v>2</v>
      </c>
      <c r="D20" s="18">
        <v>3</v>
      </c>
      <c r="E20" s="179"/>
      <c r="F20" s="17" t="s">
        <v>3</v>
      </c>
      <c r="G20" s="115">
        <v>13</v>
      </c>
      <c r="H20" s="18">
        <v>0</v>
      </c>
      <c r="I20" s="115">
        <v>6</v>
      </c>
      <c r="J20" s="179"/>
      <c r="K20" s="17" t="s">
        <v>3</v>
      </c>
      <c r="L20" s="18">
        <v>6</v>
      </c>
      <c r="M20" s="18">
        <v>1</v>
      </c>
      <c r="N20" s="18">
        <v>1</v>
      </c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</row>
    <row r="21" spans="1:25">
      <c r="A21" s="2" t="s">
        <v>4</v>
      </c>
      <c r="B21" s="18">
        <v>0</v>
      </c>
      <c r="C21" s="18">
        <v>4</v>
      </c>
      <c r="D21" s="18">
        <v>2</v>
      </c>
      <c r="E21" s="179"/>
      <c r="F21" s="17" t="s">
        <v>4</v>
      </c>
      <c r="G21" s="18">
        <v>1</v>
      </c>
      <c r="H21" s="18">
        <v>5</v>
      </c>
      <c r="I21" s="18">
        <v>3</v>
      </c>
      <c r="J21" s="179"/>
      <c r="K21" s="17" t="s">
        <v>4</v>
      </c>
      <c r="L21" s="18">
        <v>1</v>
      </c>
      <c r="M21" s="18">
        <v>5</v>
      </c>
      <c r="N21" s="18">
        <v>3</v>
      </c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</row>
    <row r="22" spans="1:25">
      <c r="A22" s="2" t="s">
        <v>5</v>
      </c>
      <c r="B22" s="18">
        <v>2</v>
      </c>
      <c r="C22" s="18">
        <v>4</v>
      </c>
      <c r="D22" s="18">
        <v>2</v>
      </c>
      <c r="E22" s="179"/>
      <c r="F22" s="17" t="s">
        <v>5</v>
      </c>
      <c r="G22" s="18">
        <v>6</v>
      </c>
      <c r="H22" s="18">
        <v>5</v>
      </c>
      <c r="I22" s="18">
        <v>4</v>
      </c>
      <c r="J22" s="179"/>
      <c r="K22" s="17" t="s">
        <v>5</v>
      </c>
      <c r="L22" s="18">
        <v>2</v>
      </c>
      <c r="M22" s="18">
        <v>6</v>
      </c>
      <c r="N22" s="18">
        <v>2</v>
      </c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</row>
    <row r="23" spans="1:25">
      <c r="A23" s="2" t="s">
        <v>6</v>
      </c>
      <c r="B23" s="18">
        <v>3</v>
      </c>
      <c r="C23" s="18">
        <v>5</v>
      </c>
      <c r="D23" s="18">
        <v>0</v>
      </c>
      <c r="E23" s="179"/>
      <c r="F23" s="17" t="s">
        <v>6</v>
      </c>
      <c r="G23" s="18">
        <v>4</v>
      </c>
      <c r="H23" s="18">
        <v>3</v>
      </c>
      <c r="I23" s="18">
        <v>3</v>
      </c>
      <c r="J23" s="179"/>
      <c r="K23" s="17" t="s">
        <v>6</v>
      </c>
      <c r="L23" s="18">
        <v>5</v>
      </c>
      <c r="M23" s="118">
        <v>9</v>
      </c>
      <c r="N23" s="18">
        <v>2</v>
      </c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</row>
    <row r="24" spans="1:25">
      <c r="A24" s="2" t="s">
        <v>7</v>
      </c>
      <c r="B24" s="112">
        <v>9</v>
      </c>
      <c r="C24" s="18">
        <v>4</v>
      </c>
      <c r="D24" s="18">
        <v>2</v>
      </c>
      <c r="E24" s="179"/>
      <c r="F24" s="17" t="s">
        <v>7</v>
      </c>
      <c r="G24" s="18">
        <v>5</v>
      </c>
      <c r="H24" s="18">
        <v>2</v>
      </c>
      <c r="I24" s="18">
        <v>1</v>
      </c>
      <c r="J24" s="179"/>
      <c r="K24" s="17" t="s">
        <v>7</v>
      </c>
      <c r="L24" s="118">
        <v>14</v>
      </c>
      <c r="M24" s="18">
        <v>4</v>
      </c>
      <c r="N24" s="18">
        <v>3</v>
      </c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</row>
    <row r="25" spans="1:25">
      <c r="A25" s="2" t="s">
        <v>8</v>
      </c>
      <c r="B25" s="18"/>
      <c r="C25" s="18">
        <v>5</v>
      </c>
      <c r="D25" s="18">
        <v>3</v>
      </c>
      <c r="E25" s="179"/>
      <c r="F25" s="17" t="s">
        <v>8</v>
      </c>
      <c r="G25" s="18"/>
      <c r="H25" s="18">
        <v>7</v>
      </c>
      <c r="I25" s="18">
        <v>1</v>
      </c>
      <c r="J25" s="179"/>
      <c r="K25" s="17" t="s">
        <v>8</v>
      </c>
      <c r="L25" s="18"/>
      <c r="M25" s="18">
        <v>4</v>
      </c>
      <c r="N25" s="118">
        <v>5</v>
      </c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</row>
    <row r="26" spans="1:25">
      <c r="A26" s="2" t="s">
        <v>364</v>
      </c>
      <c r="B26" s="18"/>
      <c r="C26" s="18"/>
      <c r="D26" s="112">
        <v>4</v>
      </c>
      <c r="E26" s="179"/>
      <c r="F26" s="17" t="s">
        <v>364</v>
      </c>
      <c r="G26" s="18"/>
      <c r="H26" s="18"/>
      <c r="I26" s="18">
        <v>5</v>
      </c>
      <c r="J26" s="179"/>
      <c r="K26" s="17" t="s">
        <v>364</v>
      </c>
      <c r="L26" s="18"/>
      <c r="M26" s="18"/>
      <c r="N26" s="18">
        <v>4</v>
      </c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</row>
    <row r="27" spans="1:25">
      <c r="A27" s="2" t="s">
        <v>365</v>
      </c>
      <c r="B27" s="18"/>
      <c r="C27" s="18"/>
      <c r="D27" s="18">
        <v>2</v>
      </c>
      <c r="E27" s="179"/>
      <c r="F27" s="17" t="s">
        <v>365</v>
      </c>
      <c r="G27" s="18"/>
      <c r="H27" s="18"/>
      <c r="I27" s="18">
        <v>4</v>
      </c>
      <c r="J27" s="179"/>
      <c r="K27" s="17" t="s">
        <v>365</v>
      </c>
      <c r="L27" s="18"/>
      <c r="M27" s="18"/>
      <c r="N27" s="18">
        <v>2</v>
      </c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</row>
    <row r="28" spans="1:25">
      <c r="A28" s="2" t="s">
        <v>366</v>
      </c>
      <c r="B28" s="18"/>
      <c r="C28" s="18"/>
      <c r="D28" s="18">
        <v>3</v>
      </c>
      <c r="E28" s="179"/>
      <c r="F28" s="17" t="s">
        <v>366</v>
      </c>
      <c r="G28" s="18"/>
      <c r="H28" s="18"/>
      <c r="I28" s="18">
        <v>3</v>
      </c>
      <c r="J28" s="179"/>
      <c r="K28" s="17" t="s">
        <v>366</v>
      </c>
      <c r="L28" s="18"/>
      <c r="M28" s="18"/>
      <c r="N28" s="18">
        <v>3</v>
      </c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</row>
    <row r="29" spans="1:25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</row>
    <row r="30" spans="1:25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</row>
    <row r="31" spans="1:25">
      <c r="A31" s="13" t="s">
        <v>533</v>
      </c>
      <c r="B31" s="20" t="s">
        <v>525</v>
      </c>
      <c r="C31" s="20" t="s">
        <v>526</v>
      </c>
      <c r="D31" s="20" t="s">
        <v>527</v>
      </c>
      <c r="E31" s="179"/>
      <c r="F31" s="15" t="s">
        <v>540</v>
      </c>
      <c r="G31" s="16" t="s">
        <v>525</v>
      </c>
      <c r="H31" s="16" t="s">
        <v>526</v>
      </c>
      <c r="I31" s="16" t="s">
        <v>527</v>
      </c>
      <c r="J31" s="179"/>
      <c r="K31" s="15" t="s">
        <v>541</v>
      </c>
      <c r="L31" s="16" t="s">
        <v>525</v>
      </c>
      <c r="M31" s="16" t="s">
        <v>526</v>
      </c>
      <c r="N31" s="16" t="s">
        <v>527</v>
      </c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</row>
    <row r="32" spans="1:25">
      <c r="A32" s="19" t="s">
        <v>0</v>
      </c>
      <c r="B32" s="18">
        <v>3</v>
      </c>
      <c r="C32" s="18">
        <v>3</v>
      </c>
      <c r="D32" s="18">
        <v>1</v>
      </c>
      <c r="E32" s="179"/>
      <c r="F32" s="17" t="s">
        <v>0</v>
      </c>
      <c r="G32" s="18">
        <v>1</v>
      </c>
      <c r="H32" s="18">
        <v>4</v>
      </c>
      <c r="I32" s="18">
        <v>1</v>
      </c>
      <c r="J32" s="179"/>
      <c r="K32" s="17" t="s">
        <v>0</v>
      </c>
      <c r="L32" s="119">
        <v>5</v>
      </c>
      <c r="M32" s="119">
        <v>6</v>
      </c>
      <c r="N32" s="18">
        <v>1</v>
      </c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</row>
    <row r="33" spans="1:25">
      <c r="A33" s="19" t="s">
        <v>1</v>
      </c>
      <c r="B33" s="113">
        <v>13</v>
      </c>
      <c r="C33" s="18">
        <v>1</v>
      </c>
      <c r="D33" s="18">
        <v>4</v>
      </c>
      <c r="E33" s="179"/>
      <c r="F33" s="17" t="s">
        <v>1</v>
      </c>
      <c r="G33" s="18">
        <v>5</v>
      </c>
      <c r="H33" s="18">
        <v>0</v>
      </c>
      <c r="I33" s="18">
        <v>1</v>
      </c>
      <c r="J33" s="179"/>
      <c r="K33" s="17" t="s">
        <v>1</v>
      </c>
      <c r="L33" s="18">
        <v>4</v>
      </c>
      <c r="M33" s="18">
        <v>0</v>
      </c>
      <c r="N33" s="18">
        <v>1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</row>
    <row r="34" spans="1:25">
      <c r="A34" s="19" t="s">
        <v>2</v>
      </c>
      <c r="B34" s="18">
        <v>3</v>
      </c>
      <c r="C34" s="113">
        <v>14</v>
      </c>
      <c r="D34" s="18">
        <v>2</v>
      </c>
      <c r="E34" s="179"/>
      <c r="F34" s="17" t="s">
        <v>2</v>
      </c>
      <c r="G34" s="18">
        <v>2</v>
      </c>
      <c r="H34" s="116">
        <v>7</v>
      </c>
      <c r="I34" s="18">
        <v>3</v>
      </c>
      <c r="J34" s="179"/>
      <c r="K34" s="17" t="s">
        <v>2</v>
      </c>
      <c r="L34" s="18">
        <v>2</v>
      </c>
      <c r="M34" s="119">
        <v>6</v>
      </c>
      <c r="N34" s="119">
        <v>6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</row>
    <row r="35" spans="1:25">
      <c r="A35" s="19" t="s">
        <v>3</v>
      </c>
      <c r="B35" s="18">
        <v>7</v>
      </c>
      <c r="C35" s="18">
        <v>3</v>
      </c>
      <c r="D35" s="18">
        <v>3</v>
      </c>
      <c r="E35" s="179"/>
      <c r="F35" s="17" t="s">
        <v>3</v>
      </c>
      <c r="G35" s="18">
        <v>4</v>
      </c>
      <c r="H35" s="18">
        <v>0</v>
      </c>
      <c r="I35" s="18">
        <v>4</v>
      </c>
      <c r="J35" s="179"/>
      <c r="K35" s="17" t="s">
        <v>3</v>
      </c>
      <c r="L35" s="18">
        <v>4</v>
      </c>
      <c r="M35" s="18">
        <v>0</v>
      </c>
      <c r="N35" s="18">
        <v>3</v>
      </c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</row>
    <row r="36" spans="1:25">
      <c r="A36" s="19" t="s">
        <v>4</v>
      </c>
      <c r="B36" s="18">
        <v>0</v>
      </c>
      <c r="C36" s="18">
        <v>3</v>
      </c>
      <c r="D36" s="18">
        <v>3</v>
      </c>
      <c r="E36" s="179"/>
      <c r="F36" s="17" t="s">
        <v>4</v>
      </c>
      <c r="G36" s="18">
        <v>1</v>
      </c>
      <c r="H36" s="116">
        <v>7</v>
      </c>
      <c r="I36" s="18">
        <v>1</v>
      </c>
      <c r="J36" s="179"/>
      <c r="K36" s="17" t="s">
        <v>4</v>
      </c>
      <c r="L36" s="18">
        <v>2</v>
      </c>
      <c r="M36" s="18">
        <v>2</v>
      </c>
      <c r="N36" s="18">
        <v>3</v>
      </c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</row>
    <row r="37" spans="1:25">
      <c r="A37" s="19" t="s">
        <v>5</v>
      </c>
      <c r="B37" s="18">
        <v>4</v>
      </c>
      <c r="C37" s="18">
        <v>5</v>
      </c>
      <c r="D37" s="18">
        <v>4</v>
      </c>
      <c r="E37" s="179"/>
      <c r="F37" s="17" t="s">
        <v>5</v>
      </c>
      <c r="G37" s="18">
        <v>4</v>
      </c>
      <c r="H37" s="18">
        <v>3</v>
      </c>
      <c r="I37" s="18">
        <v>2</v>
      </c>
      <c r="J37" s="179"/>
      <c r="K37" s="17" t="s">
        <v>5</v>
      </c>
      <c r="L37" s="119">
        <v>5</v>
      </c>
      <c r="M37" s="18">
        <v>3</v>
      </c>
      <c r="N37" s="18">
        <v>4</v>
      </c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</row>
    <row r="38" spans="1:25">
      <c r="A38" s="19" t="s">
        <v>6</v>
      </c>
      <c r="B38" s="18">
        <v>4</v>
      </c>
      <c r="C38" s="18">
        <v>7</v>
      </c>
      <c r="D38" s="18">
        <v>1</v>
      </c>
      <c r="E38" s="179"/>
      <c r="F38" s="17" t="s">
        <v>6</v>
      </c>
      <c r="G38" s="18">
        <v>1</v>
      </c>
      <c r="H38" s="18">
        <v>3</v>
      </c>
      <c r="I38" s="18">
        <v>0</v>
      </c>
      <c r="J38" s="179"/>
      <c r="K38" s="17" t="s">
        <v>6</v>
      </c>
      <c r="L38" s="18">
        <v>3</v>
      </c>
      <c r="M38" s="18">
        <v>2</v>
      </c>
      <c r="N38" s="18">
        <v>2</v>
      </c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</row>
    <row r="39" spans="1:25">
      <c r="A39" s="19" t="s">
        <v>7</v>
      </c>
      <c r="B39" s="18">
        <v>11</v>
      </c>
      <c r="C39" s="18">
        <v>4</v>
      </c>
      <c r="D39" s="18">
        <v>3</v>
      </c>
      <c r="E39" s="179"/>
      <c r="F39" s="17" t="s">
        <v>7</v>
      </c>
      <c r="G39" s="116">
        <v>8</v>
      </c>
      <c r="H39" s="18">
        <v>4</v>
      </c>
      <c r="I39" s="116">
        <v>5</v>
      </c>
      <c r="J39" s="179"/>
      <c r="K39" s="17" t="s">
        <v>7</v>
      </c>
      <c r="L39" s="18">
        <v>3</v>
      </c>
      <c r="M39" s="18">
        <v>1</v>
      </c>
      <c r="N39" s="18">
        <v>0</v>
      </c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</row>
    <row r="40" spans="1:25">
      <c r="A40" s="19" t="s">
        <v>8</v>
      </c>
      <c r="B40" s="18"/>
      <c r="C40" s="18">
        <v>6</v>
      </c>
      <c r="D40" s="18">
        <v>3</v>
      </c>
      <c r="E40" s="179"/>
      <c r="F40" s="17" t="s">
        <v>8</v>
      </c>
      <c r="G40" s="18"/>
      <c r="H40" s="18">
        <v>4</v>
      </c>
      <c r="I40" s="18">
        <v>2</v>
      </c>
      <c r="J40" s="179"/>
      <c r="K40" s="17" t="s">
        <v>8</v>
      </c>
      <c r="L40" s="18"/>
      <c r="M40" s="18">
        <v>3</v>
      </c>
      <c r="N40" s="119">
        <v>6</v>
      </c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</row>
    <row r="41" spans="1:25">
      <c r="A41" s="19" t="s">
        <v>364</v>
      </c>
      <c r="B41" s="18"/>
      <c r="C41" s="18"/>
      <c r="D41" s="18">
        <v>5</v>
      </c>
      <c r="E41" s="179"/>
      <c r="F41" s="17" t="s">
        <v>364</v>
      </c>
      <c r="G41" s="18"/>
      <c r="H41" s="18"/>
      <c r="I41" s="18">
        <v>3</v>
      </c>
      <c r="J41" s="179"/>
      <c r="K41" s="17" t="s">
        <v>364</v>
      </c>
      <c r="L41" s="18"/>
      <c r="M41" s="18"/>
      <c r="N41" s="18">
        <v>2</v>
      </c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</row>
    <row r="42" spans="1:25">
      <c r="A42" s="19" t="s">
        <v>365</v>
      </c>
      <c r="B42" s="18"/>
      <c r="C42" s="18"/>
      <c r="D42" s="113">
        <v>6</v>
      </c>
      <c r="E42" s="179"/>
      <c r="F42" s="17" t="s">
        <v>365</v>
      </c>
      <c r="G42" s="18"/>
      <c r="H42" s="18"/>
      <c r="I42" s="18">
        <v>2</v>
      </c>
      <c r="J42" s="179"/>
      <c r="K42" s="17" t="s">
        <v>365</v>
      </c>
      <c r="L42" s="18"/>
      <c r="M42" s="18"/>
      <c r="N42" s="18">
        <v>3</v>
      </c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</row>
    <row r="43" spans="1:25">
      <c r="A43" s="19" t="s">
        <v>366</v>
      </c>
      <c r="B43" s="18"/>
      <c r="C43" s="18"/>
      <c r="D43" s="18">
        <v>4</v>
      </c>
      <c r="E43" s="179"/>
      <c r="F43" s="17" t="s">
        <v>366</v>
      </c>
      <c r="G43" s="18"/>
      <c r="H43" s="18"/>
      <c r="I43" s="18">
        <v>1</v>
      </c>
      <c r="J43" s="179"/>
      <c r="K43" s="17" t="s">
        <v>366</v>
      </c>
      <c r="L43" s="18"/>
      <c r="M43" s="18"/>
      <c r="N43" s="18">
        <v>1</v>
      </c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</row>
    <row r="44" spans="1:25">
      <c r="A44" s="179"/>
      <c r="B44" s="180"/>
      <c r="C44" s="180"/>
      <c r="D44" s="180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</row>
    <row r="45" spans="1:25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</row>
    <row r="46" spans="1:25" s="179" customFormat="1"/>
    <row r="47" spans="1:25" s="179" customFormat="1"/>
    <row r="48" spans="1:25" s="179" customFormat="1"/>
    <row r="49" s="179" customFormat="1"/>
    <row r="50" s="179" customFormat="1"/>
    <row r="51" s="179" customFormat="1"/>
    <row r="52" s="179" customFormat="1"/>
    <row r="53" s="179" customFormat="1"/>
    <row r="54" s="179" customFormat="1"/>
    <row r="55" s="179" customFormat="1"/>
    <row r="56" s="179" customFormat="1"/>
    <row r="57" s="179" customFormat="1"/>
    <row r="58" s="179" customFormat="1"/>
    <row r="59" s="179" customFormat="1"/>
    <row r="60" s="179" customFormat="1"/>
    <row r="61" s="179" customFormat="1"/>
    <row r="62" s="179" customFormat="1"/>
    <row r="63" s="179" customFormat="1"/>
    <row r="64" s="179" customFormat="1"/>
    <row r="65" s="179" customFormat="1"/>
    <row r="66" s="179" customFormat="1"/>
    <row r="67" s="179" customFormat="1"/>
    <row r="68" s="179" customFormat="1"/>
    <row r="69" s="179" customFormat="1"/>
    <row r="70" s="179" customFormat="1"/>
    <row r="71" s="179" customFormat="1"/>
    <row r="72" s="179" customFormat="1"/>
    <row r="73" s="179" customFormat="1"/>
    <row r="74" s="179" customFormat="1"/>
    <row r="75" s="179" customFormat="1"/>
    <row r="76" s="179" customFormat="1"/>
    <row r="77" s="179" customFormat="1"/>
    <row r="78" s="179" customFormat="1"/>
    <row r="79" s="179" customFormat="1"/>
    <row r="80" s="179" customFormat="1"/>
    <row r="81" s="179" customFormat="1"/>
    <row r="82" s="179" customFormat="1"/>
    <row r="83" s="179" customFormat="1"/>
    <row r="84" s="179" customFormat="1"/>
    <row r="85" s="179" customFormat="1"/>
    <row r="86" s="179" customFormat="1"/>
    <row r="87" s="179" customFormat="1"/>
    <row r="88" s="179" customFormat="1"/>
    <row r="89" s="179" customFormat="1"/>
    <row r="90" s="179" customFormat="1"/>
    <row r="91" s="179" customFormat="1"/>
    <row r="92" s="179" customFormat="1"/>
    <row r="93" s="179" customFormat="1"/>
    <row r="94" s="179" customFormat="1"/>
    <row r="95" s="179" customFormat="1"/>
    <row r="96" s="179" customFormat="1"/>
    <row r="97" s="179" customFormat="1"/>
    <row r="98" s="179" customFormat="1"/>
    <row r="99" s="179" customFormat="1"/>
    <row r="100" s="179" customFormat="1"/>
    <row r="101" s="179" customFormat="1"/>
    <row r="102" s="179" customFormat="1"/>
    <row r="103" s="179" customFormat="1"/>
    <row r="104" s="179" customFormat="1"/>
    <row r="105" s="179" customFormat="1"/>
    <row r="106" s="179" customFormat="1"/>
    <row r="107" s="179" customFormat="1"/>
    <row r="108" s="179" customFormat="1"/>
    <row r="109" s="179" customFormat="1"/>
    <row r="110" s="179" customFormat="1"/>
    <row r="111" s="179" customFormat="1"/>
    <row r="112" s="179" customFormat="1"/>
    <row r="113" s="179" customFormat="1"/>
    <row r="114" s="179" customFormat="1"/>
    <row r="115" s="179" customFormat="1"/>
    <row r="116" s="179" customFormat="1"/>
    <row r="117" s="179" customFormat="1"/>
    <row r="118" s="179" customFormat="1"/>
    <row r="119" s="179" customFormat="1"/>
    <row r="120" s="179" customFormat="1"/>
    <row r="121" s="179" customFormat="1"/>
    <row r="122" s="179" customFormat="1"/>
    <row r="123" s="179" customFormat="1"/>
    <row r="124" s="179" customFormat="1"/>
    <row r="125" s="179" customFormat="1"/>
    <row r="126" s="179" customFormat="1"/>
    <row r="127" s="179" customFormat="1"/>
    <row r="128" s="179" customFormat="1"/>
    <row r="129" s="179" customFormat="1"/>
    <row r="130" s="179" customFormat="1"/>
    <row r="131" s="179" customFormat="1"/>
    <row r="132" s="179" customFormat="1"/>
    <row r="133" s="179" customFormat="1"/>
    <row r="134" s="179" customFormat="1"/>
    <row r="135" s="179" customFormat="1"/>
    <row r="136" s="179" customFormat="1"/>
    <row r="137" s="179" customFormat="1"/>
    <row r="138" s="179" customFormat="1"/>
    <row r="139" s="179" customFormat="1"/>
    <row r="140" s="179" customFormat="1"/>
    <row r="141" s="179" customFormat="1"/>
    <row r="142" s="179" customFormat="1"/>
    <row r="143" s="179" customFormat="1"/>
    <row r="144" s="179" customFormat="1"/>
    <row r="145" s="179" customFormat="1"/>
    <row r="146" s="179" customFormat="1"/>
    <row r="147" s="179" customFormat="1"/>
    <row r="148" s="179" customFormat="1"/>
    <row r="149" s="179" customFormat="1"/>
    <row r="150" s="179" customFormat="1"/>
    <row r="151" s="179" customFormat="1"/>
    <row r="152" s="179" customFormat="1"/>
    <row r="153" s="179" customFormat="1"/>
    <row r="154" s="179" customFormat="1"/>
    <row r="155" s="179" customFormat="1"/>
    <row r="156" s="179" customFormat="1"/>
    <row r="157" s="179" customFormat="1"/>
    <row r="158" s="179" customFormat="1"/>
    <row r="159" s="179" customFormat="1"/>
    <row r="160" s="179" customFormat="1"/>
    <row r="161" s="179" customFormat="1"/>
    <row r="162" s="179" customFormat="1"/>
    <row r="163" s="179" customFormat="1"/>
    <row r="164" s="179" customFormat="1"/>
    <row r="165" s="179" customFormat="1"/>
    <row r="166" s="179" customFormat="1"/>
    <row r="167" s="179" customFormat="1"/>
    <row r="168" s="179" customFormat="1"/>
    <row r="169" s="179" customFormat="1"/>
    <row r="170" s="179" customFormat="1"/>
    <row r="171" s="179" customFormat="1"/>
    <row r="172" s="179" customFormat="1"/>
    <row r="173" s="179" customFormat="1"/>
    <row r="174" s="179" customFormat="1"/>
    <row r="175" s="179" customFormat="1"/>
    <row r="176" s="179" customFormat="1"/>
    <row r="177" s="179" customFormat="1"/>
    <row r="178" s="179" customFormat="1"/>
    <row r="179" s="179" customFormat="1"/>
    <row r="180" s="179" customFormat="1"/>
    <row r="181" s="179" customFormat="1"/>
    <row r="182" s="179" customFormat="1"/>
    <row r="183" s="179" customFormat="1"/>
    <row r="184" s="179" customFormat="1"/>
    <row r="185" s="179" customFormat="1"/>
    <row r="186" s="179" customFormat="1"/>
    <row r="187" s="179" customFormat="1"/>
    <row r="188" s="179" customFormat="1"/>
    <row r="189" s="179" customFormat="1"/>
    <row r="190" s="179" customFormat="1"/>
    <row r="191" s="179" customFormat="1"/>
    <row r="192" s="179" customFormat="1"/>
    <row r="193" s="179" customFormat="1"/>
    <row r="194" s="179" customFormat="1"/>
    <row r="195" s="179" customFormat="1"/>
    <row r="196" s="179" customFormat="1"/>
    <row r="197" s="179" customFormat="1"/>
    <row r="198" s="179" customFormat="1"/>
    <row r="199" s="179" customFormat="1"/>
    <row r="200" s="179" customFormat="1"/>
    <row r="201" s="179" customFormat="1"/>
    <row r="202" s="179" customFormat="1"/>
    <row r="203" s="179" customFormat="1"/>
    <row r="204" s="179" customFormat="1"/>
    <row r="205" s="179" customFormat="1"/>
    <row r="206" s="179" customFormat="1"/>
    <row r="207" s="179" customFormat="1"/>
    <row r="208" s="179" customFormat="1"/>
    <row r="209" s="179" customFormat="1"/>
    <row r="210" s="179" customFormat="1"/>
    <row r="211" s="179" customFormat="1"/>
    <row r="212" s="179" customFormat="1"/>
    <row r="213" s="179" customFormat="1"/>
    <row r="214" s="179" customFormat="1"/>
    <row r="215" s="179" customFormat="1"/>
    <row r="216" s="179" customFormat="1"/>
    <row r="217" s="179" customFormat="1"/>
    <row r="218" s="179" customFormat="1"/>
    <row r="219" s="179" customFormat="1"/>
    <row r="220" s="179" customFormat="1"/>
    <row r="221" s="179" customFormat="1"/>
    <row r="222" s="179" customFormat="1"/>
    <row r="223" s="179" customFormat="1"/>
    <row r="224" s="179" customFormat="1"/>
    <row r="225" s="179" customFormat="1"/>
    <row r="226" s="179" customFormat="1"/>
    <row r="227" s="179" customFormat="1"/>
    <row r="228" s="179" customFormat="1"/>
    <row r="229" s="179" customFormat="1"/>
    <row r="230" s="179" customFormat="1"/>
    <row r="231" s="179" customFormat="1"/>
    <row r="232" s="179" customFormat="1"/>
    <row r="233" s="179" customFormat="1"/>
    <row r="234" s="179" customFormat="1"/>
    <row r="235" s="179" customFormat="1"/>
    <row r="236" s="179" customFormat="1"/>
    <row r="237" s="179" customFormat="1"/>
    <row r="238" s="179" customFormat="1"/>
    <row r="239" s="179" customFormat="1"/>
    <row r="240" s="179" customFormat="1"/>
    <row r="241" s="179" customFormat="1"/>
    <row r="242" s="179" customFormat="1"/>
    <row r="243" s="179" customFormat="1"/>
    <row r="244" s="179" customFormat="1"/>
    <row r="245" s="179" customFormat="1"/>
    <row r="246" s="179" customFormat="1"/>
    <row r="247" s="179" customFormat="1"/>
    <row r="248" s="179" customFormat="1"/>
    <row r="249" s="179" customFormat="1"/>
    <row r="250" s="179" customFormat="1"/>
    <row r="251" s="179" customFormat="1"/>
    <row r="252" s="179" customFormat="1"/>
    <row r="253" s="179" customFormat="1"/>
    <row r="254" s="179" customFormat="1"/>
    <row r="255" s="179" customFormat="1"/>
    <row r="256" s="179" customFormat="1"/>
    <row r="257" s="179" customFormat="1"/>
    <row r="258" s="179" customFormat="1"/>
    <row r="259" s="179" customFormat="1"/>
    <row r="260" s="179" customFormat="1"/>
    <row r="261" s="179" customFormat="1"/>
    <row r="262" s="179" customFormat="1"/>
    <row r="263" s="179" customFormat="1"/>
    <row r="264" s="179" customFormat="1"/>
    <row r="265" s="179" customFormat="1"/>
    <row r="266" s="179" customFormat="1"/>
    <row r="267" s="179" customFormat="1"/>
    <row r="268" s="179" customFormat="1"/>
    <row r="269" s="179" customFormat="1"/>
    <row r="270" s="179" customFormat="1"/>
    <row r="271" s="179" customFormat="1"/>
    <row r="272" s="179" customFormat="1"/>
    <row r="273" s="179" customFormat="1"/>
    <row r="274" s="179" customFormat="1"/>
    <row r="275" s="179" customFormat="1"/>
    <row r="276" s="179" customFormat="1"/>
    <row r="277" s="179" customFormat="1"/>
    <row r="278" s="179" customFormat="1"/>
    <row r="279" s="179" customFormat="1"/>
    <row r="280" s="179" customFormat="1"/>
    <row r="281" s="179" customFormat="1"/>
    <row r="282" s="179" customFormat="1"/>
    <row r="283" s="179" customFormat="1"/>
    <row r="284" s="179" customFormat="1"/>
    <row r="285" s="179" customFormat="1"/>
    <row r="286" s="179" customFormat="1"/>
    <row r="287" s="179" customFormat="1"/>
    <row r="288" s="179" customFormat="1"/>
    <row r="289" s="179" customFormat="1"/>
    <row r="290" s="179" customFormat="1"/>
    <row r="291" s="179" customFormat="1"/>
    <row r="292" s="179" customFormat="1"/>
    <row r="293" s="179" customFormat="1"/>
    <row r="294" s="179" customFormat="1"/>
    <row r="295" s="179" customFormat="1"/>
    <row r="296" s="179" customFormat="1"/>
    <row r="297" s="179" customFormat="1"/>
    <row r="298" s="179" customFormat="1"/>
    <row r="299" s="179" customFormat="1"/>
    <row r="300" s="179" customFormat="1"/>
    <row r="301" s="179" customFormat="1"/>
    <row r="302" s="179" customFormat="1"/>
    <row r="303" s="179" customFormat="1"/>
    <row r="304" s="179" customFormat="1"/>
    <row r="305" s="179" customFormat="1"/>
    <row r="306" s="179" customFormat="1"/>
    <row r="307" s="179" customFormat="1"/>
    <row r="308" s="179" customFormat="1"/>
    <row r="309" s="179" customFormat="1"/>
    <row r="310" s="179" customFormat="1"/>
    <row r="311" s="179" customFormat="1"/>
    <row r="312" s="179" customFormat="1"/>
    <row r="313" s="179" customFormat="1"/>
    <row r="314" s="179" customFormat="1"/>
    <row r="315" s="179" customFormat="1"/>
    <row r="316" s="179" customFormat="1"/>
    <row r="317" s="179" customFormat="1"/>
    <row r="318" s="179" customFormat="1"/>
    <row r="319" s="179" customFormat="1"/>
    <row r="320" s="179" customFormat="1"/>
    <row r="321" s="179" customFormat="1"/>
    <row r="322" s="179" customFormat="1"/>
    <row r="323" s="179" customFormat="1"/>
    <row r="324" s="179" customFormat="1"/>
    <row r="325" s="179" customFormat="1"/>
    <row r="326" s="179" customFormat="1"/>
    <row r="327" s="179" customFormat="1"/>
    <row r="328" s="179" customFormat="1"/>
    <row r="329" s="179" customFormat="1"/>
    <row r="330" s="179" customFormat="1"/>
    <row r="331" s="179" customFormat="1"/>
    <row r="332" s="179" customFormat="1"/>
    <row r="333" s="179" customFormat="1"/>
    <row r="334" s="179" customFormat="1"/>
    <row r="335" s="179" customFormat="1"/>
    <row r="336" s="179" customFormat="1"/>
    <row r="337" s="179" customFormat="1"/>
    <row r="338" s="179" customFormat="1"/>
    <row r="339" s="179" customFormat="1"/>
    <row r="340" s="179" customFormat="1"/>
    <row r="341" s="179" customFormat="1"/>
    <row r="342" s="179" customFormat="1"/>
    <row r="343" s="179" customFormat="1"/>
    <row r="344" s="179" customFormat="1"/>
    <row r="345" s="179" customFormat="1"/>
    <row r="346" s="179" customFormat="1"/>
    <row r="347" s="179" customFormat="1"/>
    <row r="348" s="179" customFormat="1"/>
    <row r="349" s="179" customFormat="1"/>
    <row r="350" s="179" customFormat="1"/>
    <row r="351" s="179" customFormat="1"/>
    <row r="352" s="179" customFormat="1"/>
    <row r="353" s="179" customFormat="1"/>
    <row r="354" s="179" customFormat="1"/>
    <row r="355" s="179" customFormat="1"/>
    <row r="356" s="179" customFormat="1"/>
    <row r="357" s="179" customFormat="1"/>
    <row r="358" s="179" customFormat="1"/>
    <row r="359" s="179" customFormat="1"/>
    <row r="360" s="179" customFormat="1"/>
    <row r="361" s="179" customFormat="1"/>
    <row r="362" s="179" customFormat="1"/>
    <row r="363" s="179" customFormat="1"/>
    <row r="364" s="179" customFormat="1"/>
    <row r="365" s="179" customFormat="1"/>
    <row r="366" s="179" customFormat="1"/>
    <row r="367" s="179" customFormat="1"/>
    <row r="368" s="179" customFormat="1"/>
    <row r="369" s="179" customFormat="1"/>
    <row r="370" s="179" customFormat="1"/>
    <row r="371" s="179" customFormat="1"/>
    <row r="372" s="179" customFormat="1"/>
    <row r="373" s="179" customFormat="1"/>
    <row r="374" s="179" customFormat="1"/>
    <row r="375" s="179" customFormat="1"/>
    <row r="376" s="179" customFormat="1"/>
    <row r="377" s="179" customFormat="1"/>
    <row r="378" s="179" customFormat="1"/>
    <row r="379" s="179" customFormat="1"/>
    <row r="380" s="179" customFormat="1"/>
    <row r="381" s="179" customFormat="1"/>
    <row r="382" s="179" customFormat="1"/>
    <row r="383" s="179" customFormat="1"/>
    <row r="384" s="179" customFormat="1"/>
    <row r="385" s="179" customFormat="1"/>
    <row r="386" s="179" customFormat="1"/>
    <row r="387" s="179" customFormat="1"/>
    <row r="388" s="179" customFormat="1"/>
    <row r="389" s="179" customFormat="1"/>
    <row r="390" s="179" customFormat="1"/>
    <row r="391" s="179" customFormat="1"/>
    <row r="392" s="179" customFormat="1"/>
    <row r="393" s="179" customFormat="1"/>
    <row r="394" s="179" customFormat="1"/>
    <row r="395" s="179" customFormat="1"/>
    <row r="396" s="179" customFormat="1"/>
    <row r="397" s="179" customFormat="1"/>
    <row r="398" s="179" customFormat="1"/>
    <row r="399" s="179" customFormat="1"/>
    <row r="400" s="179" customFormat="1"/>
    <row r="401" s="179" customFormat="1"/>
    <row r="402" s="179" customFormat="1"/>
    <row r="403" s="179" customFormat="1"/>
    <row r="404" s="179" customFormat="1"/>
    <row r="405" s="179" customFormat="1"/>
    <row r="406" s="179" customFormat="1"/>
    <row r="407" s="179" customFormat="1"/>
    <row r="408" s="179" customFormat="1"/>
    <row r="409" s="179" customFormat="1"/>
    <row r="410" s="179" customFormat="1"/>
    <row r="411" s="179" customFormat="1"/>
    <row r="412" s="179" customFormat="1"/>
    <row r="413" s="179" customFormat="1"/>
    <row r="414" s="179" customFormat="1"/>
    <row r="415" s="179" customFormat="1"/>
    <row r="416" s="179" customFormat="1"/>
    <row r="417" s="179" customFormat="1"/>
    <row r="418" s="179" customFormat="1"/>
    <row r="419" s="179" customFormat="1"/>
    <row r="420" s="179" customFormat="1"/>
    <row r="421" s="179" customFormat="1"/>
    <row r="422" s="179" customFormat="1"/>
    <row r="423" s="179" customFormat="1"/>
    <row r="424" s="179" customFormat="1"/>
    <row r="425" s="179" customFormat="1"/>
    <row r="426" s="179" customFormat="1"/>
    <row r="427" s="179" customFormat="1"/>
    <row r="428" s="179" customFormat="1"/>
    <row r="429" s="179" customFormat="1"/>
    <row r="430" s="179" customFormat="1"/>
    <row r="431" s="179" customFormat="1"/>
    <row r="432" s="179" customFormat="1"/>
    <row r="433" s="179" customFormat="1"/>
    <row r="434" s="179" customFormat="1"/>
    <row r="435" s="179" customFormat="1"/>
    <row r="436" s="179" customFormat="1"/>
    <row r="437" s="179" customFormat="1"/>
    <row r="438" s="179" customFormat="1"/>
    <row r="439" s="179" customFormat="1"/>
    <row r="440" s="179" customFormat="1"/>
    <row r="441" s="179" customFormat="1"/>
    <row r="442" s="179" customFormat="1"/>
    <row r="443" s="179" customFormat="1"/>
    <row r="444" s="179" customFormat="1"/>
    <row r="445" s="179" customFormat="1"/>
    <row r="446" s="179" customFormat="1"/>
    <row r="447" s="179" customFormat="1"/>
    <row r="448" s="179" customFormat="1"/>
    <row r="449" s="179" customFormat="1"/>
    <row r="450" s="179" customFormat="1"/>
    <row r="451" s="179" customFormat="1"/>
    <row r="452" s="179" customFormat="1"/>
    <row r="453" s="179" customFormat="1"/>
    <row r="454" s="179" customFormat="1"/>
    <row r="455" s="179" customFormat="1"/>
    <row r="456" s="179" customFormat="1"/>
    <row r="457" s="179" customFormat="1"/>
    <row r="458" s="179" customFormat="1"/>
    <row r="459" s="179" customFormat="1"/>
    <row r="460" s="179" customFormat="1"/>
    <row r="461" s="179" customFormat="1"/>
    <row r="462" s="179" customFormat="1"/>
    <row r="463" s="179" customFormat="1"/>
    <row r="464" s="179" customFormat="1"/>
    <row r="465" s="179" customFormat="1"/>
    <row r="466" s="179" customFormat="1"/>
    <row r="467" s="179" customFormat="1"/>
    <row r="468" s="179" customFormat="1"/>
    <row r="469" s="179" customFormat="1"/>
    <row r="470" s="179" customFormat="1"/>
    <row r="471" s="179" customFormat="1"/>
    <row r="472" s="179" customFormat="1"/>
    <row r="473" s="179" customFormat="1"/>
    <row r="474" s="179" customFormat="1"/>
    <row r="475" s="179" customFormat="1"/>
    <row r="476" s="179" customFormat="1"/>
    <row r="477" s="179" customFormat="1"/>
    <row r="478" s="179" customFormat="1"/>
    <row r="479" s="179" customFormat="1"/>
    <row r="480" s="179" customFormat="1"/>
    <row r="481" s="179" customFormat="1"/>
    <row r="482" s="179" customFormat="1"/>
    <row r="483" s="179" customFormat="1"/>
    <row r="484" s="179" customFormat="1"/>
    <row r="485" s="179" customFormat="1"/>
    <row r="486" s="179" customFormat="1"/>
    <row r="487" s="179" customFormat="1"/>
    <row r="488" s="179" customFormat="1"/>
    <row r="489" s="179" customFormat="1"/>
    <row r="490" s="179" customFormat="1"/>
    <row r="491" s="179" customFormat="1"/>
    <row r="492" s="179" customFormat="1"/>
    <row r="493" s="179" customFormat="1"/>
    <row r="494" s="179" customFormat="1"/>
    <row r="495" s="179" customFormat="1"/>
    <row r="496" s="179" customFormat="1"/>
    <row r="497" s="179" customFormat="1"/>
    <row r="498" s="179" customFormat="1"/>
    <row r="499" s="179" customFormat="1"/>
    <row r="500" s="179" customFormat="1"/>
    <row r="501" s="179" customFormat="1"/>
    <row r="502" s="179" customFormat="1"/>
    <row r="503" s="179" customFormat="1"/>
    <row r="504" s="179" customFormat="1"/>
    <row r="505" s="179" customFormat="1"/>
    <row r="506" s="179" customFormat="1"/>
    <row r="507" s="179" customFormat="1"/>
    <row r="508" s="179" customFormat="1"/>
    <row r="509" s="179" customFormat="1"/>
    <row r="510" s="179" customFormat="1"/>
    <row r="511" s="179" customFormat="1"/>
    <row r="512" s="179" customFormat="1"/>
    <row r="513" s="179" customFormat="1"/>
    <row r="514" s="179" customFormat="1"/>
    <row r="515" s="179" customFormat="1"/>
    <row r="516" s="179" customFormat="1"/>
    <row r="517" s="179" customFormat="1"/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E845-73B8-BF43-A17E-CBE673792D92}">
  <dimension ref="A1:N28"/>
  <sheetViews>
    <sheetView tabSelected="1" workbookViewId="0">
      <selection activeCell="I41" sqref="I41"/>
    </sheetView>
  </sheetViews>
  <sheetFormatPr baseColWidth="10" defaultRowHeight="16"/>
  <cols>
    <col min="1" max="16384" width="10.83203125" style="179"/>
  </cols>
  <sheetData>
    <row r="1" spans="1:14">
      <c r="A1" s="182" t="s">
        <v>538</v>
      </c>
      <c r="B1" s="225" t="s">
        <v>525</v>
      </c>
      <c r="C1" s="225" t="s">
        <v>526</v>
      </c>
      <c r="D1" s="225" t="s">
        <v>527</v>
      </c>
      <c r="F1" s="183" t="s">
        <v>534</v>
      </c>
      <c r="G1" s="226" t="s">
        <v>525</v>
      </c>
      <c r="H1" s="226" t="s">
        <v>526</v>
      </c>
      <c r="I1" s="226" t="s">
        <v>527</v>
      </c>
      <c r="K1" s="183" t="s">
        <v>536</v>
      </c>
      <c r="L1" s="226" t="s">
        <v>525</v>
      </c>
      <c r="M1" s="226" t="s">
        <v>526</v>
      </c>
      <c r="N1" s="226" t="s">
        <v>527</v>
      </c>
    </row>
    <row r="2" spans="1:14">
      <c r="A2" s="225" t="s">
        <v>0</v>
      </c>
      <c r="B2" s="227">
        <v>3.3300000000000003E-2</v>
      </c>
      <c r="C2" s="227">
        <v>0</v>
      </c>
      <c r="D2" s="227">
        <v>3.3300000000000003E-2</v>
      </c>
      <c r="F2" s="228" t="s">
        <v>0</v>
      </c>
      <c r="G2" s="229">
        <v>6.6600000000000006E-2</v>
      </c>
      <c r="H2" s="229">
        <v>3.3300000000000003E-2</v>
      </c>
      <c r="I2" s="229">
        <v>3.3300000000000003E-2</v>
      </c>
      <c r="K2" s="228" t="s">
        <v>0</v>
      </c>
      <c r="L2" s="229">
        <v>0.23330000000000001</v>
      </c>
      <c r="M2" s="229">
        <v>0.1333</v>
      </c>
      <c r="N2" s="229">
        <v>0.1333</v>
      </c>
    </row>
    <row r="3" spans="1:14">
      <c r="A3" s="225" t="s">
        <v>1</v>
      </c>
      <c r="B3" s="227">
        <v>0.1666</v>
      </c>
      <c r="C3" s="227">
        <v>3.3300000000000003E-2</v>
      </c>
      <c r="D3" s="227">
        <v>0.1333</v>
      </c>
      <c r="F3" s="228" t="s">
        <v>1</v>
      </c>
      <c r="G3" s="229">
        <v>0.2</v>
      </c>
      <c r="H3" s="229">
        <v>0.1333</v>
      </c>
      <c r="I3" s="229">
        <v>0.1</v>
      </c>
      <c r="K3" s="228" t="s">
        <v>1</v>
      </c>
      <c r="L3" s="229">
        <v>0.3</v>
      </c>
      <c r="M3" s="229">
        <v>0.1333</v>
      </c>
      <c r="N3" s="229">
        <v>0.1333</v>
      </c>
    </row>
    <row r="4" spans="1:14">
      <c r="A4" s="225" t="s">
        <v>2</v>
      </c>
      <c r="B4" s="227">
        <v>0</v>
      </c>
      <c r="C4" s="227">
        <v>6.6600000000000006E-2</v>
      </c>
      <c r="D4" s="227">
        <v>0</v>
      </c>
      <c r="F4" s="228" t="s">
        <v>2</v>
      </c>
      <c r="G4" s="229">
        <v>0.1333</v>
      </c>
      <c r="H4" s="229">
        <v>0.2</v>
      </c>
      <c r="I4" s="229">
        <v>0.1</v>
      </c>
      <c r="K4" s="228" t="s">
        <v>2</v>
      </c>
      <c r="L4" s="229">
        <v>0.1</v>
      </c>
      <c r="M4" s="229">
        <v>0.46660000000000001</v>
      </c>
      <c r="N4" s="229">
        <v>6.6600000000000006E-2</v>
      </c>
    </row>
    <row r="5" spans="1:14">
      <c r="A5" s="225" t="s">
        <v>3</v>
      </c>
      <c r="B5" s="227">
        <v>0.1333</v>
      </c>
      <c r="C5" s="227">
        <v>0.1</v>
      </c>
      <c r="D5" s="227">
        <v>0.1</v>
      </c>
      <c r="F5" s="228" t="s">
        <v>3</v>
      </c>
      <c r="G5" s="229">
        <v>0.1666</v>
      </c>
      <c r="H5" s="229">
        <v>0.23330000000000001</v>
      </c>
      <c r="I5" s="229">
        <v>3.3300000000000003E-2</v>
      </c>
      <c r="K5" s="228" t="s">
        <v>3</v>
      </c>
      <c r="L5" s="229">
        <v>0.1</v>
      </c>
      <c r="M5" s="229">
        <v>3.3300000000000003E-2</v>
      </c>
      <c r="N5" s="229">
        <v>0.1333</v>
      </c>
    </row>
    <row r="6" spans="1:14">
      <c r="A6" s="225" t="s">
        <v>4</v>
      </c>
      <c r="B6" s="227">
        <v>3.3300000000000003E-2</v>
      </c>
      <c r="C6" s="227">
        <v>0.23330000000000001</v>
      </c>
      <c r="D6" s="227">
        <v>0.1</v>
      </c>
      <c r="F6" s="228" t="s">
        <v>4</v>
      </c>
      <c r="G6" s="229">
        <v>6.6600000000000006E-2</v>
      </c>
      <c r="H6" s="229">
        <v>6.6600000000000006E-2</v>
      </c>
      <c r="I6" s="229">
        <v>6.6600000000000006E-2</v>
      </c>
      <c r="K6" s="228" t="s">
        <v>4</v>
      </c>
      <c r="L6" s="229">
        <v>3.3300000000000003E-2</v>
      </c>
      <c r="M6" s="229">
        <v>0.1</v>
      </c>
      <c r="N6" s="229">
        <v>0.1</v>
      </c>
    </row>
    <row r="7" spans="1:14">
      <c r="A7" s="225" t="s">
        <v>5</v>
      </c>
      <c r="B7" s="227">
        <v>3.3300000000000003E-2</v>
      </c>
      <c r="C7" s="227">
        <v>6.6600000000000006E-2</v>
      </c>
      <c r="D7" s="227">
        <v>3.3300000000000003E-2</v>
      </c>
      <c r="F7" s="228" t="s">
        <v>5</v>
      </c>
      <c r="G7" s="229">
        <v>3.3300000000000003E-2</v>
      </c>
      <c r="H7" s="229">
        <v>0.1</v>
      </c>
      <c r="I7" s="229">
        <v>0.1</v>
      </c>
      <c r="K7" s="228" t="s">
        <v>5</v>
      </c>
      <c r="L7" s="229">
        <v>0.1333</v>
      </c>
      <c r="M7" s="229">
        <v>0.23330000000000001</v>
      </c>
      <c r="N7" s="229">
        <v>0.1</v>
      </c>
    </row>
    <row r="8" spans="1:14">
      <c r="A8" s="225" t="s">
        <v>6</v>
      </c>
      <c r="B8" s="227">
        <v>0.23330000000000001</v>
      </c>
      <c r="C8" s="227">
        <v>0.2</v>
      </c>
      <c r="D8" s="227">
        <v>3.3300000000000003E-2</v>
      </c>
      <c r="F8" s="228" t="s">
        <v>6</v>
      </c>
      <c r="G8" s="229">
        <v>0.2666</v>
      </c>
      <c r="H8" s="229">
        <v>0.1666</v>
      </c>
      <c r="I8" s="229">
        <v>0.1</v>
      </c>
      <c r="K8" s="228" t="s">
        <v>6</v>
      </c>
      <c r="L8" s="229">
        <v>0.1333</v>
      </c>
      <c r="M8" s="229">
        <v>0.4</v>
      </c>
      <c r="N8" s="229">
        <v>3.3300000000000003E-2</v>
      </c>
    </row>
    <row r="9" spans="1:14">
      <c r="A9" s="225" t="s">
        <v>7</v>
      </c>
      <c r="B9" s="227">
        <v>0.1666</v>
      </c>
      <c r="C9" s="227">
        <v>0.1</v>
      </c>
      <c r="D9" s="227">
        <v>3.3300000000000003E-2</v>
      </c>
      <c r="F9" s="228" t="s">
        <v>7</v>
      </c>
      <c r="G9" s="229">
        <v>0.1</v>
      </c>
      <c r="H9" s="229">
        <v>6.6600000000000006E-2</v>
      </c>
      <c r="I9" s="229">
        <v>0.1</v>
      </c>
      <c r="K9" s="228" t="s">
        <v>7</v>
      </c>
      <c r="L9" s="229">
        <v>0.5</v>
      </c>
      <c r="M9" s="229">
        <v>6.6600000000000006E-2</v>
      </c>
      <c r="N9" s="229">
        <v>0.1333</v>
      </c>
    </row>
    <row r="10" spans="1:14">
      <c r="A10" s="225" t="s">
        <v>8</v>
      </c>
      <c r="B10" s="227" t="s">
        <v>531</v>
      </c>
      <c r="C10" s="227">
        <v>0.33329999999999999</v>
      </c>
      <c r="D10" s="227">
        <v>0.1</v>
      </c>
      <c r="F10" s="228" t="s">
        <v>8</v>
      </c>
      <c r="G10" s="229" t="s">
        <v>531</v>
      </c>
      <c r="H10" s="229">
        <v>6.6600000000000006E-2</v>
      </c>
      <c r="I10" s="229">
        <v>6.6600000000000006E-2</v>
      </c>
      <c r="K10" s="228" t="s">
        <v>8</v>
      </c>
      <c r="L10" s="229" t="s">
        <v>531</v>
      </c>
      <c r="M10" s="229">
        <v>0.23330000000000001</v>
      </c>
      <c r="N10" s="229">
        <v>3.3300000000000003E-2</v>
      </c>
    </row>
    <row r="11" spans="1:14">
      <c r="A11" s="225" t="s">
        <v>364</v>
      </c>
      <c r="B11" s="227" t="s">
        <v>531</v>
      </c>
      <c r="C11" s="227" t="s">
        <v>531</v>
      </c>
      <c r="D11" s="227">
        <v>6.6600000000000006E-2</v>
      </c>
      <c r="F11" s="228" t="s">
        <v>364</v>
      </c>
      <c r="G11" s="229" t="s">
        <v>531</v>
      </c>
      <c r="H11" s="229" t="s">
        <v>531</v>
      </c>
      <c r="I11" s="229">
        <v>0.1333</v>
      </c>
      <c r="K11" s="228" t="s">
        <v>364</v>
      </c>
      <c r="L11" s="229" t="s">
        <v>531</v>
      </c>
      <c r="M11" s="229" t="s">
        <v>531</v>
      </c>
      <c r="N11" s="229">
        <v>0.1666</v>
      </c>
    </row>
    <row r="12" spans="1:14">
      <c r="A12" s="225" t="s">
        <v>365</v>
      </c>
      <c r="B12" s="227" t="s">
        <v>531</v>
      </c>
      <c r="C12" s="227" t="s">
        <v>531</v>
      </c>
      <c r="D12" s="227">
        <v>0.1</v>
      </c>
      <c r="F12" s="228" t="s">
        <v>365</v>
      </c>
      <c r="G12" s="229" t="s">
        <v>531</v>
      </c>
      <c r="H12" s="229" t="s">
        <v>531</v>
      </c>
      <c r="I12" s="229">
        <v>0</v>
      </c>
      <c r="K12" s="228" t="s">
        <v>365</v>
      </c>
      <c r="L12" s="229" t="s">
        <v>531</v>
      </c>
      <c r="M12" s="229" t="s">
        <v>531</v>
      </c>
      <c r="N12" s="229">
        <v>0.2</v>
      </c>
    </row>
    <row r="13" spans="1:14">
      <c r="A13" s="225" t="s">
        <v>366</v>
      </c>
      <c r="B13" s="227" t="s">
        <v>531</v>
      </c>
      <c r="C13" s="227" t="s">
        <v>531</v>
      </c>
      <c r="D13" s="227">
        <v>6.6600000000000006E-2</v>
      </c>
      <c r="F13" s="228" t="s">
        <v>366</v>
      </c>
      <c r="G13" s="229" t="s">
        <v>531</v>
      </c>
      <c r="H13" s="229" t="s">
        <v>531</v>
      </c>
      <c r="I13" s="229">
        <v>0.1</v>
      </c>
      <c r="K13" s="228" t="s">
        <v>366</v>
      </c>
      <c r="L13" s="229" t="s">
        <v>531</v>
      </c>
      <c r="M13" s="229" t="s">
        <v>531</v>
      </c>
      <c r="N13" s="229">
        <v>0.1</v>
      </c>
    </row>
    <row r="16" spans="1:14">
      <c r="A16" s="182" t="s">
        <v>533</v>
      </c>
      <c r="B16" s="225" t="s">
        <v>525</v>
      </c>
      <c r="C16" s="225" t="s">
        <v>526</v>
      </c>
      <c r="D16" s="225" t="s">
        <v>527</v>
      </c>
      <c r="F16" s="183" t="s">
        <v>535</v>
      </c>
      <c r="G16" s="226" t="s">
        <v>525</v>
      </c>
      <c r="H16" s="226" t="s">
        <v>526</v>
      </c>
      <c r="I16" s="226" t="s">
        <v>527</v>
      </c>
      <c r="K16" s="183" t="s">
        <v>537</v>
      </c>
      <c r="L16" s="226" t="s">
        <v>525</v>
      </c>
      <c r="M16" s="226" t="s">
        <v>526</v>
      </c>
      <c r="N16" s="226" t="s">
        <v>527</v>
      </c>
    </row>
    <row r="17" spans="1:14">
      <c r="A17" s="225" t="s">
        <v>0</v>
      </c>
      <c r="B17" s="227">
        <v>0.1</v>
      </c>
      <c r="C17" s="227">
        <v>0.1</v>
      </c>
      <c r="D17" s="227">
        <v>3.3300000000000003E-2</v>
      </c>
      <c r="F17" s="228" t="s">
        <v>0</v>
      </c>
      <c r="G17" s="229">
        <v>0.1333</v>
      </c>
      <c r="H17" s="229">
        <v>0.1333</v>
      </c>
      <c r="I17" s="229">
        <v>6.6600000000000006E-2</v>
      </c>
      <c r="K17" s="228" t="s">
        <v>0</v>
      </c>
      <c r="L17" s="229">
        <v>3.3300000000000003E-2</v>
      </c>
      <c r="M17" s="229">
        <v>6.6600000000000006E-2</v>
      </c>
      <c r="N17" s="229">
        <v>0.1</v>
      </c>
    </row>
    <row r="18" spans="1:14">
      <c r="A18" s="225" t="s">
        <v>1</v>
      </c>
      <c r="B18" s="227">
        <v>0.4</v>
      </c>
      <c r="C18" s="227">
        <v>3.3300000000000003E-2</v>
      </c>
      <c r="D18" s="227">
        <v>0.1333</v>
      </c>
      <c r="F18" s="228" t="s">
        <v>1</v>
      </c>
      <c r="G18" s="229">
        <v>0.33329999999999999</v>
      </c>
      <c r="H18" s="229">
        <v>0.1333</v>
      </c>
      <c r="I18" s="229">
        <v>0.1333</v>
      </c>
      <c r="K18" s="228" t="s">
        <v>1</v>
      </c>
      <c r="L18" s="229">
        <v>0.2</v>
      </c>
      <c r="M18" s="229">
        <v>0.1</v>
      </c>
      <c r="N18" s="229">
        <v>0.1666</v>
      </c>
    </row>
    <row r="19" spans="1:14">
      <c r="A19" s="225" t="s">
        <v>2</v>
      </c>
      <c r="B19" s="227">
        <v>0.1</v>
      </c>
      <c r="C19" s="227">
        <v>0.46660000000000001</v>
      </c>
      <c r="D19" s="227">
        <v>6.6600000000000006E-2</v>
      </c>
      <c r="F19" s="228" t="s">
        <v>2</v>
      </c>
      <c r="G19" s="229">
        <v>6.6600000000000006E-2</v>
      </c>
      <c r="H19" s="229">
        <v>0.4</v>
      </c>
      <c r="I19" s="229">
        <v>0.2</v>
      </c>
      <c r="K19" s="228" t="s">
        <v>2</v>
      </c>
      <c r="L19" s="229">
        <v>3.3300000000000003E-2</v>
      </c>
      <c r="M19" s="229">
        <v>0.23330000000000001</v>
      </c>
      <c r="N19" s="229">
        <v>3.3300000000000003E-2</v>
      </c>
    </row>
    <row r="20" spans="1:14">
      <c r="A20" s="225" t="s">
        <v>3</v>
      </c>
      <c r="B20" s="227">
        <v>0.23330000000000001</v>
      </c>
      <c r="C20" s="227">
        <v>0.1</v>
      </c>
      <c r="D20" s="227">
        <v>0.1</v>
      </c>
      <c r="F20" s="228" t="s">
        <v>3</v>
      </c>
      <c r="G20" s="229">
        <v>0.43330000000000002</v>
      </c>
      <c r="H20" s="229">
        <v>0</v>
      </c>
      <c r="I20" s="229">
        <v>0.2</v>
      </c>
      <c r="K20" s="228" t="s">
        <v>3</v>
      </c>
      <c r="L20" s="229">
        <v>0.2</v>
      </c>
      <c r="M20" s="229">
        <v>3.3300000000000003E-2</v>
      </c>
      <c r="N20" s="229">
        <v>3.3300000000000003E-2</v>
      </c>
    </row>
    <row r="21" spans="1:14">
      <c r="A21" s="225" t="s">
        <v>4</v>
      </c>
      <c r="B21" s="227">
        <v>0</v>
      </c>
      <c r="C21" s="227">
        <v>0.1</v>
      </c>
      <c r="D21" s="227">
        <v>0.1</v>
      </c>
      <c r="F21" s="228" t="s">
        <v>4</v>
      </c>
      <c r="G21" s="229">
        <v>3.3300000000000003E-2</v>
      </c>
      <c r="H21" s="229">
        <v>0.1666</v>
      </c>
      <c r="I21" s="229">
        <v>0.1</v>
      </c>
      <c r="K21" s="228" t="s">
        <v>4</v>
      </c>
      <c r="L21" s="229">
        <v>3.3300000000000003E-2</v>
      </c>
      <c r="M21" s="229">
        <v>0.1666</v>
      </c>
      <c r="N21" s="229">
        <v>0.1</v>
      </c>
    </row>
    <row r="22" spans="1:14">
      <c r="A22" s="225" t="s">
        <v>5</v>
      </c>
      <c r="B22" s="227">
        <v>0.1333</v>
      </c>
      <c r="C22" s="227">
        <v>0.1666</v>
      </c>
      <c r="D22" s="227">
        <v>0.1333</v>
      </c>
      <c r="F22" s="228" t="s">
        <v>5</v>
      </c>
      <c r="G22" s="229">
        <v>0.2</v>
      </c>
      <c r="H22" s="229">
        <v>0.1666</v>
      </c>
      <c r="I22" s="229">
        <v>0.1333</v>
      </c>
      <c r="K22" s="228" t="s">
        <v>5</v>
      </c>
      <c r="L22" s="229">
        <v>6.6600000000000006E-2</v>
      </c>
      <c r="M22" s="229">
        <v>0.2</v>
      </c>
      <c r="N22" s="229">
        <v>6.6600000000000006E-2</v>
      </c>
    </row>
    <row r="23" spans="1:14">
      <c r="A23" s="225" t="s">
        <v>6</v>
      </c>
      <c r="B23" s="227">
        <v>0.1333</v>
      </c>
      <c r="C23" s="227">
        <v>0.2666</v>
      </c>
      <c r="D23" s="227">
        <v>3.3300000000000003E-2</v>
      </c>
      <c r="F23" s="228" t="s">
        <v>6</v>
      </c>
      <c r="G23" s="229">
        <v>0.1333</v>
      </c>
      <c r="H23" s="229">
        <v>0.1</v>
      </c>
      <c r="I23" s="229">
        <v>0.1</v>
      </c>
      <c r="K23" s="228" t="s">
        <v>6</v>
      </c>
      <c r="L23" s="229">
        <v>0.1666</v>
      </c>
      <c r="M23" s="229">
        <v>0.3</v>
      </c>
      <c r="N23" s="229">
        <v>6.6600000000000006E-2</v>
      </c>
    </row>
    <row r="24" spans="1:14">
      <c r="A24" s="225" t="s">
        <v>7</v>
      </c>
      <c r="B24" s="227">
        <v>0.36659999999999998</v>
      </c>
      <c r="C24" s="227">
        <v>0.1333</v>
      </c>
      <c r="D24" s="227">
        <v>0.1</v>
      </c>
      <c r="F24" s="228" t="s">
        <v>7</v>
      </c>
      <c r="G24" s="229">
        <v>0.1666</v>
      </c>
      <c r="H24" s="229">
        <v>6.6600000000000006E-2</v>
      </c>
      <c r="I24" s="229">
        <v>3.3300000000000003E-2</v>
      </c>
      <c r="K24" s="228" t="s">
        <v>7</v>
      </c>
      <c r="L24" s="229">
        <v>0.46660000000000001</v>
      </c>
      <c r="M24" s="229">
        <v>0.1333</v>
      </c>
      <c r="N24" s="229">
        <v>0.1</v>
      </c>
    </row>
    <row r="25" spans="1:14">
      <c r="A25" s="225" t="s">
        <v>8</v>
      </c>
      <c r="B25" s="227" t="s">
        <v>531</v>
      </c>
      <c r="C25" s="227">
        <v>0.2</v>
      </c>
      <c r="D25" s="227">
        <v>0.1</v>
      </c>
      <c r="F25" s="228" t="s">
        <v>8</v>
      </c>
      <c r="G25" s="229" t="s">
        <v>531</v>
      </c>
      <c r="H25" s="229">
        <v>0.23330000000000001</v>
      </c>
      <c r="I25" s="229">
        <v>3.3300000000000003E-2</v>
      </c>
      <c r="K25" s="228" t="s">
        <v>8</v>
      </c>
      <c r="L25" s="229" t="s">
        <v>531</v>
      </c>
      <c r="M25" s="229">
        <v>0.1333</v>
      </c>
      <c r="N25" s="229">
        <v>0.1666</v>
      </c>
    </row>
    <row r="26" spans="1:14">
      <c r="A26" s="225" t="s">
        <v>364</v>
      </c>
      <c r="B26" s="227" t="s">
        <v>531</v>
      </c>
      <c r="C26" s="227" t="s">
        <v>531</v>
      </c>
      <c r="D26" s="227">
        <v>0.1666</v>
      </c>
      <c r="F26" s="228" t="s">
        <v>364</v>
      </c>
      <c r="G26" s="229" t="s">
        <v>531</v>
      </c>
      <c r="H26" s="229" t="s">
        <v>531</v>
      </c>
      <c r="I26" s="229">
        <v>0.1666</v>
      </c>
      <c r="K26" s="228" t="s">
        <v>364</v>
      </c>
      <c r="L26" s="229" t="s">
        <v>531</v>
      </c>
      <c r="M26" s="229" t="s">
        <v>531</v>
      </c>
      <c r="N26" s="229">
        <v>0.1333</v>
      </c>
    </row>
    <row r="27" spans="1:14">
      <c r="A27" s="225" t="s">
        <v>365</v>
      </c>
      <c r="B27" s="227" t="s">
        <v>531</v>
      </c>
      <c r="C27" s="227" t="s">
        <v>531</v>
      </c>
      <c r="D27" s="227">
        <v>0.2</v>
      </c>
      <c r="F27" s="228" t="s">
        <v>365</v>
      </c>
      <c r="G27" s="229" t="s">
        <v>531</v>
      </c>
      <c r="H27" s="229" t="s">
        <v>531</v>
      </c>
      <c r="I27" s="229">
        <v>0.1333</v>
      </c>
      <c r="K27" s="228" t="s">
        <v>365</v>
      </c>
      <c r="L27" s="229" t="s">
        <v>531</v>
      </c>
      <c r="M27" s="229" t="s">
        <v>531</v>
      </c>
      <c r="N27" s="229">
        <v>6.6600000000000006E-2</v>
      </c>
    </row>
    <row r="28" spans="1:14">
      <c r="A28" s="225" t="s">
        <v>366</v>
      </c>
      <c r="B28" s="227" t="s">
        <v>531</v>
      </c>
      <c r="C28" s="227" t="s">
        <v>531</v>
      </c>
      <c r="D28" s="227">
        <v>0.1333</v>
      </c>
      <c r="F28" s="228" t="s">
        <v>366</v>
      </c>
      <c r="G28" s="229" t="s">
        <v>531</v>
      </c>
      <c r="H28" s="229" t="s">
        <v>531</v>
      </c>
      <c r="I28" s="229">
        <v>0.1</v>
      </c>
      <c r="K28" s="228" t="s">
        <v>366</v>
      </c>
      <c r="L28" s="229" t="s">
        <v>531</v>
      </c>
      <c r="M28" s="229" t="s">
        <v>531</v>
      </c>
      <c r="N28" s="229">
        <v>0.1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CE3B-AD61-6949-9EDD-68F756E239ED}">
  <dimension ref="A1:BV192"/>
  <sheetViews>
    <sheetView topLeftCell="A23" zoomScale="83" zoomScaleNormal="83" workbookViewId="0">
      <selection activeCell="A54" sqref="A54:XFD192"/>
    </sheetView>
  </sheetViews>
  <sheetFormatPr baseColWidth="10" defaultRowHeight="16"/>
  <cols>
    <col min="5" max="5" width="10.83203125" style="179"/>
    <col min="10" max="10" width="10.83203125" style="179"/>
    <col min="15" max="17" width="10.83203125" style="179"/>
    <col min="18" max="20" width="15.83203125" style="179" customWidth="1"/>
    <col min="21" max="74" width="10.83203125" style="179"/>
  </cols>
  <sheetData>
    <row r="1" spans="1:25">
      <c r="A1" s="13" t="s">
        <v>532</v>
      </c>
      <c r="B1" s="2" t="s">
        <v>525</v>
      </c>
      <c r="C1" s="2" t="s">
        <v>526</v>
      </c>
      <c r="D1" s="2" t="s">
        <v>527</v>
      </c>
      <c r="F1" s="15" t="s">
        <v>534</v>
      </c>
      <c r="G1" s="154" t="s">
        <v>525</v>
      </c>
      <c r="H1" s="154" t="s">
        <v>526</v>
      </c>
      <c r="I1" s="154" t="s">
        <v>527</v>
      </c>
      <c r="K1" s="15" t="s">
        <v>536</v>
      </c>
      <c r="L1" s="154" t="s">
        <v>525</v>
      </c>
      <c r="M1" s="154" t="s">
        <v>526</v>
      </c>
      <c r="N1" s="154" t="s">
        <v>527</v>
      </c>
    </row>
    <row r="2" spans="1:25">
      <c r="A2" s="2" t="s">
        <v>0</v>
      </c>
      <c r="B2" s="131">
        <v>3.44086021505376E-2</v>
      </c>
      <c r="C2" s="131">
        <v>0</v>
      </c>
      <c r="D2" s="131">
        <v>3.5483870967741936E-2</v>
      </c>
      <c r="F2" s="154" t="s">
        <v>0</v>
      </c>
      <c r="G2" s="131">
        <v>0.10537634408602151</v>
      </c>
      <c r="H2" s="131">
        <v>4.9462365591397849E-2</v>
      </c>
      <c r="I2" s="131">
        <v>5.3763440860215055E-2</v>
      </c>
      <c r="K2" s="154" t="s">
        <v>0</v>
      </c>
      <c r="L2" s="131">
        <v>0.23010752688172043</v>
      </c>
      <c r="M2" s="131">
        <v>0.14301075268817204</v>
      </c>
      <c r="N2" s="131">
        <v>0.20967741935483872</v>
      </c>
    </row>
    <row r="3" spans="1:25">
      <c r="A3" s="2" t="s">
        <v>1</v>
      </c>
      <c r="B3" s="131">
        <v>0.21505376344086022</v>
      </c>
      <c r="C3" s="131">
        <v>3.7634408602150539E-2</v>
      </c>
      <c r="D3" s="151">
        <v>0.16129032258064516</v>
      </c>
      <c r="F3" s="154" t="s">
        <v>1</v>
      </c>
      <c r="G3" s="131">
        <v>0.24193548387096775</v>
      </c>
      <c r="H3" s="131">
        <v>0.18924731182795698</v>
      </c>
      <c r="I3" s="131">
        <v>0.1</v>
      </c>
      <c r="K3" s="154" t="s">
        <v>1</v>
      </c>
      <c r="L3" s="131">
        <v>0.36344086021505378</v>
      </c>
      <c r="M3" s="131">
        <v>0.13655913978494624</v>
      </c>
      <c r="N3" s="131">
        <v>0.20537634408602151</v>
      </c>
    </row>
    <row r="4" spans="1:25">
      <c r="A4" s="2" t="s">
        <v>2</v>
      </c>
      <c r="B4" s="131">
        <v>0</v>
      </c>
      <c r="C4" s="131">
        <v>8.2795698924731181E-2</v>
      </c>
      <c r="D4" s="131">
        <v>0</v>
      </c>
      <c r="F4" s="154" t="s">
        <v>2</v>
      </c>
      <c r="G4" s="131">
        <v>0.12150537634408602</v>
      </c>
      <c r="H4" s="131">
        <v>0.18924731182795698</v>
      </c>
      <c r="I4" s="131">
        <v>9.2473118279569888E-2</v>
      </c>
      <c r="K4" s="154" t="s">
        <v>2</v>
      </c>
      <c r="L4" s="131">
        <v>0.12043010752688173</v>
      </c>
      <c r="M4" s="131">
        <v>0.53118279569892468</v>
      </c>
      <c r="N4" s="131">
        <v>9.4623655913978491E-2</v>
      </c>
    </row>
    <row r="5" spans="1:25">
      <c r="A5" s="2" t="s">
        <v>3</v>
      </c>
      <c r="B5" s="131">
        <v>0.15806451612903225</v>
      </c>
      <c r="C5" s="131">
        <v>9.8924731182795697E-2</v>
      </c>
      <c r="D5" s="131">
        <v>0.13225806451612904</v>
      </c>
      <c r="F5" s="154" t="s">
        <v>3</v>
      </c>
      <c r="G5" s="131">
        <v>0.17741935483870969</v>
      </c>
      <c r="H5" s="145">
        <v>0.31720430107526881</v>
      </c>
      <c r="I5" s="131">
        <v>5.6989247311827959E-2</v>
      </c>
      <c r="K5" s="154" t="s">
        <v>3</v>
      </c>
      <c r="L5" s="131">
        <v>0.12043010752688173</v>
      </c>
      <c r="M5" s="131">
        <v>7.526881720430108E-3</v>
      </c>
      <c r="N5" s="131">
        <v>0.14623655913978495</v>
      </c>
    </row>
    <row r="6" spans="1:25">
      <c r="A6" s="2" t="s">
        <v>4</v>
      </c>
      <c r="B6" s="131">
        <v>4.6236559139784944E-2</v>
      </c>
      <c r="C6" s="131">
        <v>0.24086021505376345</v>
      </c>
      <c r="D6" s="131">
        <v>0.11182795698924732</v>
      </c>
      <c r="F6" s="154" t="s">
        <v>4</v>
      </c>
      <c r="G6" s="131">
        <v>7.8494623655913975E-2</v>
      </c>
      <c r="H6" s="131">
        <v>0.1</v>
      </c>
      <c r="I6" s="131">
        <v>4.9462365591397849E-2</v>
      </c>
      <c r="K6" s="154" t="s">
        <v>4</v>
      </c>
      <c r="L6" s="131">
        <v>3.4408602150537634E-2</v>
      </c>
      <c r="M6" s="131">
        <v>0.12043010752688173</v>
      </c>
      <c r="N6" s="131">
        <v>0.13333333333333333</v>
      </c>
    </row>
    <row r="7" spans="1:25">
      <c r="A7" s="2" t="s">
        <v>5</v>
      </c>
      <c r="B7" s="131">
        <v>3.5483870967741936E-2</v>
      </c>
      <c r="C7" s="131">
        <v>8.7096774193548387E-2</v>
      </c>
      <c r="D7" s="131">
        <v>1.935483870967742E-2</v>
      </c>
      <c r="F7" s="154" t="s">
        <v>5</v>
      </c>
      <c r="G7" s="131">
        <v>5.6989247311827959E-2</v>
      </c>
      <c r="H7" s="131">
        <v>0.11935483870967742</v>
      </c>
      <c r="I7" s="131">
        <v>0.14516129032258066</v>
      </c>
      <c r="K7" s="154" t="s">
        <v>5</v>
      </c>
      <c r="L7" s="131">
        <v>0.14623655913978495</v>
      </c>
      <c r="M7" s="131">
        <v>0.30645161290322581</v>
      </c>
      <c r="N7" s="131">
        <v>0.14301075268817204</v>
      </c>
      <c r="P7" s="179" t="s">
        <v>530</v>
      </c>
      <c r="Q7" s="181" t="s">
        <v>532</v>
      </c>
      <c r="R7" s="182" t="s">
        <v>539</v>
      </c>
      <c r="S7" s="181" t="s">
        <v>533</v>
      </c>
      <c r="T7" s="183" t="s">
        <v>534</v>
      </c>
      <c r="U7" s="184" t="s">
        <v>535</v>
      </c>
      <c r="V7" s="183" t="s">
        <v>540</v>
      </c>
      <c r="W7" s="184" t="s">
        <v>536</v>
      </c>
      <c r="X7" s="183" t="s">
        <v>537</v>
      </c>
      <c r="Y7" s="184" t="s">
        <v>541</v>
      </c>
    </row>
    <row r="8" spans="1:25">
      <c r="A8" s="2" t="s">
        <v>6</v>
      </c>
      <c r="B8" s="151">
        <v>0.2709677419354839</v>
      </c>
      <c r="C8" s="131">
        <v>0.20322580645161289</v>
      </c>
      <c r="D8" s="131">
        <v>2.3655913978494623E-2</v>
      </c>
      <c r="F8" s="154" t="s">
        <v>6</v>
      </c>
      <c r="G8" s="145">
        <v>0.34946236559139787</v>
      </c>
      <c r="H8" s="131">
        <v>0.23225806451612904</v>
      </c>
      <c r="I8" s="131">
        <v>0.1086021505376344</v>
      </c>
      <c r="K8" s="154" t="s">
        <v>6</v>
      </c>
      <c r="L8" s="131">
        <v>0.16344086021505377</v>
      </c>
      <c r="M8" s="148">
        <v>0.53440860215053765</v>
      </c>
      <c r="N8" s="131">
        <v>3.3333333333333333E-2</v>
      </c>
      <c r="P8" s="185" t="s">
        <v>525</v>
      </c>
      <c r="Q8" s="213">
        <v>0.27100000000000002</v>
      </c>
      <c r="R8" s="214">
        <v>0.39779999999999999</v>
      </c>
      <c r="S8" s="213">
        <v>0.47099999999999997</v>
      </c>
      <c r="T8" s="214">
        <f>34.95%</f>
        <v>0.34950000000000003</v>
      </c>
      <c r="U8" s="213">
        <v>0.4763</v>
      </c>
      <c r="V8" s="214">
        <v>0.2409</v>
      </c>
      <c r="W8" s="213">
        <v>0.64300000000000002</v>
      </c>
      <c r="X8" s="214">
        <v>0.55159999999999998</v>
      </c>
      <c r="Y8" s="213">
        <v>0.22689999999999999</v>
      </c>
    </row>
    <row r="9" spans="1:25">
      <c r="A9" s="2" t="s">
        <v>7</v>
      </c>
      <c r="B9" s="131">
        <v>0.20107526881720431</v>
      </c>
      <c r="C9" s="131">
        <v>0.14193548387096774</v>
      </c>
      <c r="D9" s="131">
        <v>4.9462365591397849E-2</v>
      </c>
      <c r="F9" s="154" t="s">
        <v>7</v>
      </c>
      <c r="G9" s="131">
        <v>0.13870967741935483</v>
      </c>
      <c r="H9" s="131">
        <v>6.5591397849462371E-2</v>
      </c>
      <c r="I9" s="131">
        <v>8.2795698924731181E-2</v>
      </c>
      <c r="K9" s="154" t="s">
        <v>7</v>
      </c>
      <c r="L9" s="148">
        <v>0.64301075268817209</v>
      </c>
      <c r="M9" s="131">
        <v>7.8494623655913975E-2</v>
      </c>
      <c r="N9" s="131">
        <v>0.16129032258064516</v>
      </c>
      <c r="P9" s="185" t="s">
        <v>526</v>
      </c>
      <c r="Q9" s="213">
        <v>0.4022</v>
      </c>
      <c r="R9" s="214">
        <f>34.52%</f>
        <v>0.34520000000000001</v>
      </c>
      <c r="S9" s="213">
        <f>49.25%</f>
        <v>0.49249999999999999</v>
      </c>
      <c r="T9" s="214">
        <v>0.31719999999999998</v>
      </c>
      <c r="U9" s="213">
        <v>0.36559999999999998</v>
      </c>
      <c r="V9" s="214">
        <v>0.27310000000000001</v>
      </c>
      <c r="W9" s="213">
        <v>0.53439999999999999</v>
      </c>
      <c r="X9" s="214">
        <v>0.39889999999999998</v>
      </c>
      <c r="Y9" s="213">
        <v>0.214</v>
      </c>
    </row>
    <row r="10" spans="1:25">
      <c r="A10" s="2" t="s">
        <v>8</v>
      </c>
      <c r="B10" s="14"/>
      <c r="C10" s="151">
        <v>0.40215053763440861</v>
      </c>
      <c r="D10" s="131">
        <v>0.11720430107526882</v>
      </c>
      <c r="F10" s="154" t="s">
        <v>8</v>
      </c>
      <c r="G10" s="18"/>
      <c r="H10" s="131">
        <v>8.2795698924731181E-2</v>
      </c>
      <c r="I10" s="131">
        <v>5.6989247311827959E-2</v>
      </c>
      <c r="K10" s="154" t="s">
        <v>8</v>
      </c>
      <c r="L10" s="18"/>
      <c r="M10" s="131">
        <v>0.23870967741935484</v>
      </c>
      <c r="N10" s="131">
        <v>4.8387096774193547E-2</v>
      </c>
      <c r="P10" s="185" t="s">
        <v>527</v>
      </c>
      <c r="Q10" s="215">
        <v>0.1613</v>
      </c>
      <c r="R10" s="216">
        <v>0.16880000000000001</v>
      </c>
      <c r="S10" s="215">
        <v>0.2215</v>
      </c>
      <c r="T10" s="216">
        <v>0.18279999999999999</v>
      </c>
      <c r="U10" s="215">
        <v>0.26019999999999999</v>
      </c>
      <c r="V10" s="216">
        <v>0.17100000000000001</v>
      </c>
      <c r="W10" s="215">
        <v>0.28920000000000001</v>
      </c>
      <c r="X10" s="216">
        <v>0.22470000000000001</v>
      </c>
      <c r="Y10" s="215">
        <v>0.2301</v>
      </c>
    </row>
    <row r="11" spans="1:25">
      <c r="A11" s="2" t="s">
        <v>364</v>
      </c>
      <c r="B11" s="14"/>
      <c r="C11" s="18"/>
      <c r="D11" s="131">
        <v>7.6344086021505372E-2</v>
      </c>
      <c r="F11" s="154" t="s">
        <v>364</v>
      </c>
      <c r="G11" s="18"/>
      <c r="H11" s="18"/>
      <c r="I11" s="145">
        <v>0.18279569892473119</v>
      </c>
      <c r="K11" s="154" t="s">
        <v>364</v>
      </c>
      <c r="L11" s="18"/>
      <c r="M11" s="18"/>
      <c r="N11" s="131">
        <v>0.19354838709677419</v>
      </c>
    </row>
    <row r="12" spans="1:25">
      <c r="A12" s="2" t="s">
        <v>365</v>
      </c>
      <c r="B12" s="14"/>
      <c r="C12" s="18"/>
      <c r="D12" s="131">
        <v>0.13440860215053763</v>
      </c>
      <c r="F12" s="154" t="s">
        <v>365</v>
      </c>
      <c r="G12" s="18"/>
      <c r="H12" s="18"/>
      <c r="I12" s="131">
        <v>0</v>
      </c>
      <c r="K12" s="154" t="s">
        <v>365</v>
      </c>
      <c r="L12" s="18"/>
      <c r="M12" s="18"/>
      <c r="N12" s="148">
        <v>0.28924731182795699</v>
      </c>
    </row>
    <row r="13" spans="1:25">
      <c r="A13" s="2" t="s">
        <v>366</v>
      </c>
      <c r="B13" s="14"/>
      <c r="C13" s="18"/>
      <c r="D13" s="131">
        <v>8.8172043010752682E-2</v>
      </c>
      <c r="F13" s="154" t="s">
        <v>366</v>
      </c>
      <c r="G13" s="18"/>
      <c r="H13" s="18"/>
      <c r="I13" s="131">
        <v>0.15376344086021507</v>
      </c>
      <c r="K13" s="154" t="s">
        <v>366</v>
      </c>
      <c r="L13" s="18"/>
      <c r="M13" s="18"/>
      <c r="N13" s="131">
        <v>0.12580645161290321</v>
      </c>
    </row>
    <row r="14" spans="1:25" s="179" customFormat="1"/>
    <row r="15" spans="1:25" s="179" customFormat="1"/>
    <row r="16" spans="1:25">
      <c r="A16" s="13" t="s">
        <v>539</v>
      </c>
      <c r="B16" s="2" t="s">
        <v>525</v>
      </c>
      <c r="C16" s="2" t="s">
        <v>526</v>
      </c>
      <c r="D16" s="2" t="s">
        <v>527</v>
      </c>
      <c r="F16" s="15" t="s">
        <v>535</v>
      </c>
      <c r="G16" s="154" t="s">
        <v>525</v>
      </c>
      <c r="H16" s="154" t="s">
        <v>526</v>
      </c>
      <c r="I16" s="154" t="s">
        <v>527</v>
      </c>
      <c r="K16" s="15" t="s">
        <v>537</v>
      </c>
      <c r="L16" s="154" t="s">
        <v>525</v>
      </c>
      <c r="M16" s="154" t="s">
        <v>526</v>
      </c>
      <c r="N16" s="154" t="s">
        <v>527</v>
      </c>
    </row>
    <row r="17" spans="1:14">
      <c r="A17" s="2" t="s">
        <v>0</v>
      </c>
      <c r="B17" s="131">
        <v>9.8924731182795697E-2</v>
      </c>
      <c r="C17" s="131">
        <v>6.9892473118279563E-2</v>
      </c>
      <c r="D17" s="131">
        <v>9.56989247311828E-2</v>
      </c>
      <c r="F17" s="154" t="s">
        <v>0</v>
      </c>
      <c r="G17" s="131">
        <v>0.16236559139784945</v>
      </c>
      <c r="H17" s="131">
        <v>0.15376344086021507</v>
      </c>
      <c r="I17" s="131">
        <v>7.9569892473118284E-2</v>
      </c>
      <c r="K17" s="154" t="s">
        <v>0</v>
      </c>
      <c r="L17" s="131">
        <v>4.5161290322580643E-2</v>
      </c>
      <c r="M17" s="131">
        <v>7.2043010752688166E-2</v>
      </c>
      <c r="N17" s="131">
        <v>0.13763440860215054</v>
      </c>
    </row>
    <row r="18" spans="1:14">
      <c r="A18" s="2" t="s">
        <v>1</v>
      </c>
      <c r="B18" s="131">
        <v>0.17849462365591398</v>
      </c>
      <c r="C18" s="131">
        <v>1.935483870967742E-2</v>
      </c>
      <c r="D18" s="131">
        <v>0.14623655913978495</v>
      </c>
      <c r="F18" s="154" t="s">
        <v>1</v>
      </c>
      <c r="G18" s="131">
        <v>0.32580645161290323</v>
      </c>
      <c r="H18" s="131">
        <v>0.18064516129032257</v>
      </c>
      <c r="I18" s="131">
        <v>0.20537634408602151</v>
      </c>
      <c r="K18" s="154" t="s">
        <v>1</v>
      </c>
      <c r="L18" s="131">
        <v>0.21827956989247313</v>
      </c>
      <c r="M18" s="131">
        <v>8.6021505376344093E-2</v>
      </c>
      <c r="N18" s="149">
        <v>0.22473118279569892</v>
      </c>
    </row>
    <row r="19" spans="1:14">
      <c r="A19" s="2" t="s">
        <v>2</v>
      </c>
      <c r="B19" s="131">
        <v>3.4408602150537634E-2</v>
      </c>
      <c r="C19" s="143">
        <v>0.34516129032258064</v>
      </c>
      <c r="D19" s="131">
        <v>0.1064516129032258</v>
      </c>
      <c r="F19" s="154" t="s">
        <v>2</v>
      </c>
      <c r="G19" s="131">
        <v>9.0322580645161285E-2</v>
      </c>
      <c r="H19" s="146">
        <v>0.36559139784946237</v>
      </c>
      <c r="I19" s="146">
        <v>0.26021505376344084</v>
      </c>
      <c r="K19" s="154" t="s">
        <v>2</v>
      </c>
      <c r="L19" s="131">
        <v>5.053763440860215E-2</v>
      </c>
      <c r="M19" s="131">
        <v>0.2086021505376344</v>
      </c>
      <c r="N19" s="131">
        <v>3.118279569892473E-2</v>
      </c>
    </row>
    <row r="20" spans="1:14">
      <c r="A20" s="2" t="s">
        <v>3</v>
      </c>
      <c r="B20" s="131">
        <v>0.15698924731182795</v>
      </c>
      <c r="C20" s="131">
        <v>7.9569892473118284E-2</v>
      </c>
      <c r="D20" s="131">
        <v>0.11397849462365592</v>
      </c>
      <c r="F20" s="154" t="s">
        <v>3</v>
      </c>
      <c r="G20" s="146">
        <v>0.47634408602150535</v>
      </c>
      <c r="H20" s="131">
        <v>0</v>
      </c>
      <c r="I20" s="131">
        <v>0.21075268817204301</v>
      </c>
      <c r="K20" s="154" t="s">
        <v>3</v>
      </c>
      <c r="L20" s="131">
        <v>0.27419354838709675</v>
      </c>
      <c r="M20" s="131">
        <v>5.5913978494623658E-2</v>
      </c>
      <c r="N20" s="131">
        <v>5.3763440860215055E-2</v>
      </c>
    </row>
    <row r="21" spans="1:14">
      <c r="A21" s="2" t="s">
        <v>4</v>
      </c>
      <c r="B21" s="131">
        <v>0</v>
      </c>
      <c r="C21" s="131">
        <v>0.16129032258064516</v>
      </c>
      <c r="D21" s="131">
        <v>5.1612903225806452E-2</v>
      </c>
      <c r="F21" s="154" t="s">
        <v>4</v>
      </c>
      <c r="G21" s="131">
        <v>5.053763440860215E-2</v>
      </c>
      <c r="H21" s="131">
        <v>0.26021505376344084</v>
      </c>
      <c r="I21" s="131">
        <v>0.12473118279569892</v>
      </c>
      <c r="K21" s="154" t="s">
        <v>4</v>
      </c>
      <c r="L21" s="131">
        <v>3.3333333333333333E-2</v>
      </c>
      <c r="M21" s="131">
        <v>0.24193548387096775</v>
      </c>
      <c r="N21" s="131">
        <v>0.14838709677419354</v>
      </c>
    </row>
    <row r="22" spans="1:14">
      <c r="A22" s="2" t="s">
        <v>5</v>
      </c>
      <c r="B22" s="131">
        <v>5.5913978494623658E-2</v>
      </c>
      <c r="C22" s="131">
        <v>0.21075268817204301</v>
      </c>
      <c r="D22" s="131">
        <v>4.4086021505376341E-2</v>
      </c>
      <c r="F22" s="154" t="s">
        <v>5</v>
      </c>
      <c r="G22" s="131">
        <v>0.26236559139784948</v>
      </c>
      <c r="H22" s="131">
        <v>0.2086021505376344</v>
      </c>
      <c r="I22" s="131">
        <v>0.19354838709677419</v>
      </c>
      <c r="K22" s="154" t="s">
        <v>5</v>
      </c>
      <c r="L22" s="131">
        <v>7.9569892473118284E-2</v>
      </c>
      <c r="M22" s="131">
        <v>0.30215053763440858</v>
      </c>
      <c r="N22" s="131">
        <v>7.7419354838709681E-2</v>
      </c>
    </row>
    <row r="23" spans="1:14">
      <c r="A23" s="2" t="s">
        <v>6</v>
      </c>
      <c r="B23" s="131">
        <v>0.11935483870967742</v>
      </c>
      <c r="C23" s="157">
        <v>0.22365591397849463</v>
      </c>
      <c r="D23" s="131">
        <v>0</v>
      </c>
      <c r="F23" s="154" t="s">
        <v>6</v>
      </c>
      <c r="G23" s="131">
        <v>0.13333333333333333</v>
      </c>
      <c r="H23" s="131">
        <v>0.1010752688172043</v>
      </c>
      <c r="I23" s="131">
        <v>0.15376344086021507</v>
      </c>
      <c r="K23" s="154" t="s">
        <v>6</v>
      </c>
      <c r="L23" s="131">
        <v>0.25161290322580643</v>
      </c>
      <c r="M23" s="149">
        <v>0.3989247311827957</v>
      </c>
      <c r="N23" s="131">
        <v>6.5591397849462371E-2</v>
      </c>
    </row>
    <row r="24" spans="1:14">
      <c r="A24" s="2" t="s">
        <v>7</v>
      </c>
      <c r="B24" s="143">
        <v>0.39784946236559138</v>
      </c>
      <c r="C24" s="131">
        <v>0.17419354838709677</v>
      </c>
      <c r="D24" s="131">
        <v>9.56989247311828E-2</v>
      </c>
      <c r="F24" s="154" t="s">
        <v>7</v>
      </c>
      <c r="G24" s="131">
        <v>0.1860215053763441</v>
      </c>
      <c r="H24" s="131">
        <v>0.10215053763440861</v>
      </c>
      <c r="I24" s="131">
        <v>4.3010752688172046E-2</v>
      </c>
      <c r="K24" s="154" t="s">
        <v>7</v>
      </c>
      <c r="L24" s="149">
        <v>0.55161290322580647</v>
      </c>
      <c r="M24" s="131">
        <v>0.17956989247311828</v>
      </c>
      <c r="N24" s="131">
        <v>0.13870967741935483</v>
      </c>
    </row>
    <row r="25" spans="1:14">
      <c r="A25" s="2" t="s">
        <v>8</v>
      </c>
      <c r="B25" s="18"/>
      <c r="C25" s="131">
        <v>0.19032258064516128</v>
      </c>
      <c r="D25" s="131">
        <v>9.4623655913978491E-2</v>
      </c>
      <c r="F25" s="154" t="s">
        <v>8</v>
      </c>
      <c r="G25" s="18"/>
      <c r="H25" s="131">
        <v>0.24301075268817204</v>
      </c>
      <c r="I25" s="131">
        <v>2.3655913978494623E-2</v>
      </c>
      <c r="K25" s="154" t="s">
        <v>8</v>
      </c>
      <c r="L25" s="18"/>
      <c r="M25" s="131">
        <v>0.1913978494623656</v>
      </c>
      <c r="N25" s="131">
        <v>0.20645161290322581</v>
      </c>
    </row>
    <row r="26" spans="1:14">
      <c r="A26" s="2" t="s">
        <v>364</v>
      </c>
      <c r="B26" s="18"/>
      <c r="C26" s="18"/>
      <c r="D26" s="143">
        <v>0.16881720430107527</v>
      </c>
      <c r="F26" s="154" t="s">
        <v>364</v>
      </c>
      <c r="G26" s="18"/>
      <c r="H26" s="18"/>
      <c r="I26" s="131">
        <v>0.2086021505376344</v>
      </c>
      <c r="K26" s="154" t="s">
        <v>364</v>
      </c>
      <c r="L26" s="18"/>
      <c r="M26" s="18"/>
      <c r="N26" s="131">
        <v>0.2</v>
      </c>
    </row>
    <row r="27" spans="1:14">
      <c r="A27" s="2" t="s">
        <v>365</v>
      </c>
      <c r="B27" s="18"/>
      <c r="C27" s="18"/>
      <c r="D27" s="131">
        <v>6.7741935483870974E-2</v>
      </c>
      <c r="F27" s="154" t="s">
        <v>365</v>
      </c>
      <c r="G27" s="18"/>
      <c r="H27" s="18"/>
      <c r="I27" s="131">
        <v>0.11935483870967742</v>
      </c>
      <c r="K27" s="154" t="s">
        <v>365</v>
      </c>
      <c r="L27" s="18"/>
      <c r="M27" s="18"/>
      <c r="N27" s="131">
        <v>7.7419354838709681E-2</v>
      </c>
    </row>
    <row r="28" spans="1:14">
      <c r="A28" s="2" t="s">
        <v>366</v>
      </c>
      <c r="B28" s="18"/>
      <c r="C28" s="18"/>
      <c r="D28" s="131">
        <v>0.11397849462365592</v>
      </c>
      <c r="F28" s="154" t="s">
        <v>366</v>
      </c>
      <c r="G28" s="18"/>
      <c r="H28" s="18"/>
      <c r="I28" s="131">
        <v>0.12365591397849462</v>
      </c>
      <c r="K28" s="154" t="s">
        <v>366</v>
      </c>
      <c r="L28" s="18"/>
      <c r="M28" s="18"/>
      <c r="N28" s="131">
        <v>0.14838709677419354</v>
      </c>
    </row>
    <row r="29" spans="1:14" s="179" customFormat="1"/>
    <row r="30" spans="1:14" s="179" customFormat="1" ht="17" thickBot="1"/>
    <row r="31" spans="1:14">
      <c r="A31" s="13" t="s">
        <v>533</v>
      </c>
      <c r="B31" s="2" t="s">
        <v>525</v>
      </c>
      <c r="C31" s="2" t="s">
        <v>526</v>
      </c>
      <c r="D31" s="2" t="s">
        <v>527</v>
      </c>
      <c r="F31" s="15" t="s">
        <v>540</v>
      </c>
      <c r="G31" s="154" t="s">
        <v>525</v>
      </c>
      <c r="H31" s="154" t="s">
        <v>526</v>
      </c>
      <c r="I31" s="154" t="s">
        <v>527</v>
      </c>
      <c r="K31" s="158" t="s">
        <v>541</v>
      </c>
      <c r="L31" s="159" t="s">
        <v>525</v>
      </c>
      <c r="M31" s="159" t="s">
        <v>526</v>
      </c>
      <c r="N31" s="160" t="s">
        <v>527</v>
      </c>
    </row>
    <row r="32" spans="1:14">
      <c r="A32" s="2" t="s">
        <v>0</v>
      </c>
      <c r="B32" s="131">
        <v>8.7096774193548387E-2</v>
      </c>
      <c r="C32" s="131">
        <v>8.4946236559139784E-2</v>
      </c>
      <c r="D32" s="131">
        <v>4.9462365591397849E-2</v>
      </c>
      <c r="F32" s="154" t="s">
        <v>0</v>
      </c>
      <c r="G32" s="131">
        <v>5.8064516129032261E-2</v>
      </c>
      <c r="H32" s="131">
        <v>0.11290322580645161</v>
      </c>
      <c r="I32" s="131">
        <v>3.7634408602150539E-2</v>
      </c>
      <c r="K32" s="161" t="s">
        <v>0</v>
      </c>
      <c r="L32" s="131">
        <v>0.16451612903225807</v>
      </c>
      <c r="M32" s="131">
        <v>0.2086021505376344</v>
      </c>
      <c r="N32" s="135">
        <v>2.6881720430107527E-2</v>
      </c>
    </row>
    <row r="33" spans="1:14">
      <c r="A33" s="2" t="s">
        <v>1</v>
      </c>
      <c r="B33" s="144">
        <v>0.47096774193548385</v>
      </c>
      <c r="C33" s="131">
        <v>5.2688172043010753E-2</v>
      </c>
      <c r="D33" s="131">
        <v>0.20322580645161289</v>
      </c>
      <c r="F33" s="154" t="s">
        <v>1</v>
      </c>
      <c r="G33" s="131">
        <v>0.2086021505376344</v>
      </c>
      <c r="H33" s="131">
        <v>0</v>
      </c>
      <c r="I33" s="131">
        <v>2.903225806451613E-2</v>
      </c>
      <c r="K33" s="161" t="s">
        <v>1</v>
      </c>
      <c r="L33" s="131">
        <v>0.18387096774193548</v>
      </c>
      <c r="M33" s="131">
        <v>0</v>
      </c>
      <c r="N33" s="135">
        <v>4.0860215053763443E-2</v>
      </c>
    </row>
    <row r="34" spans="1:14">
      <c r="A34" s="2" t="s">
        <v>2</v>
      </c>
      <c r="B34" s="131">
        <v>9.0322580645161285E-2</v>
      </c>
      <c r="C34" s="144">
        <v>0.49247311827956991</v>
      </c>
      <c r="D34" s="131">
        <v>6.3440860215053768E-2</v>
      </c>
      <c r="F34" s="154" t="s">
        <v>2</v>
      </c>
      <c r="G34" s="131">
        <v>5.8064516129032261E-2</v>
      </c>
      <c r="H34" s="147">
        <v>0.27311827956989249</v>
      </c>
      <c r="I34" s="157">
        <v>0.12258064516129032</v>
      </c>
      <c r="K34" s="161" t="s">
        <v>2</v>
      </c>
      <c r="L34" s="131">
        <v>7.7419354838709681E-2</v>
      </c>
      <c r="M34" s="155">
        <v>0.21397849462365592</v>
      </c>
      <c r="N34" s="162">
        <v>0.23010752688172043</v>
      </c>
    </row>
    <row r="35" spans="1:14">
      <c r="A35" s="2" t="s">
        <v>3</v>
      </c>
      <c r="B35" s="131">
        <v>0.25806451612903225</v>
      </c>
      <c r="C35" s="131">
        <v>0.10967741935483871</v>
      </c>
      <c r="D35" s="131">
        <v>0.1032258064516129</v>
      </c>
      <c r="F35" s="154" t="s">
        <v>3</v>
      </c>
      <c r="G35" s="131">
        <v>0.14086021505376345</v>
      </c>
      <c r="H35" s="131">
        <v>0</v>
      </c>
      <c r="I35" s="131">
        <v>0.11075268817204301</v>
      </c>
      <c r="K35" s="161" t="s">
        <v>3</v>
      </c>
      <c r="L35" s="131">
        <v>0.1043010752688172</v>
      </c>
      <c r="M35" s="131">
        <v>0</v>
      </c>
      <c r="N35" s="135">
        <v>9.3548387096774197E-2</v>
      </c>
    </row>
    <row r="36" spans="1:14">
      <c r="A36" s="2" t="s">
        <v>4</v>
      </c>
      <c r="B36" s="131">
        <v>0</v>
      </c>
      <c r="C36" s="131">
        <v>0.16666666666666666</v>
      </c>
      <c r="D36" s="131">
        <v>0.13548387096774195</v>
      </c>
      <c r="F36" s="154" t="s">
        <v>4</v>
      </c>
      <c r="G36" s="131">
        <v>3.118279569892473E-2</v>
      </c>
      <c r="H36" s="131">
        <v>0.17311827956989248</v>
      </c>
      <c r="I36" s="131">
        <v>4.6236559139784944E-2</v>
      </c>
      <c r="K36" s="161" t="s">
        <v>4</v>
      </c>
      <c r="L36" s="131">
        <v>6.8817204301075269E-2</v>
      </c>
      <c r="M36" s="131">
        <v>6.4516129032258063E-2</v>
      </c>
      <c r="N36" s="135">
        <v>0.13440860215053763</v>
      </c>
    </row>
    <row r="37" spans="1:14">
      <c r="A37" s="2" t="s">
        <v>5</v>
      </c>
      <c r="B37" s="131">
        <v>0.14946236559139786</v>
      </c>
      <c r="C37" s="131">
        <v>0.22903225806451613</v>
      </c>
      <c r="D37" s="131">
        <v>0.14623655913978495</v>
      </c>
      <c r="F37" s="154" t="s">
        <v>5</v>
      </c>
      <c r="G37" s="131">
        <v>0.17311827956989248</v>
      </c>
      <c r="H37" s="131">
        <v>0.13440860215053763</v>
      </c>
      <c r="I37" s="131">
        <v>7.0967741935483872E-2</v>
      </c>
      <c r="K37" s="161" t="s">
        <v>5</v>
      </c>
      <c r="L37" s="156">
        <v>0.22688172043010751</v>
      </c>
      <c r="M37" s="131">
        <v>0.1032258064516129</v>
      </c>
      <c r="N37" s="135">
        <v>0.17741935483870969</v>
      </c>
    </row>
    <row r="38" spans="1:14">
      <c r="A38" s="2" t="s">
        <v>6</v>
      </c>
      <c r="B38" s="131">
        <v>0.20430107526881722</v>
      </c>
      <c r="C38" s="131">
        <v>0.29462365591397849</v>
      </c>
      <c r="D38" s="131">
        <v>2.903225806451613E-2</v>
      </c>
      <c r="F38" s="154" t="s">
        <v>6</v>
      </c>
      <c r="G38" s="131">
        <v>7.526881720430108E-3</v>
      </c>
      <c r="H38" s="131">
        <v>0.1010752688172043</v>
      </c>
      <c r="I38" s="131">
        <v>0</v>
      </c>
      <c r="K38" s="161" t="s">
        <v>6</v>
      </c>
      <c r="L38" s="131">
        <v>9.1397849462365593E-2</v>
      </c>
      <c r="M38" s="131">
        <v>0.11075268817204301</v>
      </c>
      <c r="N38" s="135">
        <v>4.6236559139784944E-2</v>
      </c>
    </row>
    <row r="39" spans="1:14">
      <c r="A39" s="2" t="s">
        <v>7</v>
      </c>
      <c r="B39" s="131">
        <v>0.45483870967741935</v>
      </c>
      <c r="C39" s="131">
        <v>0.17204301075268819</v>
      </c>
      <c r="D39" s="131">
        <v>0.12903225806451613</v>
      </c>
      <c r="F39" s="154" t="s">
        <v>7</v>
      </c>
      <c r="G39" s="147">
        <v>0.24086021505376345</v>
      </c>
      <c r="H39" s="131">
        <v>0.12473118279569892</v>
      </c>
      <c r="I39" s="147">
        <v>0.17096774193548386</v>
      </c>
      <c r="K39" s="161" t="s">
        <v>7</v>
      </c>
      <c r="L39" s="131">
        <v>0.16344086021505377</v>
      </c>
      <c r="M39" s="131">
        <v>2.7956989247311829E-2</v>
      </c>
      <c r="N39" s="135">
        <v>0</v>
      </c>
    </row>
    <row r="40" spans="1:14">
      <c r="A40" s="2" t="s">
        <v>8</v>
      </c>
      <c r="B40" s="18"/>
      <c r="C40" s="131">
        <v>0.25806451612903225</v>
      </c>
      <c r="D40" s="131">
        <v>0.12258064516129032</v>
      </c>
      <c r="F40" s="154" t="s">
        <v>8</v>
      </c>
      <c r="G40" s="18"/>
      <c r="H40" s="131">
        <v>0.14086021505376345</v>
      </c>
      <c r="I40" s="131">
        <v>5.1612903225806452E-2</v>
      </c>
      <c r="K40" s="161" t="s">
        <v>8</v>
      </c>
      <c r="L40" s="18"/>
      <c r="M40" s="131">
        <v>0.11935483870967742</v>
      </c>
      <c r="N40" s="135">
        <v>0.19247311827956989</v>
      </c>
    </row>
    <row r="41" spans="1:14">
      <c r="A41" s="2" t="s">
        <v>364</v>
      </c>
      <c r="B41" s="18"/>
      <c r="C41" s="18"/>
      <c r="D41" s="131">
        <v>0.16666666666666666</v>
      </c>
      <c r="F41" s="154" t="s">
        <v>364</v>
      </c>
      <c r="G41" s="18"/>
      <c r="H41" s="18"/>
      <c r="I41" s="131">
        <v>8.0645161290322578E-2</v>
      </c>
      <c r="K41" s="161" t="s">
        <v>364</v>
      </c>
      <c r="L41" s="18"/>
      <c r="M41" s="18"/>
      <c r="N41" s="135">
        <v>0.11612903225806452</v>
      </c>
    </row>
    <row r="42" spans="1:14">
      <c r="A42" s="2" t="s">
        <v>365</v>
      </c>
      <c r="B42" s="18"/>
      <c r="C42" s="18"/>
      <c r="D42" s="144">
        <v>0.22150537634408601</v>
      </c>
      <c r="F42" s="154" t="s">
        <v>365</v>
      </c>
      <c r="G42" s="18"/>
      <c r="H42" s="18"/>
      <c r="I42" s="131">
        <v>8.0645161290322578E-2</v>
      </c>
      <c r="K42" s="161" t="s">
        <v>365</v>
      </c>
      <c r="L42" s="18"/>
      <c r="M42" s="18"/>
      <c r="N42" s="135">
        <v>0.11720430107526882</v>
      </c>
    </row>
    <row r="43" spans="1:14" ht="17" thickBot="1">
      <c r="A43" s="2" t="s">
        <v>366</v>
      </c>
      <c r="B43" s="18"/>
      <c r="C43" s="18"/>
      <c r="D43" s="131">
        <v>0.16559139784946236</v>
      </c>
      <c r="F43" s="154" t="s">
        <v>366</v>
      </c>
      <c r="G43" s="18"/>
      <c r="H43" s="18"/>
      <c r="I43" s="131">
        <v>3.4408602150537634E-2</v>
      </c>
      <c r="K43" s="163" t="s">
        <v>366</v>
      </c>
      <c r="L43" s="164"/>
      <c r="M43" s="164"/>
      <c r="N43" s="138">
        <v>1.2903225806451613E-2</v>
      </c>
    </row>
    <row r="44" spans="1:14" s="179" customFormat="1">
      <c r="B44" s="180"/>
      <c r="C44" s="180"/>
      <c r="D44" s="180"/>
    </row>
    <row r="45" spans="1:14" s="179" customFormat="1"/>
    <row r="46" spans="1:14" s="179" customFormat="1"/>
    <row r="47" spans="1:14" s="179" customFormat="1"/>
    <row r="48" spans="1:14" s="179" customFormat="1"/>
    <row r="49" s="179" customFormat="1"/>
    <row r="50" s="179" customFormat="1"/>
    <row r="51" s="179" customFormat="1"/>
    <row r="52" s="179" customFormat="1"/>
    <row r="53" s="179" customFormat="1"/>
    <row r="54" s="179" customFormat="1"/>
    <row r="55" s="179" customFormat="1"/>
    <row r="56" s="179" customFormat="1"/>
    <row r="57" s="179" customFormat="1"/>
    <row r="58" s="179" customFormat="1"/>
    <row r="59" s="179" customFormat="1"/>
    <row r="60" s="179" customFormat="1"/>
    <row r="61" s="179" customFormat="1"/>
    <row r="62" s="179" customFormat="1"/>
    <row r="63" s="179" customFormat="1"/>
    <row r="64" s="179" customFormat="1"/>
    <row r="65" s="179" customFormat="1"/>
    <row r="66" s="179" customFormat="1"/>
    <row r="67" s="179" customFormat="1"/>
    <row r="68" s="179" customFormat="1"/>
    <row r="69" s="179" customFormat="1"/>
    <row r="70" s="179" customFormat="1"/>
    <row r="71" s="179" customFormat="1"/>
    <row r="72" s="179" customFormat="1"/>
    <row r="73" s="179" customFormat="1"/>
    <row r="74" s="179" customFormat="1"/>
    <row r="75" s="179" customFormat="1"/>
    <row r="76" s="179" customFormat="1"/>
    <row r="77" s="179" customFormat="1"/>
    <row r="78" s="179" customFormat="1"/>
    <row r="79" s="179" customFormat="1"/>
    <row r="80" s="179" customFormat="1"/>
    <row r="81" s="179" customFormat="1"/>
    <row r="82" s="179" customFormat="1"/>
    <row r="83" s="179" customFormat="1"/>
    <row r="84" s="179" customFormat="1"/>
    <row r="85" s="179" customFormat="1"/>
    <row r="86" s="179" customFormat="1"/>
    <row r="87" s="179" customFormat="1"/>
    <row r="88" s="179" customFormat="1"/>
    <row r="89" s="179" customFormat="1"/>
    <row r="90" s="179" customFormat="1"/>
    <row r="91" s="179" customFormat="1"/>
    <row r="92" s="179" customFormat="1"/>
    <row r="93" s="179" customFormat="1"/>
    <row r="94" s="179" customFormat="1"/>
    <row r="95" s="179" customFormat="1"/>
    <row r="96" s="179" customFormat="1"/>
    <row r="97" s="179" customFormat="1"/>
    <row r="98" s="179" customFormat="1"/>
    <row r="99" s="179" customFormat="1"/>
    <row r="100" s="179" customFormat="1"/>
    <row r="101" s="179" customFormat="1"/>
    <row r="102" s="179" customFormat="1"/>
    <row r="103" s="179" customFormat="1"/>
    <row r="104" s="179" customFormat="1"/>
    <row r="105" s="179" customFormat="1"/>
    <row r="106" s="179" customFormat="1"/>
    <row r="107" s="179" customFormat="1"/>
    <row r="108" s="179" customFormat="1"/>
    <row r="109" s="179" customFormat="1"/>
    <row r="110" s="179" customFormat="1"/>
    <row r="111" s="179" customFormat="1"/>
    <row r="112" s="179" customFormat="1"/>
    <row r="113" s="179" customFormat="1"/>
    <row r="114" s="179" customFormat="1"/>
    <row r="115" s="179" customFormat="1"/>
    <row r="116" s="179" customFormat="1"/>
    <row r="117" s="179" customFormat="1"/>
    <row r="118" s="179" customFormat="1"/>
    <row r="119" s="179" customFormat="1"/>
    <row r="120" s="179" customFormat="1"/>
    <row r="121" s="179" customFormat="1"/>
    <row r="122" s="179" customFormat="1"/>
    <row r="123" s="179" customFormat="1"/>
    <row r="124" s="179" customFormat="1"/>
    <row r="125" s="179" customFormat="1"/>
    <row r="126" s="179" customFormat="1"/>
    <row r="127" s="179" customFormat="1"/>
    <row r="128" s="179" customFormat="1"/>
    <row r="129" s="179" customFormat="1"/>
    <row r="130" s="179" customFormat="1"/>
    <row r="131" s="179" customFormat="1"/>
    <row r="132" s="179" customFormat="1"/>
    <row r="133" s="179" customFormat="1"/>
    <row r="134" s="179" customFormat="1"/>
    <row r="135" s="179" customFormat="1"/>
    <row r="136" s="179" customFormat="1"/>
    <row r="137" s="179" customFormat="1"/>
    <row r="138" s="179" customFormat="1"/>
    <row r="139" s="179" customFormat="1"/>
    <row r="140" s="179" customFormat="1"/>
    <row r="141" s="179" customFormat="1"/>
    <row r="142" s="179" customFormat="1"/>
    <row r="143" s="179" customFormat="1"/>
    <row r="144" s="179" customFormat="1"/>
    <row r="145" s="179" customFormat="1"/>
    <row r="146" s="179" customFormat="1"/>
    <row r="147" s="179" customFormat="1"/>
    <row r="148" s="179" customFormat="1"/>
    <row r="149" s="179" customFormat="1"/>
    <row r="150" s="179" customFormat="1"/>
    <row r="151" s="179" customFormat="1"/>
    <row r="152" s="179" customFormat="1"/>
    <row r="153" s="179" customFormat="1"/>
    <row r="154" s="179" customFormat="1"/>
    <row r="155" s="179" customFormat="1"/>
    <row r="156" s="179" customFormat="1"/>
    <row r="157" s="179" customFormat="1"/>
    <row r="158" s="179" customFormat="1"/>
    <row r="159" s="179" customFormat="1"/>
    <row r="160" s="179" customFormat="1"/>
    <row r="161" s="179" customFormat="1"/>
    <row r="162" s="179" customFormat="1"/>
    <row r="163" s="179" customFormat="1"/>
    <row r="164" s="179" customFormat="1"/>
    <row r="165" s="179" customFormat="1"/>
    <row r="166" s="179" customFormat="1"/>
    <row r="167" s="179" customFormat="1"/>
    <row r="168" s="179" customFormat="1"/>
    <row r="169" s="179" customFormat="1"/>
    <row r="170" s="179" customFormat="1"/>
    <row r="171" s="179" customFormat="1"/>
    <row r="172" s="179" customFormat="1"/>
    <row r="173" s="179" customFormat="1"/>
    <row r="174" s="179" customFormat="1"/>
    <row r="175" s="179" customFormat="1"/>
    <row r="176" s="179" customFormat="1"/>
    <row r="177" s="179" customFormat="1"/>
    <row r="178" s="179" customFormat="1"/>
    <row r="179" s="179" customFormat="1"/>
    <row r="180" s="179" customFormat="1"/>
    <row r="181" s="179" customFormat="1"/>
    <row r="182" s="179" customFormat="1"/>
    <row r="183" s="179" customFormat="1"/>
    <row r="184" s="179" customFormat="1"/>
    <row r="185" s="179" customFormat="1"/>
    <row r="186" s="179" customFormat="1"/>
    <row r="187" s="179" customFormat="1"/>
    <row r="188" s="179" customFormat="1"/>
    <row r="189" s="179" customFormat="1"/>
    <row r="190" s="179" customFormat="1"/>
    <row r="191" s="179" customFormat="1"/>
    <row r="192" s="179" customFormat="1"/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6E0C-1378-3349-A775-967E7B161A17}">
  <dimension ref="A1:Z45"/>
  <sheetViews>
    <sheetView zoomScale="63" workbookViewId="0">
      <selection activeCell="R17" sqref="R17:Z45"/>
    </sheetView>
  </sheetViews>
  <sheetFormatPr baseColWidth="10" defaultRowHeight="16"/>
  <sheetData>
    <row r="1" spans="1:26">
      <c r="A1" s="13" t="s">
        <v>532</v>
      </c>
      <c r="B1" s="2" t="s">
        <v>525</v>
      </c>
      <c r="C1" s="2" t="s">
        <v>526</v>
      </c>
      <c r="D1" s="2" t="s">
        <v>527</v>
      </c>
      <c r="F1" s="15" t="s">
        <v>534</v>
      </c>
      <c r="G1" s="16" t="s">
        <v>525</v>
      </c>
      <c r="H1" s="16" t="s">
        <v>526</v>
      </c>
      <c r="I1" s="16" t="s">
        <v>527</v>
      </c>
      <c r="K1" s="15" t="s">
        <v>536</v>
      </c>
      <c r="L1" s="16" t="s">
        <v>525</v>
      </c>
      <c r="M1" s="16" t="s">
        <v>526</v>
      </c>
      <c r="N1" s="16" t="s">
        <v>527</v>
      </c>
    </row>
    <row r="2" spans="1:26">
      <c r="A2" s="2" t="s">
        <v>0</v>
      </c>
      <c r="B2" s="10">
        <v>3.3333333333333333E-2</v>
      </c>
      <c r="C2" s="10">
        <v>0</v>
      </c>
      <c r="D2" s="10">
        <v>3.3333333333333333E-2</v>
      </c>
      <c r="F2" s="17" t="s">
        <v>0</v>
      </c>
      <c r="G2" s="10">
        <v>6.6666666666666666E-2</v>
      </c>
      <c r="H2" s="10">
        <v>3.3333333333333333E-2</v>
      </c>
      <c r="I2" s="10">
        <v>3.3333333333333333E-2</v>
      </c>
      <c r="K2" s="17" t="s">
        <v>0</v>
      </c>
      <c r="L2" s="10">
        <v>0.23333333333333334</v>
      </c>
      <c r="M2" s="10">
        <v>0.13333333333333333</v>
      </c>
      <c r="N2" s="10">
        <v>0.13333333333333333</v>
      </c>
    </row>
    <row r="3" spans="1:26">
      <c r="A3" s="2" t="s">
        <v>1</v>
      </c>
      <c r="B3" s="10">
        <v>0.16666666666666666</v>
      </c>
      <c r="C3" s="10">
        <v>3.3333333333333333E-2</v>
      </c>
      <c r="D3" s="10">
        <v>0.13333333333333333</v>
      </c>
      <c r="F3" s="17" t="s">
        <v>1</v>
      </c>
      <c r="G3" s="10">
        <v>0.2</v>
      </c>
      <c r="H3" s="10">
        <v>0.13333333333333333</v>
      </c>
      <c r="I3" s="10">
        <v>0.1</v>
      </c>
      <c r="K3" s="17" t="s">
        <v>1</v>
      </c>
      <c r="L3" s="10">
        <v>0.3</v>
      </c>
      <c r="M3" s="10">
        <v>0.13333333333333333</v>
      </c>
      <c r="N3" s="10">
        <v>0.13333333333333333</v>
      </c>
    </row>
    <row r="4" spans="1:26">
      <c r="A4" s="2" t="s">
        <v>2</v>
      </c>
      <c r="B4" s="10">
        <v>0</v>
      </c>
      <c r="C4" s="10">
        <v>6.6666666666666666E-2</v>
      </c>
      <c r="D4" s="10">
        <v>0</v>
      </c>
      <c r="F4" s="17" t="s">
        <v>2</v>
      </c>
      <c r="G4" s="10">
        <v>0.13333333333333333</v>
      </c>
      <c r="H4" s="10">
        <v>0.2</v>
      </c>
      <c r="I4" s="10">
        <v>0.1</v>
      </c>
      <c r="K4" s="17" t="s">
        <v>2</v>
      </c>
      <c r="L4" s="10">
        <v>0.1</v>
      </c>
      <c r="M4" s="10">
        <v>0.46666666666666667</v>
      </c>
      <c r="N4" s="10">
        <v>6.6666666666666666E-2</v>
      </c>
    </row>
    <row r="5" spans="1:26">
      <c r="A5" s="2" t="s">
        <v>3</v>
      </c>
      <c r="B5" s="10">
        <v>0.13333333333333333</v>
      </c>
      <c r="C5" s="10">
        <v>0.1</v>
      </c>
      <c r="D5" s="10">
        <v>0.1</v>
      </c>
      <c r="F5" s="17" t="s">
        <v>3</v>
      </c>
      <c r="G5" s="10">
        <v>0.16666666666666666</v>
      </c>
      <c r="H5" s="10">
        <v>0.23333333333333334</v>
      </c>
      <c r="I5" s="10">
        <v>3.3333333333333333E-2</v>
      </c>
      <c r="K5" s="17" t="s">
        <v>3</v>
      </c>
      <c r="L5" s="10">
        <v>0.1</v>
      </c>
      <c r="M5" s="10">
        <v>3.3333333333333333E-2</v>
      </c>
      <c r="N5" s="10">
        <v>0.13333333333333333</v>
      </c>
    </row>
    <row r="6" spans="1:26">
      <c r="A6" s="2" t="s">
        <v>4</v>
      </c>
      <c r="B6" s="10">
        <v>3.3333333333333333E-2</v>
      </c>
      <c r="C6" s="10">
        <v>0.23333333333333334</v>
      </c>
      <c r="D6" s="10">
        <v>0.1</v>
      </c>
      <c r="F6" s="17" t="s">
        <v>4</v>
      </c>
      <c r="G6" s="10">
        <v>6.6666666666666666E-2</v>
      </c>
      <c r="H6" s="10">
        <v>6.6666666666666666E-2</v>
      </c>
      <c r="I6" s="10">
        <v>6.6666666666666666E-2</v>
      </c>
      <c r="K6" s="17" t="s">
        <v>4</v>
      </c>
      <c r="L6" s="10">
        <v>3.3333333333333333E-2</v>
      </c>
      <c r="M6" s="10">
        <v>0.1</v>
      </c>
      <c r="N6" s="10">
        <v>0.1</v>
      </c>
    </row>
    <row r="7" spans="1:26">
      <c r="A7" s="2" t="s">
        <v>5</v>
      </c>
      <c r="B7" s="10">
        <v>3.3333333333333333E-2</v>
      </c>
      <c r="C7" s="10">
        <v>6.6666666666666666E-2</v>
      </c>
      <c r="D7" s="10">
        <v>3.3333333333333333E-2</v>
      </c>
      <c r="F7" s="17" t="s">
        <v>5</v>
      </c>
      <c r="G7" s="10">
        <v>3.3333333333333333E-2</v>
      </c>
      <c r="H7" s="10">
        <v>0.1</v>
      </c>
      <c r="I7" s="10">
        <v>0.1</v>
      </c>
      <c r="K7" s="17" t="s">
        <v>5</v>
      </c>
      <c r="L7" s="10">
        <v>0.13333333333333333</v>
      </c>
      <c r="M7" s="10">
        <v>0.23333333333333334</v>
      </c>
      <c r="N7" s="10">
        <v>0.1</v>
      </c>
    </row>
    <row r="8" spans="1:26">
      <c r="A8" s="2" t="s">
        <v>6</v>
      </c>
      <c r="B8" s="10">
        <v>0.23333333333333334</v>
      </c>
      <c r="C8" s="10">
        <v>0.2</v>
      </c>
      <c r="D8" s="10">
        <v>3.3333333333333333E-2</v>
      </c>
      <c r="F8" s="17" t="s">
        <v>6</v>
      </c>
      <c r="G8" s="10">
        <v>0.26666666666666666</v>
      </c>
      <c r="H8" s="10">
        <v>0.16666666666666666</v>
      </c>
      <c r="I8" s="10">
        <v>0.1</v>
      </c>
      <c r="K8" s="17" t="s">
        <v>6</v>
      </c>
      <c r="L8" s="10">
        <v>0.13333333333333333</v>
      </c>
      <c r="M8" s="10">
        <v>0.4</v>
      </c>
      <c r="N8" s="10">
        <v>3.3333333333333333E-2</v>
      </c>
    </row>
    <row r="9" spans="1:26">
      <c r="A9" s="2" t="s">
        <v>7</v>
      </c>
      <c r="B9" s="10">
        <v>0.16666666666666666</v>
      </c>
      <c r="C9" s="10">
        <v>0.1</v>
      </c>
      <c r="D9" s="10">
        <v>3.3333333333333333E-2</v>
      </c>
      <c r="F9" s="17" t="s">
        <v>7</v>
      </c>
      <c r="G9" s="10">
        <v>0.1</v>
      </c>
      <c r="H9" s="10">
        <v>6.6666666666666666E-2</v>
      </c>
      <c r="I9" s="10">
        <v>0.1</v>
      </c>
      <c r="K9" s="17" t="s">
        <v>7</v>
      </c>
      <c r="L9" s="10">
        <v>0.5</v>
      </c>
      <c r="M9" s="10">
        <v>6.6666666666666666E-2</v>
      </c>
      <c r="N9" s="10">
        <v>0.13333333333333333</v>
      </c>
    </row>
    <row r="10" spans="1:26">
      <c r="A10" s="2" t="s">
        <v>8</v>
      </c>
      <c r="B10" s="10"/>
      <c r="C10" s="10">
        <v>0.33333333333333331</v>
      </c>
      <c r="D10" s="10">
        <v>0.1</v>
      </c>
      <c r="F10" s="17" t="s">
        <v>8</v>
      </c>
      <c r="G10" s="10"/>
      <c r="H10" s="10">
        <v>6.6666666666666666E-2</v>
      </c>
      <c r="I10" s="10">
        <v>6.6666666666666666E-2</v>
      </c>
      <c r="K10" s="17" t="s">
        <v>8</v>
      </c>
      <c r="L10" s="10"/>
      <c r="M10" s="10">
        <v>0.23333333333333334</v>
      </c>
      <c r="N10" s="10">
        <v>3.3333333333333333E-2</v>
      </c>
    </row>
    <row r="11" spans="1:26">
      <c r="A11" s="2" t="s">
        <v>364</v>
      </c>
      <c r="B11" s="10"/>
      <c r="C11" s="10"/>
      <c r="D11" s="10">
        <v>6.6666666666666666E-2</v>
      </c>
      <c r="F11" s="17" t="s">
        <v>364</v>
      </c>
      <c r="G11" s="10"/>
      <c r="H11" s="10"/>
      <c r="I11" s="10">
        <v>0.13333333333333333</v>
      </c>
      <c r="K11" s="17" t="s">
        <v>364</v>
      </c>
      <c r="L11" s="10"/>
      <c r="M11" s="10"/>
      <c r="N11" s="10">
        <v>0.16666666666666666</v>
      </c>
      <c r="Q11" s="23"/>
      <c r="R11" s="32" t="s">
        <v>0</v>
      </c>
      <c r="S11" s="37" t="s">
        <v>1</v>
      </c>
      <c r="T11" s="59" t="s">
        <v>2</v>
      </c>
      <c r="U11" s="60" t="s">
        <v>3</v>
      </c>
      <c r="V11" s="65" t="s">
        <v>4</v>
      </c>
      <c r="W11" s="71" t="s">
        <v>5</v>
      </c>
      <c r="X11" s="77" t="s">
        <v>6</v>
      </c>
      <c r="Y11" s="81" t="s">
        <v>7</v>
      </c>
      <c r="Z11" s="87" t="s">
        <v>523</v>
      </c>
    </row>
    <row r="12" spans="1:26">
      <c r="A12" s="2" t="s">
        <v>365</v>
      </c>
      <c r="B12" s="10"/>
      <c r="C12" s="10"/>
      <c r="D12" s="10">
        <v>0.1</v>
      </c>
      <c r="F12" s="17" t="s">
        <v>365</v>
      </c>
      <c r="G12" s="10"/>
      <c r="H12" s="10"/>
      <c r="I12" s="10">
        <v>0</v>
      </c>
      <c r="K12" s="17" t="s">
        <v>365</v>
      </c>
      <c r="L12" s="10"/>
      <c r="M12" s="10"/>
      <c r="N12" s="10">
        <v>0.2</v>
      </c>
      <c r="R12" s="10">
        <f>14/30</f>
        <v>0.46666666666666667</v>
      </c>
      <c r="S12" s="10">
        <f>16/30</f>
        <v>0.53333333333333333</v>
      </c>
      <c r="T12" s="10">
        <f>22/30</f>
        <v>0.73333333333333328</v>
      </c>
      <c r="U12" s="10">
        <f>17/30</f>
        <v>0.56666666666666665</v>
      </c>
      <c r="V12" s="10">
        <f>24/30</f>
        <v>0.8</v>
      </c>
      <c r="W12" s="10">
        <f>15/30</f>
        <v>0.5</v>
      </c>
      <c r="X12" s="10">
        <f>24/30</f>
        <v>0.8</v>
      </c>
      <c r="Y12" s="10">
        <f>20/30</f>
        <v>0.66666666666666663</v>
      </c>
      <c r="Z12" s="10">
        <f>20/30</f>
        <v>0.66666666666666663</v>
      </c>
    </row>
    <row r="13" spans="1:26">
      <c r="A13" s="2" t="s">
        <v>366</v>
      </c>
      <c r="B13" s="10"/>
      <c r="C13" s="10"/>
      <c r="D13" s="10">
        <v>6.6666666666666666E-2</v>
      </c>
      <c r="F13" s="17" t="s">
        <v>366</v>
      </c>
      <c r="G13" s="10"/>
      <c r="H13" s="10"/>
      <c r="I13" s="10">
        <v>0.1</v>
      </c>
      <c r="K13" s="17" t="s">
        <v>366</v>
      </c>
      <c r="L13" s="10"/>
      <c r="M13" s="10"/>
      <c r="N13" s="10">
        <v>0.1</v>
      </c>
      <c r="R13" s="10">
        <f>17/30</f>
        <v>0.56666666666666665</v>
      </c>
      <c r="S13" s="10">
        <f>17/30</f>
        <v>0.56666666666666665</v>
      </c>
      <c r="T13" s="10">
        <f>21/30</f>
        <v>0.7</v>
      </c>
      <c r="U13" s="10">
        <f>19/30</f>
        <v>0.6333333333333333</v>
      </c>
      <c r="V13" s="10">
        <f>19/30</f>
        <v>0.6333333333333333</v>
      </c>
      <c r="W13" s="10">
        <f>13/30</f>
        <v>0.43333333333333335</v>
      </c>
      <c r="X13" s="10">
        <f>25/30</f>
        <v>0.83333333333333337</v>
      </c>
      <c r="Y13" s="10">
        <f>19/30</f>
        <v>0.6333333333333333</v>
      </c>
      <c r="Z13" s="10">
        <f>14/30</f>
        <v>0.46666666666666667</v>
      </c>
    </row>
    <row r="14" spans="1:26">
      <c r="R14" s="10">
        <f>14/30</f>
        <v>0.46666666666666667</v>
      </c>
      <c r="S14" s="10">
        <f>18/30</f>
        <v>0.6</v>
      </c>
      <c r="T14" s="10">
        <f>18/30</f>
        <v>0.6</v>
      </c>
      <c r="U14" s="10">
        <f>18/30</f>
        <v>0.6</v>
      </c>
      <c r="V14" s="10">
        <f>22/30</f>
        <v>0.73333333333333328</v>
      </c>
      <c r="W14" s="10">
        <f>14/30</f>
        <v>0.46666666666666667</v>
      </c>
      <c r="X14" s="10">
        <f>20/30</f>
        <v>0.66666666666666663</v>
      </c>
      <c r="Y14" s="10">
        <f>17/30</f>
        <v>0.56666666666666665</v>
      </c>
      <c r="Z14" s="10">
        <f>18/30</f>
        <v>0.6</v>
      </c>
    </row>
    <row r="16" spans="1:26">
      <c r="A16" s="13" t="s">
        <v>539</v>
      </c>
      <c r="B16" s="2" t="s">
        <v>525</v>
      </c>
      <c r="C16" s="2" t="s">
        <v>526</v>
      </c>
      <c r="D16" s="2" t="s">
        <v>527</v>
      </c>
      <c r="F16" s="15" t="s">
        <v>535</v>
      </c>
      <c r="G16" s="16" t="s">
        <v>525</v>
      </c>
      <c r="H16" s="16" t="s">
        <v>526</v>
      </c>
      <c r="I16" s="16" t="s">
        <v>527</v>
      </c>
      <c r="K16" s="15" t="s">
        <v>537</v>
      </c>
      <c r="L16" s="16" t="s">
        <v>525</v>
      </c>
      <c r="M16" s="16" t="s">
        <v>526</v>
      </c>
      <c r="N16" s="16" t="s">
        <v>527</v>
      </c>
    </row>
    <row r="17" spans="1:26" ht="17">
      <c r="A17" s="2" t="s">
        <v>0</v>
      </c>
      <c r="B17" s="10">
        <v>0.1</v>
      </c>
      <c r="C17" s="10">
        <v>6.6666666666666666E-2</v>
      </c>
      <c r="D17" s="10">
        <v>0.1</v>
      </c>
      <c r="F17" s="17" t="s">
        <v>0</v>
      </c>
      <c r="G17" s="10">
        <v>0.13333333333333333</v>
      </c>
      <c r="H17" s="10">
        <v>0.13333333333333333</v>
      </c>
      <c r="I17" s="10">
        <v>6.6666666666666666E-2</v>
      </c>
      <c r="K17" s="17" t="s">
        <v>0</v>
      </c>
      <c r="L17" s="10">
        <v>3.3333333333333333E-2</v>
      </c>
      <c r="M17" s="10">
        <v>6.6666666666666666E-2</v>
      </c>
      <c r="N17" s="10">
        <v>0.1</v>
      </c>
      <c r="R17" s="35" t="s">
        <v>141</v>
      </c>
      <c r="S17" s="28" t="s">
        <v>120</v>
      </c>
      <c r="T17" s="58" t="s">
        <v>142</v>
      </c>
      <c r="U17" s="64" t="s">
        <v>56</v>
      </c>
      <c r="V17" s="70" t="s">
        <v>143</v>
      </c>
      <c r="W17" s="76" t="s">
        <v>123</v>
      </c>
      <c r="X17" s="80" t="s">
        <v>142</v>
      </c>
      <c r="Y17" s="86" t="s">
        <v>142</v>
      </c>
      <c r="Z17" s="90" t="s">
        <v>36</v>
      </c>
    </row>
    <row r="18" spans="1:26">
      <c r="A18" s="2" t="s">
        <v>1</v>
      </c>
      <c r="B18" s="10">
        <v>0.16666666666666666</v>
      </c>
      <c r="C18" s="10">
        <v>3.3333333333333333E-2</v>
      </c>
      <c r="D18" s="10">
        <v>0.1</v>
      </c>
      <c r="F18" s="17" t="s">
        <v>1</v>
      </c>
      <c r="G18" s="10">
        <v>0.33333333333333331</v>
      </c>
      <c r="H18" s="10">
        <v>0.13333333333333333</v>
      </c>
      <c r="I18" s="10">
        <v>0.13333333333333333</v>
      </c>
      <c r="K18" s="17" t="s">
        <v>1</v>
      </c>
      <c r="L18" s="10">
        <v>0.2</v>
      </c>
      <c r="M18" s="10">
        <v>0.1</v>
      </c>
      <c r="N18" s="10">
        <v>0.16666666666666666</v>
      </c>
      <c r="R18" s="27" t="s">
        <v>44</v>
      </c>
      <c r="S18" s="28" t="s">
        <v>79</v>
      </c>
      <c r="T18" s="58" t="s">
        <v>121</v>
      </c>
      <c r="U18" s="64" t="s">
        <v>105</v>
      </c>
      <c r="V18" s="70" t="s">
        <v>55</v>
      </c>
      <c r="W18" s="76" t="s">
        <v>35</v>
      </c>
      <c r="X18" s="80" t="s">
        <v>29</v>
      </c>
      <c r="Y18" s="86" t="s">
        <v>44</v>
      </c>
      <c r="Z18" s="90" t="s">
        <v>176</v>
      </c>
    </row>
    <row r="19" spans="1:26">
      <c r="A19" s="2" t="s">
        <v>2</v>
      </c>
      <c r="B19" s="10">
        <v>3.3333333333333333E-2</v>
      </c>
      <c r="C19" s="10">
        <v>0.3</v>
      </c>
      <c r="D19" s="10">
        <v>0.1</v>
      </c>
      <c r="F19" s="17" t="s">
        <v>2</v>
      </c>
      <c r="G19" s="10">
        <v>6.6666666666666666E-2</v>
      </c>
      <c r="H19" s="21">
        <v>0.36666666666666664</v>
      </c>
      <c r="I19" s="10">
        <v>0.2</v>
      </c>
      <c r="K19" s="17" t="s">
        <v>2</v>
      </c>
      <c r="L19" s="10">
        <v>3.3333333333333333E-2</v>
      </c>
      <c r="M19" s="10">
        <v>0.23333333333333334</v>
      </c>
      <c r="N19" s="10">
        <v>3.3333333333333333E-2</v>
      </c>
      <c r="R19" s="27" t="s">
        <v>50</v>
      </c>
      <c r="S19" s="28" t="s">
        <v>142</v>
      </c>
      <c r="T19" s="58" t="s">
        <v>175</v>
      </c>
      <c r="U19" s="64" t="s">
        <v>44</v>
      </c>
      <c r="V19" s="70" t="s">
        <v>141</v>
      </c>
      <c r="W19" s="76" t="s">
        <v>18</v>
      </c>
      <c r="X19" s="80" t="s">
        <v>13</v>
      </c>
      <c r="Y19" s="86" t="s">
        <v>50</v>
      </c>
      <c r="Z19" s="90" t="s">
        <v>56</v>
      </c>
    </row>
    <row r="20" spans="1:26">
      <c r="A20" s="2" t="s">
        <v>3</v>
      </c>
      <c r="B20" s="10">
        <v>0.13333333333333333</v>
      </c>
      <c r="C20" s="10">
        <v>6.6666666666666666E-2</v>
      </c>
      <c r="D20" s="10">
        <v>0.1</v>
      </c>
      <c r="F20" s="17" t="s">
        <v>3</v>
      </c>
      <c r="G20" s="10">
        <v>0.43333333333333335</v>
      </c>
      <c r="H20" s="10">
        <v>0</v>
      </c>
      <c r="I20" s="10">
        <v>0.2</v>
      </c>
      <c r="K20" s="17" t="s">
        <v>3</v>
      </c>
      <c r="L20" s="10">
        <v>0.2</v>
      </c>
      <c r="M20" s="10">
        <v>3.3333333333333333E-2</v>
      </c>
      <c r="N20" s="10">
        <v>3.3333333333333333E-2</v>
      </c>
      <c r="R20" s="27" t="s">
        <v>69</v>
      </c>
      <c r="S20" s="28" t="s">
        <v>51</v>
      </c>
      <c r="T20" s="58" t="s">
        <v>51</v>
      </c>
      <c r="U20" s="64" t="s">
        <v>52</v>
      </c>
      <c r="V20" s="70" t="s">
        <v>30</v>
      </c>
      <c r="W20" s="76" t="s">
        <v>22</v>
      </c>
      <c r="X20" s="80" t="s">
        <v>54</v>
      </c>
      <c r="Y20" s="86" t="s">
        <v>55</v>
      </c>
      <c r="Z20" s="90" t="s">
        <v>68</v>
      </c>
    </row>
    <row r="21" spans="1:26">
      <c r="A21" s="2" t="s">
        <v>4</v>
      </c>
      <c r="B21" s="10">
        <v>0</v>
      </c>
      <c r="C21" s="10">
        <v>0.13333333333333333</v>
      </c>
      <c r="D21" s="10">
        <v>6.6666666666666666E-2</v>
      </c>
      <c r="F21" s="17" t="s">
        <v>4</v>
      </c>
      <c r="G21" s="10">
        <v>3.3333333333333333E-2</v>
      </c>
      <c r="H21" s="10">
        <v>0.16666666666666666</v>
      </c>
      <c r="I21" s="10">
        <v>0.1</v>
      </c>
      <c r="K21" s="17" t="s">
        <v>4</v>
      </c>
      <c r="L21" s="10">
        <v>3.3333333333333333E-2</v>
      </c>
      <c r="M21" s="10">
        <v>0.16666666666666666</v>
      </c>
      <c r="N21" s="10">
        <v>0.1</v>
      </c>
      <c r="R21" s="27" t="s">
        <v>55</v>
      </c>
      <c r="S21" s="28" t="s">
        <v>29</v>
      </c>
      <c r="T21" s="58" t="s">
        <v>55</v>
      </c>
      <c r="U21" s="64" t="s">
        <v>70</v>
      </c>
      <c r="V21" s="70" t="s">
        <v>71</v>
      </c>
      <c r="W21" s="76" t="s">
        <v>120</v>
      </c>
      <c r="X21" s="80" t="s">
        <v>36</v>
      </c>
      <c r="Y21" s="86" t="s">
        <v>72</v>
      </c>
      <c r="Z21" s="90" t="s">
        <v>120</v>
      </c>
    </row>
    <row r="22" spans="1:26">
      <c r="A22" s="2" t="s">
        <v>5</v>
      </c>
      <c r="B22" s="10">
        <v>6.6666666666666666E-2</v>
      </c>
      <c r="C22" s="10">
        <v>0.13333333333333333</v>
      </c>
      <c r="D22" s="10">
        <v>6.6666666666666666E-2</v>
      </c>
      <c r="F22" s="17" t="s">
        <v>5</v>
      </c>
      <c r="G22" s="10">
        <v>0.2</v>
      </c>
      <c r="H22" s="10">
        <v>0.16666666666666666</v>
      </c>
      <c r="I22" s="10">
        <v>0.13333333333333333</v>
      </c>
      <c r="K22" s="17" t="s">
        <v>5</v>
      </c>
      <c r="L22" s="10">
        <v>6.6666666666666666E-2</v>
      </c>
      <c r="M22" s="10">
        <v>0.2</v>
      </c>
      <c r="N22" s="10">
        <v>6.6666666666666666E-2</v>
      </c>
      <c r="R22" s="27" t="s">
        <v>102</v>
      </c>
      <c r="S22" s="28" t="s">
        <v>55</v>
      </c>
      <c r="T22" s="58" t="s">
        <v>64</v>
      </c>
      <c r="U22" s="64" t="s">
        <v>65</v>
      </c>
      <c r="V22" s="70" t="s">
        <v>66</v>
      </c>
      <c r="W22" s="76" t="s">
        <v>102</v>
      </c>
      <c r="X22" s="80" t="s">
        <v>55</v>
      </c>
      <c r="Y22" s="86" t="s">
        <v>67</v>
      </c>
      <c r="Z22" s="90" t="s">
        <v>107</v>
      </c>
    </row>
    <row r="23" spans="1:26">
      <c r="A23" s="2" t="s">
        <v>6</v>
      </c>
      <c r="B23" s="10">
        <v>0.1</v>
      </c>
      <c r="C23" s="10">
        <v>0.16666666666666666</v>
      </c>
      <c r="D23" s="10">
        <v>0</v>
      </c>
      <c r="F23" s="17" t="s">
        <v>6</v>
      </c>
      <c r="G23" s="10">
        <v>0.13333333333333333</v>
      </c>
      <c r="H23" s="10">
        <v>0.1</v>
      </c>
      <c r="I23" s="10">
        <v>0.1</v>
      </c>
      <c r="K23" s="17" t="s">
        <v>6</v>
      </c>
      <c r="L23" s="10">
        <v>0.16666666666666666</v>
      </c>
      <c r="M23" s="10">
        <v>0.3</v>
      </c>
      <c r="N23" s="10">
        <v>6.6666666666666666E-2</v>
      </c>
      <c r="R23" s="27" t="s">
        <v>163</v>
      </c>
      <c r="S23" s="28" t="s">
        <v>12</v>
      </c>
      <c r="T23" s="58" t="s">
        <v>79</v>
      </c>
      <c r="U23" s="64" t="s">
        <v>117</v>
      </c>
      <c r="V23" s="70" t="s">
        <v>118</v>
      </c>
      <c r="W23" s="76" t="s">
        <v>47</v>
      </c>
      <c r="X23" s="80" t="s">
        <v>94</v>
      </c>
      <c r="Y23" s="86" t="s">
        <v>13</v>
      </c>
      <c r="Z23" s="90" t="s">
        <v>173</v>
      </c>
    </row>
    <row r="24" spans="1:26">
      <c r="A24" s="2" t="s">
        <v>7</v>
      </c>
      <c r="B24" s="10">
        <v>0.3</v>
      </c>
      <c r="C24" s="10">
        <v>0.13333333333333333</v>
      </c>
      <c r="D24" s="10">
        <v>6.6666666666666666E-2</v>
      </c>
      <c r="F24" s="17" t="s">
        <v>7</v>
      </c>
      <c r="G24" s="10">
        <v>0.16666666666666666</v>
      </c>
      <c r="H24" s="10">
        <v>6.6666666666666666E-2</v>
      </c>
      <c r="I24" s="10">
        <v>3.3333333333333333E-2</v>
      </c>
      <c r="K24" s="17" t="s">
        <v>7</v>
      </c>
      <c r="L24" s="10">
        <v>0.46666666666666667</v>
      </c>
      <c r="M24" s="10">
        <v>0.13333333333333333</v>
      </c>
      <c r="N24" s="10">
        <v>0.1</v>
      </c>
      <c r="R24" s="27" t="s">
        <v>112</v>
      </c>
      <c r="S24" s="28" t="s">
        <v>72</v>
      </c>
      <c r="T24" s="58" t="s">
        <v>103</v>
      </c>
      <c r="U24" s="64" t="s">
        <v>165</v>
      </c>
      <c r="V24" s="70" t="s">
        <v>105</v>
      </c>
      <c r="W24" s="76" t="s">
        <v>36</v>
      </c>
      <c r="X24" s="80" t="s">
        <v>22</v>
      </c>
      <c r="Y24" s="86" t="s">
        <v>56</v>
      </c>
      <c r="Z24" s="90" t="s">
        <v>168</v>
      </c>
    </row>
    <row r="25" spans="1:26">
      <c r="A25" s="2" t="s">
        <v>8</v>
      </c>
      <c r="B25" s="10"/>
      <c r="C25" s="10">
        <v>0.16666666666666666</v>
      </c>
      <c r="D25" s="10">
        <v>0.1</v>
      </c>
      <c r="F25" s="17" t="s">
        <v>8</v>
      </c>
      <c r="G25" s="10"/>
      <c r="H25" s="10">
        <v>0.23333333333333334</v>
      </c>
      <c r="I25" s="10">
        <v>3.3333333333333333E-2</v>
      </c>
      <c r="K25" s="17" t="s">
        <v>8</v>
      </c>
      <c r="L25" s="10"/>
      <c r="M25" s="10">
        <v>0.13333333333333333</v>
      </c>
      <c r="N25" s="10">
        <v>0.16666666666666666</v>
      </c>
      <c r="R25" s="27" t="s">
        <v>57</v>
      </c>
      <c r="S25" s="28" t="s">
        <v>35</v>
      </c>
      <c r="T25" s="58" t="s">
        <v>141</v>
      </c>
      <c r="U25" s="64" t="s">
        <v>86</v>
      </c>
      <c r="V25" s="70" t="s">
        <v>172</v>
      </c>
      <c r="W25" s="76" t="s">
        <v>30</v>
      </c>
      <c r="X25" s="80" t="s">
        <v>46</v>
      </c>
      <c r="Y25" s="86" t="s">
        <v>31</v>
      </c>
      <c r="Z25" s="90" t="s">
        <v>89</v>
      </c>
    </row>
    <row r="26" spans="1:26">
      <c r="A26" s="2" t="s">
        <v>364</v>
      </c>
      <c r="B26" s="10"/>
      <c r="C26" s="10"/>
      <c r="D26" s="10">
        <v>0.13333333333333333</v>
      </c>
      <c r="F26" s="17" t="s">
        <v>364</v>
      </c>
      <c r="G26" s="10"/>
      <c r="H26" s="10"/>
      <c r="I26" s="10">
        <v>0.16666666666666666</v>
      </c>
      <c r="K26" s="17" t="s">
        <v>364</v>
      </c>
      <c r="L26" s="10"/>
      <c r="M26" s="10"/>
      <c r="N26" s="10">
        <v>0.13333333333333333</v>
      </c>
      <c r="R26" s="27" t="s">
        <v>145</v>
      </c>
      <c r="S26" s="28" t="s">
        <v>102</v>
      </c>
      <c r="T26" s="58" t="s">
        <v>117</v>
      </c>
      <c r="U26" s="64" t="s">
        <v>45</v>
      </c>
      <c r="V26" s="70" t="s">
        <v>87</v>
      </c>
      <c r="W26" s="76" t="s">
        <v>50</v>
      </c>
      <c r="X26" s="80" t="s">
        <v>79</v>
      </c>
      <c r="Y26" s="86" t="s">
        <v>117</v>
      </c>
      <c r="Z26" s="90" t="s">
        <v>101</v>
      </c>
    </row>
    <row r="27" spans="1:26">
      <c r="A27" s="2" t="s">
        <v>365</v>
      </c>
      <c r="B27" s="10"/>
      <c r="C27" s="10"/>
      <c r="D27" s="10">
        <v>6.6666666666666666E-2</v>
      </c>
      <c r="F27" s="17" t="s">
        <v>365</v>
      </c>
      <c r="G27" s="10"/>
      <c r="H27" s="10"/>
      <c r="I27" s="10">
        <v>0.13333333333333333</v>
      </c>
      <c r="K27" s="17" t="s">
        <v>365</v>
      </c>
      <c r="L27" s="10"/>
      <c r="M27" s="10"/>
      <c r="N27" s="10">
        <v>6.6666666666666666E-2</v>
      </c>
      <c r="R27" s="27" t="s">
        <v>18</v>
      </c>
      <c r="S27" s="28" t="s">
        <v>13</v>
      </c>
      <c r="T27" s="58" t="s">
        <v>85</v>
      </c>
      <c r="U27" s="64" t="s">
        <v>59</v>
      </c>
      <c r="V27" s="70" t="s">
        <v>183</v>
      </c>
      <c r="W27" s="76" t="s">
        <v>155</v>
      </c>
      <c r="X27" s="80" t="s">
        <v>51</v>
      </c>
      <c r="Y27" s="86" t="s">
        <v>59</v>
      </c>
      <c r="Z27" s="90" t="s">
        <v>47</v>
      </c>
    </row>
    <row r="28" spans="1:26">
      <c r="A28" s="2" t="s">
        <v>366</v>
      </c>
      <c r="B28" s="10"/>
      <c r="C28" s="10"/>
      <c r="D28" s="10">
        <v>0.1</v>
      </c>
      <c r="F28" s="17" t="s">
        <v>366</v>
      </c>
      <c r="G28" s="10"/>
      <c r="H28" s="10"/>
      <c r="I28" s="10">
        <v>0.1</v>
      </c>
      <c r="K28" s="17" t="s">
        <v>366</v>
      </c>
      <c r="L28" s="10"/>
      <c r="M28" s="10"/>
      <c r="N28" s="10">
        <v>0.1</v>
      </c>
      <c r="R28" s="27" t="s">
        <v>103</v>
      </c>
      <c r="S28" s="28" t="s">
        <v>28</v>
      </c>
      <c r="T28" s="58" t="s">
        <v>97</v>
      </c>
      <c r="U28" s="64" t="s">
        <v>37</v>
      </c>
      <c r="V28" s="70" t="s">
        <v>97</v>
      </c>
      <c r="W28" s="76" t="s">
        <v>94</v>
      </c>
      <c r="X28" s="80" t="s">
        <v>70</v>
      </c>
      <c r="Y28" s="86" t="s">
        <v>186</v>
      </c>
      <c r="Z28" s="90" t="s">
        <v>63</v>
      </c>
    </row>
    <row r="29" spans="1:26">
      <c r="R29" s="27" t="s">
        <v>90</v>
      </c>
      <c r="S29" s="28" t="s">
        <v>123</v>
      </c>
      <c r="T29" s="58" t="s">
        <v>13</v>
      </c>
      <c r="U29" s="64" t="s">
        <v>147</v>
      </c>
      <c r="V29" s="70" t="s">
        <v>46</v>
      </c>
      <c r="W29" s="76" t="s">
        <v>14</v>
      </c>
      <c r="X29" s="80" t="s">
        <v>90</v>
      </c>
      <c r="Y29" s="86" t="s">
        <v>45</v>
      </c>
      <c r="Z29" s="90" t="s">
        <v>66</v>
      </c>
    </row>
    <row r="30" spans="1:26">
      <c r="R30" s="27" t="s">
        <v>45</v>
      </c>
      <c r="S30" s="28" t="s">
        <v>145</v>
      </c>
      <c r="T30" s="58" t="s">
        <v>78</v>
      </c>
      <c r="U30" s="64" t="s">
        <v>14</v>
      </c>
      <c r="V30" s="70" t="s">
        <v>60</v>
      </c>
      <c r="W30" s="76" t="s">
        <v>79</v>
      </c>
      <c r="X30" s="80" t="s">
        <v>62</v>
      </c>
      <c r="Y30" s="86" t="s">
        <v>90</v>
      </c>
      <c r="Z30" s="90" t="s">
        <v>26</v>
      </c>
    </row>
    <row r="31" spans="1:26">
      <c r="A31" s="13" t="s">
        <v>533</v>
      </c>
      <c r="B31" s="20" t="s">
        <v>525</v>
      </c>
      <c r="C31" s="20" t="s">
        <v>526</v>
      </c>
      <c r="D31" s="20" t="s">
        <v>527</v>
      </c>
      <c r="F31" s="15" t="s">
        <v>540</v>
      </c>
      <c r="G31" s="16" t="s">
        <v>525</v>
      </c>
      <c r="H31" s="16" t="s">
        <v>526</v>
      </c>
      <c r="I31" s="16" t="s">
        <v>527</v>
      </c>
      <c r="K31" s="15" t="s">
        <v>541</v>
      </c>
      <c r="L31" s="16" t="s">
        <v>525</v>
      </c>
      <c r="M31" s="16" t="s">
        <v>526</v>
      </c>
      <c r="N31" s="16" t="s">
        <v>527</v>
      </c>
      <c r="R31" s="27" t="s">
        <v>174</v>
      </c>
      <c r="S31" s="28" t="s">
        <v>90</v>
      </c>
      <c r="T31" s="58" t="s">
        <v>44</v>
      </c>
      <c r="U31" s="64" t="s">
        <v>92</v>
      </c>
      <c r="V31" s="70" t="s">
        <v>38</v>
      </c>
      <c r="W31" s="76" t="s">
        <v>82</v>
      </c>
      <c r="X31" s="80" t="s">
        <v>14</v>
      </c>
      <c r="Y31" s="86" t="s">
        <v>29</v>
      </c>
      <c r="Z31" s="90" t="s">
        <v>139</v>
      </c>
    </row>
    <row r="32" spans="1:26">
      <c r="A32" s="19" t="s">
        <v>0</v>
      </c>
      <c r="B32" s="10">
        <v>0.1</v>
      </c>
      <c r="C32" s="10">
        <v>0.1</v>
      </c>
      <c r="D32" s="10">
        <v>3.3333333333333333E-2</v>
      </c>
      <c r="F32" s="17" t="s">
        <v>0</v>
      </c>
      <c r="G32" s="10">
        <v>3.3333333333333333E-2</v>
      </c>
      <c r="H32" s="10">
        <v>0.13333333333333333</v>
      </c>
      <c r="I32" s="10">
        <v>3.3333333333333333E-2</v>
      </c>
      <c r="K32" s="17" t="s">
        <v>0</v>
      </c>
      <c r="L32" s="10">
        <v>0.16666666666666666</v>
      </c>
      <c r="M32" s="10">
        <v>0.2</v>
      </c>
      <c r="N32" s="10">
        <v>3.3333333333333333E-2</v>
      </c>
      <c r="R32" s="27" t="s">
        <v>34</v>
      </c>
      <c r="S32" s="28" t="s">
        <v>10</v>
      </c>
      <c r="T32" s="58" t="s">
        <v>36</v>
      </c>
      <c r="U32" s="64" t="s">
        <v>12</v>
      </c>
      <c r="V32" s="70" t="s">
        <v>148</v>
      </c>
      <c r="W32" s="76" t="s">
        <v>127</v>
      </c>
      <c r="X32" s="80" t="s">
        <v>150</v>
      </c>
      <c r="Y32" s="86" t="s">
        <v>101</v>
      </c>
      <c r="Z32" s="90" t="s">
        <v>129</v>
      </c>
    </row>
    <row r="33" spans="1:26">
      <c r="A33" s="19" t="s">
        <v>1</v>
      </c>
      <c r="B33" s="21">
        <v>0.43333333333333335</v>
      </c>
      <c r="C33" s="10">
        <v>3.3333333333333333E-2</v>
      </c>
      <c r="D33" s="10">
        <v>0.13333333333333333</v>
      </c>
      <c r="F33" s="17" t="s">
        <v>1</v>
      </c>
      <c r="G33" s="10">
        <v>0.16666666666666666</v>
      </c>
      <c r="H33" s="10">
        <v>0</v>
      </c>
      <c r="I33" s="10">
        <v>3.3333333333333333E-2</v>
      </c>
      <c r="K33" s="17" t="s">
        <v>1</v>
      </c>
      <c r="L33" s="10">
        <v>0.13333333333333333</v>
      </c>
      <c r="M33" s="10">
        <v>0</v>
      </c>
      <c r="N33" s="10">
        <v>3.3333333333333333E-2</v>
      </c>
      <c r="R33" s="27" t="s">
        <v>27</v>
      </c>
      <c r="S33" s="28" t="s">
        <v>170</v>
      </c>
      <c r="T33" s="58" t="s">
        <v>29</v>
      </c>
      <c r="U33" s="64" t="s">
        <v>77</v>
      </c>
      <c r="V33" s="70" t="s">
        <v>10</v>
      </c>
      <c r="W33" s="10">
        <f>16/30</f>
        <v>0.53333333333333333</v>
      </c>
      <c r="X33" s="80" t="s">
        <v>31</v>
      </c>
      <c r="Y33" s="86" t="s">
        <v>151</v>
      </c>
      <c r="Z33" s="90" t="s">
        <v>157</v>
      </c>
    </row>
    <row r="34" spans="1:26">
      <c r="A34" s="19" t="s">
        <v>2</v>
      </c>
      <c r="B34" s="10">
        <v>0.1</v>
      </c>
      <c r="C34" s="10">
        <v>0.46666666666666667</v>
      </c>
      <c r="D34" s="10">
        <v>6.6666666666666666E-2</v>
      </c>
      <c r="F34" s="17" t="s">
        <v>2</v>
      </c>
      <c r="G34" s="10">
        <v>6.6666666666666666E-2</v>
      </c>
      <c r="H34" s="10">
        <v>0.23333333333333334</v>
      </c>
      <c r="I34" s="10">
        <v>0.1</v>
      </c>
      <c r="K34" s="17" t="s">
        <v>2</v>
      </c>
      <c r="L34" s="10">
        <v>6.6666666666666666E-2</v>
      </c>
      <c r="M34" s="10">
        <v>0.2</v>
      </c>
      <c r="N34" s="10">
        <v>0.2</v>
      </c>
      <c r="R34" s="27" t="s">
        <v>153</v>
      </c>
      <c r="S34" s="28" t="s">
        <v>178</v>
      </c>
      <c r="T34" s="58" t="s">
        <v>22</v>
      </c>
      <c r="U34" s="64" t="s">
        <v>104</v>
      </c>
      <c r="V34" s="70" t="s">
        <v>22</v>
      </c>
      <c r="X34" s="80" t="s">
        <v>24</v>
      </c>
      <c r="Y34" s="86" t="s">
        <v>163</v>
      </c>
      <c r="Z34" s="90" t="s">
        <v>97</v>
      </c>
    </row>
    <row r="35" spans="1:26">
      <c r="A35" s="19" t="s">
        <v>3</v>
      </c>
      <c r="B35" s="10">
        <v>0.23333333333333334</v>
      </c>
      <c r="C35" s="10">
        <v>0.1</v>
      </c>
      <c r="D35" s="10">
        <v>0.1</v>
      </c>
      <c r="F35" s="17" t="s">
        <v>3</v>
      </c>
      <c r="G35" s="10">
        <v>0.13333333333333333</v>
      </c>
      <c r="H35" s="10">
        <v>0</v>
      </c>
      <c r="I35" s="10">
        <v>0.13333333333333333</v>
      </c>
      <c r="K35" s="17" t="s">
        <v>3</v>
      </c>
      <c r="L35" s="10">
        <v>0.13333333333333333</v>
      </c>
      <c r="M35" s="10">
        <v>0</v>
      </c>
      <c r="N35" s="10">
        <v>0.1</v>
      </c>
      <c r="R35" s="27" t="s">
        <v>116</v>
      </c>
      <c r="S35" s="28" t="s">
        <v>84</v>
      </c>
      <c r="T35" s="58" t="s">
        <v>96</v>
      </c>
      <c r="U35" s="64" t="s">
        <v>171</v>
      </c>
      <c r="V35" s="70" t="s">
        <v>139</v>
      </c>
      <c r="X35" s="80" t="s">
        <v>30</v>
      </c>
      <c r="Y35" s="86" t="s">
        <v>28</v>
      </c>
      <c r="Z35" s="90" t="s">
        <v>17</v>
      </c>
    </row>
    <row r="36" spans="1:26">
      <c r="A36" s="19" t="s">
        <v>4</v>
      </c>
      <c r="B36" s="10">
        <v>0</v>
      </c>
      <c r="C36" s="10">
        <v>0.1</v>
      </c>
      <c r="D36" s="10">
        <v>0.1</v>
      </c>
      <c r="F36" s="17" t="s">
        <v>4</v>
      </c>
      <c r="G36" s="10">
        <v>3.3333333333333333E-2</v>
      </c>
      <c r="H36" s="10">
        <v>0.23333333333333334</v>
      </c>
      <c r="I36" s="10">
        <v>3.3333333333333333E-2</v>
      </c>
      <c r="K36" s="17" t="s">
        <v>4</v>
      </c>
      <c r="L36" s="10">
        <v>6.6666666666666666E-2</v>
      </c>
      <c r="M36" s="10">
        <v>6.6666666666666666E-2</v>
      </c>
      <c r="N36" s="10">
        <v>0.1</v>
      </c>
      <c r="R36" s="27" t="s">
        <v>169</v>
      </c>
      <c r="S36" s="28" t="s">
        <v>113</v>
      </c>
      <c r="T36" s="58" t="s">
        <v>59</v>
      </c>
      <c r="U36" s="64" t="s">
        <v>48</v>
      </c>
      <c r="V36" s="70" t="s">
        <v>126</v>
      </c>
      <c r="X36" s="80" t="s">
        <v>105</v>
      </c>
      <c r="Y36" s="86" t="s">
        <v>96</v>
      </c>
      <c r="Z36" s="90" t="s">
        <v>82</v>
      </c>
    </row>
    <row r="37" spans="1:26">
      <c r="A37" s="19" t="s">
        <v>5</v>
      </c>
      <c r="B37" s="10">
        <v>0.13333333333333333</v>
      </c>
      <c r="C37" s="10">
        <v>0.16666666666666666</v>
      </c>
      <c r="D37" s="10">
        <v>0.13333333333333333</v>
      </c>
      <c r="F37" s="17" t="s">
        <v>5</v>
      </c>
      <c r="G37" s="10">
        <v>0.13333333333333333</v>
      </c>
      <c r="H37" s="10">
        <v>0.1</v>
      </c>
      <c r="I37" s="10">
        <v>6.6666666666666666E-2</v>
      </c>
      <c r="K37" s="17" t="s">
        <v>5</v>
      </c>
      <c r="L37" s="10">
        <v>0.16666666666666666</v>
      </c>
      <c r="M37" s="10">
        <v>0.1</v>
      </c>
      <c r="N37" s="10">
        <v>0.13333333333333333</v>
      </c>
      <c r="R37" s="27" t="s">
        <v>9</v>
      </c>
      <c r="S37" s="28" t="s">
        <v>19</v>
      </c>
      <c r="T37" s="58" t="s">
        <v>46</v>
      </c>
      <c r="U37" s="64" t="s">
        <v>132</v>
      </c>
      <c r="V37" s="70" t="s">
        <v>93</v>
      </c>
      <c r="X37" s="80" t="s">
        <v>102</v>
      </c>
      <c r="Y37" s="86" t="s">
        <v>81</v>
      </c>
      <c r="Z37" s="108" t="s">
        <v>152</v>
      </c>
    </row>
    <row r="38" spans="1:26">
      <c r="A38" s="19" t="s">
        <v>6</v>
      </c>
      <c r="B38" s="10">
        <v>0.13333333333333333</v>
      </c>
      <c r="C38" s="21">
        <v>0.23333333333333334</v>
      </c>
      <c r="D38" s="10">
        <v>3.3333333333333333E-2</v>
      </c>
      <c r="F38" s="17" t="s">
        <v>6</v>
      </c>
      <c r="G38" s="10">
        <v>3.3333333333333333E-2</v>
      </c>
      <c r="H38" s="10">
        <v>0.1</v>
      </c>
      <c r="I38" s="10">
        <v>0</v>
      </c>
      <c r="K38" s="17" t="s">
        <v>6</v>
      </c>
      <c r="L38" s="10">
        <v>0.1</v>
      </c>
      <c r="M38" s="10">
        <v>6.6666666666666666E-2</v>
      </c>
      <c r="N38" s="10">
        <v>6.6666666666666666E-2</v>
      </c>
      <c r="R38" s="27" t="s">
        <v>158</v>
      </c>
      <c r="S38" s="28" t="s">
        <v>136</v>
      </c>
      <c r="T38" s="58" t="s">
        <v>10</v>
      </c>
      <c r="U38" s="64" t="s">
        <v>125</v>
      </c>
      <c r="V38" s="70" t="s">
        <v>13</v>
      </c>
      <c r="X38" s="80" t="s">
        <v>103</v>
      </c>
      <c r="Y38" s="86" t="s">
        <v>125</v>
      </c>
      <c r="Z38" s="90" t="s">
        <v>41</v>
      </c>
    </row>
    <row r="39" spans="1:26">
      <c r="A39" s="19" t="s">
        <v>7</v>
      </c>
      <c r="B39" s="10">
        <v>0.36666666666666664</v>
      </c>
      <c r="C39" s="10">
        <v>0.13333333333333333</v>
      </c>
      <c r="D39" s="10">
        <v>0.1</v>
      </c>
      <c r="F39" s="17" t="s">
        <v>7</v>
      </c>
      <c r="G39" s="10">
        <v>0.26666666666666666</v>
      </c>
      <c r="H39" s="10">
        <v>0.13333333333333333</v>
      </c>
      <c r="I39" s="10">
        <v>0.16666666666666666</v>
      </c>
      <c r="K39" s="17" t="s">
        <v>7</v>
      </c>
      <c r="L39" s="10">
        <v>0.1</v>
      </c>
      <c r="M39" s="10">
        <v>3.3333333333333333E-2</v>
      </c>
      <c r="N39" s="10">
        <v>0</v>
      </c>
      <c r="R39" s="10">
        <f>22/30</f>
        <v>0.73333333333333328</v>
      </c>
      <c r="S39" s="10">
        <f>22/30</f>
        <v>0.73333333333333328</v>
      </c>
      <c r="T39" s="58" t="s">
        <v>40</v>
      </c>
      <c r="U39" s="64" t="s">
        <v>137</v>
      </c>
      <c r="V39" s="70" t="s">
        <v>78</v>
      </c>
      <c r="X39" s="80" t="s">
        <v>80</v>
      </c>
      <c r="Y39" s="110" t="s">
        <v>49</v>
      </c>
      <c r="Z39" s="10">
        <f>22/30</f>
        <v>0.73333333333333328</v>
      </c>
    </row>
    <row r="40" spans="1:26">
      <c r="A40" s="19" t="s">
        <v>8</v>
      </c>
      <c r="B40" s="10"/>
      <c r="C40" s="10">
        <v>0.2</v>
      </c>
      <c r="D40" s="10">
        <v>0.1</v>
      </c>
      <c r="F40" s="17" t="s">
        <v>8</v>
      </c>
      <c r="G40" s="10"/>
      <c r="H40" s="10">
        <v>0.13333333333333333</v>
      </c>
      <c r="I40" s="10">
        <v>6.6666666666666666E-2</v>
      </c>
      <c r="K40" s="17" t="s">
        <v>8</v>
      </c>
      <c r="L40" s="10"/>
      <c r="M40" s="10">
        <v>0.1</v>
      </c>
      <c r="N40" s="10">
        <v>0.2</v>
      </c>
      <c r="T40" s="58" t="s">
        <v>146</v>
      </c>
      <c r="U40" s="64" t="s">
        <v>114</v>
      </c>
      <c r="V40" s="70" t="s">
        <v>117</v>
      </c>
      <c r="X40" s="80" t="s">
        <v>139</v>
      </c>
      <c r="Y40" s="110" t="s">
        <v>40</v>
      </c>
    </row>
    <row r="41" spans="1:26">
      <c r="A41" s="19" t="s">
        <v>364</v>
      </c>
      <c r="B41" s="10"/>
      <c r="C41" s="10"/>
      <c r="D41" s="10">
        <v>0.16666666666666666</v>
      </c>
      <c r="F41" s="17" t="s">
        <v>364</v>
      </c>
      <c r="G41" s="10"/>
      <c r="H41" s="10"/>
      <c r="I41" s="10">
        <v>0.1</v>
      </c>
      <c r="K41" s="17" t="s">
        <v>364</v>
      </c>
      <c r="L41" s="10"/>
      <c r="M41" s="10"/>
      <c r="N41" s="10">
        <v>6.6666666666666666E-2</v>
      </c>
      <c r="T41" s="10">
        <f>24/30</f>
        <v>0.8</v>
      </c>
      <c r="U41" s="64" t="s">
        <v>21</v>
      </c>
      <c r="V41" s="70" t="s">
        <v>166</v>
      </c>
      <c r="X41" s="80" t="s">
        <v>185</v>
      </c>
      <c r="Y41" s="10">
        <f>24/30</f>
        <v>0.8</v>
      </c>
    </row>
    <row r="42" spans="1:26">
      <c r="A42" s="19" t="s">
        <v>365</v>
      </c>
      <c r="B42" s="10"/>
      <c r="C42" s="10"/>
      <c r="D42" s="10">
        <v>0.2</v>
      </c>
      <c r="F42" s="17" t="s">
        <v>365</v>
      </c>
      <c r="G42" s="10"/>
      <c r="H42" s="10"/>
      <c r="I42" s="10">
        <v>6.6666666666666666E-2</v>
      </c>
      <c r="K42" s="17" t="s">
        <v>365</v>
      </c>
      <c r="L42" s="10"/>
      <c r="M42" s="10"/>
      <c r="N42" s="10">
        <v>0.1</v>
      </c>
      <c r="U42" s="64" t="s">
        <v>109</v>
      </c>
      <c r="V42" s="70" t="s">
        <v>110</v>
      </c>
      <c r="X42" s="80" t="s">
        <v>48</v>
      </c>
    </row>
    <row r="43" spans="1:26">
      <c r="A43" s="19" t="s">
        <v>366</v>
      </c>
      <c r="B43" s="10"/>
      <c r="C43" s="10"/>
      <c r="D43" s="10">
        <v>0.13333333333333333</v>
      </c>
      <c r="F43" s="17" t="s">
        <v>366</v>
      </c>
      <c r="G43" s="10"/>
      <c r="H43" s="10"/>
      <c r="I43" s="10">
        <v>3.3333333333333333E-2</v>
      </c>
      <c r="K43" s="17" t="s">
        <v>366</v>
      </c>
      <c r="L43" s="10"/>
      <c r="M43" s="10"/>
      <c r="N43" s="10">
        <v>3.3333333333333333E-2</v>
      </c>
      <c r="U43" s="64" t="s">
        <v>154</v>
      </c>
      <c r="V43" s="70" t="s">
        <v>41</v>
      </c>
      <c r="X43" s="10">
        <f>26/30</f>
        <v>0.8666666666666667</v>
      </c>
    </row>
    <row r="44" spans="1:26">
      <c r="B44" s="22"/>
      <c r="C44" s="22"/>
      <c r="D44" s="22"/>
      <c r="U44" s="64" t="s">
        <v>160</v>
      </c>
      <c r="V44" s="10">
        <f>27/30</f>
        <v>0.9</v>
      </c>
    </row>
    <row r="45" spans="1:26">
      <c r="U45" s="10">
        <f>28/30</f>
        <v>0.93333333333333335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6A18-08F4-A247-B4C6-A91F5D0FECDE}">
  <dimension ref="A1:CD668"/>
  <sheetViews>
    <sheetView zoomScale="50" zoomScaleNormal="50" workbookViewId="0">
      <selection activeCell="M49" sqref="M49"/>
    </sheetView>
  </sheetViews>
  <sheetFormatPr baseColWidth="10" defaultRowHeight="16"/>
  <cols>
    <col min="10" max="10" width="10.83203125" style="179"/>
    <col min="21" max="21" width="10.83203125" style="179"/>
    <col min="35" max="37" width="10.83203125" style="179"/>
    <col min="39" max="39" width="10.83203125" style="179"/>
    <col min="41" max="41" width="10.83203125" style="179"/>
    <col min="43" max="43" width="10.83203125" style="179"/>
    <col min="45" max="45" width="10.83203125" style="179"/>
    <col min="46" max="46" width="10.83203125" customWidth="1"/>
    <col min="47" max="82" width="10.83203125" style="179"/>
  </cols>
  <sheetData>
    <row r="1" spans="1:46">
      <c r="A1" s="40">
        <v>1</v>
      </c>
      <c r="B1" s="41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3" t="s">
        <v>7</v>
      </c>
      <c r="K1" s="40">
        <v>1</v>
      </c>
      <c r="L1" s="41" t="s">
        <v>0</v>
      </c>
      <c r="M1" s="42" t="s">
        <v>1</v>
      </c>
      <c r="N1" s="42" t="s">
        <v>2</v>
      </c>
      <c r="O1" s="42" t="s">
        <v>3</v>
      </c>
      <c r="P1" s="42" t="s">
        <v>4</v>
      </c>
      <c r="Q1" s="42" t="s">
        <v>5</v>
      </c>
      <c r="R1" s="42" t="s">
        <v>6</v>
      </c>
      <c r="S1" s="42" t="s">
        <v>7</v>
      </c>
      <c r="T1" s="43" t="s">
        <v>8</v>
      </c>
      <c r="V1" s="91">
        <v>1</v>
      </c>
      <c r="W1" s="41" t="s">
        <v>0</v>
      </c>
      <c r="X1" s="42" t="s">
        <v>1</v>
      </c>
      <c r="Y1" s="42" t="s">
        <v>2</v>
      </c>
      <c r="Z1" s="42" t="s">
        <v>3</v>
      </c>
      <c r="AA1" s="42" t="s">
        <v>4</v>
      </c>
      <c r="AB1" s="42" t="s">
        <v>5</v>
      </c>
      <c r="AC1" s="42" t="s">
        <v>6</v>
      </c>
      <c r="AD1" s="42" t="s">
        <v>7</v>
      </c>
      <c r="AE1" s="42" t="s">
        <v>8</v>
      </c>
      <c r="AF1" s="42" t="s">
        <v>364</v>
      </c>
      <c r="AG1" s="42" t="s">
        <v>365</v>
      </c>
      <c r="AH1" s="43" t="s">
        <v>366</v>
      </c>
      <c r="AN1" s="24" t="s">
        <v>0</v>
      </c>
      <c r="AP1" s="165" t="s">
        <v>6</v>
      </c>
      <c r="AQ1" s="207"/>
      <c r="AR1" s="165" t="s">
        <v>8</v>
      </c>
      <c r="AS1" s="207"/>
      <c r="AT1" s="165" t="s">
        <v>1</v>
      </c>
    </row>
    <row r="2" spans="1:46" ht="17">
      <c r="A2" s="44">
        <v>1</v>
      </c>
      <c r="B2" s="3" t="s">
        <v>46</v>
      </c>
      <c r="C2" s="3" t="s">
        <v>120</v>
      </c>
      <c r="D2" s="3" t="s">
        <v>188</v>
      </c>
      <c r="E2" s="4" t="s">
        <v>55</v>
      </c>
      <c r="F2" s="3" t="s">
        <v>188</v>
      </c>
      <c r="G2" s="3" t="s">
        <v>78</v>
      </c>
      <c r="H2" s="4" t="s">
        <v>55</v>
      </c>
      <c r="I2" s="45" t="s">
        <v>142</v>
      </c>
      <c r="K2" s="44">
        <v>1</v>
      </c>
      <c r="L2" s="3" t="s">
        <v>78</v>
      </c>
      <c r="M2" s="3" t="s">
        <v>188</v>
      </c>
      <c r="N2" s="3" t="s">
        <v>36</v>
      </c>
      <c r="O2" s="3" t="s">
        <v>52</v>
      </c>
      <c r="P2" s="3" t="s">
        <v>175</v>
      </c>
      <c r="Q2" s="3" t="s">
        <v>59</v>
      </c>
      <c r="R2" s="3" t="s">
        <v>142</v>
      </c>
      <c r="S2" s="3" t="s">
        <v>175</v>
      </c>
      <c r="T2" s="56" t="s">
        <v>55</v>
      </c>
      <c r="V2" s="44">
        <v>1</v>
      </c>
      <c r="W2" s="3" t="s">
        <v>94</v>
      </c>
      <c r="X2" s="4" t="s">
        <v>55</v>
      </c>
      <c r="Y2" s="3" t="s">
        <v>12</v>
      </c>
      <c r="Z2" s="3" t="s">
        <v>183</v>
      </c>
      <c r="AA2" s="3" t="s">
        <v>36</v>
      </c>
      <c r="AB2" s="3" t="s">
        <v>222</v>
      </c>
      <c r="AC2" s="3" t="s">
        <v>284</v>
      </c>
      <c r="AD2" s="3" t="s">
        <v>22</v>
      </c>
      <c r="AE2" s="3" t="s">
        <v>222</v>
      </c>
      <c r="AF2" s="3" t="s">
        <v>28</v>
      </c>
      <c r="AG2" s="3" t="s">
        <v>36</v>
      </c>
      <c r="AH2" s="45" t="s">
        <v>59</v>
      </c>
      <c r="AL2" s="35" t="s">
        <v>141</v>
      </c>
      <c r="AN2" s="31" t="s">
        <v>141</v>
      </c>
      <c r="AP2" s="166" t="s">
        <v>55</v>
      </c>
      <c r="AQ2" s="207"/>
      <c r="AR2" s="166" t="s">
        <v>55</v>
      </c>
      <c r="AS2" s="207"/>
      <c r="AT2" s="166" t="s">
        <v>55</v>
      </c>
    </row>
    <row r="3" spans="1:46">
      <c r="A3" s="44">
        <v>2</v>
      </c>
      <c r="B3" s="3" t="s">
        <v>105</v>
      </c>
      <c r="C3" s="3" t="s">
        <v>121</v>
      </c>
      <c r="D3" s="3" t="s">
        <v>183</v>
      </c>
      <c r="E3" s="3" t="s">
        <v>175</v>
      </c>
      <c r="F3" s="3" t="s">
        <v>189</v>
      </c>
      <c r="G3" s="3" t="s">
        <v>190</v>
      </c>
      <c r="H3" s="3" t="s">
        <v>139</v>
      </c>
      <c r="I3" s="45" t="s">
        <v>29</v>
      </c>
      <c r="K3" s="44">
        <v>2</v>
      </c>
      <c r="L3" s="3" t="s">
        <v>190</v>
      </c>
      <c r="M3" s="4" t="s">
        <v>153</v>
      </c>
      <c r="N3" s="3" t="s">
        <v>79</v>
      </c>
      <c r="O3" s="3" t="s">
        <v>104</v>
      </c>
      <c r="P3" s="3" t="s">
        <v>192</v>
      </c>
      <c r="Q3" s="4" t="s">
        <v>55</v>
      </c>
      <c r="R3" s="3" t="s">
        <v>13</v>
      </c>
      <c r="S3" s="3" t="s">
        <v>192</v>
      </c>
      <c r="T3" s="45" t="s">
        <v>139</v>
      </c>
      <c r="V3" s="44">
        <v>2</v>
      </c>
      <c r="W3" s="3" t="s">
        <v>236</v>
      </c>
      <c r="X3" s="3" t="s">
        <v>150</v>
      </c>
      <c r="Y3" s="3" t="s">
        <v>71</v>
      </c>
      <c r="Z3" s="3" t="s">
        <v>117</v>
      </c>
      <c r="AA3" s="3" t="s">
        <v>146</v>
      </c>
      <c r="AB3" s="3" t="s">
        <v>105</v>
      </c>
      <c r="AC3" s="3" t="s">
        <v>143</v>
      </c>
      <c r="AD3" s="3" t="s">
        <v>300</v>
      </c>
      <c r="AE3" s="3" t="s">
        <v>85</v>
      </c>
      <c r="AF3" s="3" t="s">
        <v>24</v>
      </c>
      <c r="AG3" s="3" t="s">
        <v>367</v>
      </c>
      <c r="AH3" s="45" t="s">
        <v>46</v>
      </c>
      <c r="AL3" s="27" t="s">
        <v>44</v>
      </c>
      <c r="AN3" s="26" t="s">
        <v>44</v>
      </c>
      <c r="AP3" s="167" t="s">
        <v>139</v>
      </c>
      <c r="AQ3" s="207"/>
      <c r="AR3" s="167" t="s">
        <v>139</v>
      </c>
      <c r="AS3" s="207"/>
      <c r="AT3" s="167" t="s">
        <v>150</v>
      </c>
    </row>
    <row r="4" spans="1:46" ht="17" thickBot="1">
      <c r="A4" s="44">
        <v>3</v>
      </c>
      <c r="B4" s="3" t="s">
        <v>147</v>
      </c>
      <c r="C4" s="3" t="s">
        <v>71</v>
      </c>
      <c r="D4" s="3" t="s">
        <v>191</v>
      </c>
      <c r="E4" s="3" t="s">
        <v>30</v>
      </c>
      <c r="F4" s="3" t="s">
        <v>82</v>
      </c>
      <c r="G4" s="3" t="s">
        <v>31</v>
      </c>
      <c r="H4" s="3" t="s">
        <v>65</v>
      </c>
      <c r="I4" s="45" t="s">
        <v>13</v>
      </c>
      <c r="K4" s="44">
        <v>3</v>
      </c>
      <c r="L4" s="3" t="s">
        <v>213</v>
      </c>
      <c r="M4" s="3" t="s">
        <v>117</v>
      </c>
      <c r="N4" s="3" t="s">
        <v>10</v>
      </c>
      <c r="O4" s="3" t="s">
        <v>282</v>
      </c>
      <c r="P4" s="4" t="s">
        <v>55</v>
      </c>
      <c r="Q4" s="3" t="s">
        <v>13</v>
      </c>
      <c r="R4" s="3" t="s">
        <v>56</v>
      </c>
      <c r="S4" s="3" t="s">
        <v>72</v>
      </c>
      <c r="T4" s="45" t="s">
        <v>120</v>
      </c>
      <c r="V4" s="44">
        <v>3</v>
      </c>
      <c r="W4" s="3" t="s">
        <v>13</v>
      </c>
      <c r="X4" s="3" t="s">
        <v>232</v>
      </c>
      <c r="Y4" s="3" t="s">
        <v>107</v>
      </c>
      <c r="Z4" s="3" t="s">
        <v>368</v>
      </c>
      <c r="AA4" s="4" t="s">
        <v>45</v>
      </c>
      <c r="AB4" s="3" t="s">
        <v>36</v>
      </c>
      <c r="AC4" s="3" t="s">
        <v>369</v>
      </c>
      <c r="AD4" s="3" t="s">
        <v>51</v>
      </c>
      <c r="AE4" s="4" t="s">
        <v>90</v>
      </c>
      <c r="AF4" s="3" t="s">
        <v>56</v>
      </c>
      <c r="AG4" s="3" t="s">
        <v>54</v>
      </c>
      <c r="AH4" s="45" t="s">
        <v>65</v>
      </c>
      <c r="AL4" s="27" t="s">
        <v>50</v>
      </c>
      <c r="AN4" s="26" t="s">
        <v>174</v>
      </c>
      <c r="AP4" s="167" t="s">
        <v>65</v>
      </c>
      <c r="AQ4" s="207"/>
      <c r="AR4" s="167" t="s">
        <v>120</v>
      </c>
      <c r="AS4" s="207"/>
      <c r="AT4" s="167" t="s">
        <v>232</v>
      </c>
    </row>
    <row r="5" spans="1:46" ht="17" thickBot="1">
      <c r="A5" s="44">
        <v>4</v>
      </c>
      <c r="B5" s="3" t="s">
        <v>26</v>
      </c>
      <c r="C5" s="34" t="s">
        <v>141</v>
      </c>
      <c r="D5" s="3" t="s">
        <v>59</v>
      </c>
      <c r="E5" s="3" t="s">
        <v>192</v>
      </c>
      <c r="F5" s="3" t="s">
        <v>157</v>
      </c>
      <c r="G5" s="3" t="s">
        <v>143</v>
      </c>
      <c r="H5" s="4" t="s">
        <v>44</v>
      </c>
      <c r="I5" s="45" t="s">
        <v>56</v>
      </c>
      <c r="K5" s="44">
        <v>4</v>
      </c>
      <c r="L5" s="3" t="s">
        <v>235</v>
      </c>
      <c r="M5" s="3" t="s">
        <v>183</v>
      </c>
      <c r="N5" s="3" t="s">
        <v>51</v>
      </c>
      <c r="O5" s="3" t="s">
        <v>283</v>
      </c>
      <c r="P5" s="33" t="s">
        <v>44</v>
      </c>
      <c r="Q5" s="3" t="s">
        <v>31</v>
      </c>
      <c r="R5" s="3" t="s">
        <v>29</v>
      </c>
      <c r="S5" s="3" t="s">
        <v>284</v>
      </c>
      <c r="T5" s="56" t="s">
        <v>103</v>
      </c>
      <c r="V5" s="44">
        <v>4</v>
      </c>
      <c r="W5" s="3" t="s">
        <v>60</v>
      </c>
      <c r="X5" s="3" t="s">
        <v>268</v>
      </c>
      <c r="Y5" s="3" t="s">
        <v>30</v>
      </c>
      <c r="Z5" s="4" t="s">
        <v>102</v>
      </c>
      <c r="AA5" s="3" t="s">
        <v>370</v>
      </c>
      <c r="AB5" s="3" t="s">
        <v>277</v>
      </c>
      <c r="AC5" s="3" t="s">
        <v>285</v>
      </c>
      <c r="AD5" s="3" t="s">
        <v>123</v>
      </c>
      <c r="AE5" s="3" t="s">
        <v>371</v>
      </c>
      <c r="AF5" s="4" t="s">
        <v>55</v>
      </c>
      <c r="AG5" s="4" t="s">
        <v>103</v>
      </c>
      <c r="AH5" s="45" t="s">
        <v>372</v>
      </c>
      <c r="AL5" s="27" t="s">
        <v>69</v>
      </c>
      <c r="AN5" s="26" t="s">
        <v>50</v>
      </c>
      <c r="AP5" s="166" t="s">
        <v>44</v>
      </c>
      <c r="AQ5" s="207"/>
      <c r="AR5" s="166" t="s">
        <v>103</v>
      </c>
      <c r="AS5" s="207"/>
      <c r="AT5" s="167" t="s">
        <v>268</v>
      </c>
    </row>
    <row r="6" spans="1:46" ht="17" thickBot="1">
      <c r="A6" s="44">
        <v>5</v>
      </c>
      <c r="B6" s="36" t="s">
        <v>35</v>
      </c>
      <c r="C6" s="3" t="s">
        <v>70</v>
      </c>
      <c r="D6" s="3" t="s">
        <v>193</v>
      </c>
      <c r="E6" s="3" t="s">
        <v>194</v>
      </c>
      <c r="F6" s="3" t="s">
        <v>195</v>
      </c>
      <c r="G6" s="3" t="s">
        <v>196</v>
      </c>
      <c r="H6" s="3" t="s">
        <v>117</v>
      </c>
      <c r="I6" s="45" t="s">
        <v>36</v>
      </c>
      <c r="K6" s="44">
        <v>5</v>
      </c>
      <c r="L6" s="3" t="s">
        <v>31</v>
      </c>
      <c r="M6" s="3" t="s">
        <v>150</v>
      </c>
      <c r="N6" s="3" t="s">
        <v>121</v>
      </c>
      <c r="O6" s="3" t="s">
        <v>132</v>
      </c>
      <c r="P6" s="3" t="s">
        <v>172</v>
      </c>
      <c r="Q6" s="3" t="s">
        <v>285</v>
      </c>
      <c r="R6" s="95" t="s">
        <v>44</v>
      </c>
      <c r="S6" s="96" t="s">
        <v>44</v>
      </c>
      <c r="T6" s="56" t="s">
        <v>112</v>
      </c>
      <c r="V6" s="44">
        <v>5</v>
      </c>
      <c r="W6" s="4" t="s">
        <v>90</v>
      </c>
      <c r="X6" s="3" t="s">
        <v>166</v>
      </c>
      <c r="Y6" s="3" t="s">
        <v>36</v>
      </c>
      <c r="Z6" s="3" t="s">
        <v>82</v>
      </c>
      <c r="AA6" s="3" t="s">
        <v>139</v>
      </c>
      <c r="AB6" s="3" t="s">
        <v>60</v>
      </c>
      <c r="AC6" s="3" t="s">
        <v>373</v>
      </c>
      <c r="AD6" s="3" t="s">
        <v>49</v>
      </c>
      <c r="AE6" s="3" t="s">
        <v>374</v>
      </c>
      <c r="AF6" s="3" t="s">
        <v>114</v>
      </c>
      <c r="AG6" s="4" t="s">
        <v>69</v>
      </c>
      <c r="AH6" s="45" t="s">
        <v>230</v>
      </c>
      <c r="AL6" s="27" t="s">
        <v>55</v>
      </c>
      <c r="AN6" s="26" t="s">
        <v>69</v>
      </c>
      <c r="AP6" s="167" t="s">
        <v>117</v>
      </c>
      <c r="AQ6" s="207"/>
      <c r="AR6" s="166" t="s">
        <v>112</v>
      </c>
      <c r="AS6" s="207"/>
      <c r="AT6" s="167" t="s">
        <v>166</v>
      </c>
    </row>
    <row r="7" spans="1:46">
      <c r="A7" s="44">
        <v>6</v>
      </c>
      <c r="B7" s="4" t="s">
        <v>90</v>
      </c>
      <c r="C7" s="4" t="s">
        <v>103</v>
      </c>
      <c r="D7" s="3" t="s">
        <v>82</v>
      </c>
      <c r="E7" s="3" t="s">
        <v>172</v>
      </c>
      <c r="F7" s="3" t="s">
        <v>193</v>
      </c>
      <c r="G7" s="3" t="s">
        <v>176</v>
      </c>
      <c r="H7" s="3" t="s">
        <v>165</v>
      </c>
      <c r="I7" s="56" t="s">
        <v>55</v>
      </c>
      <c r="K7" s="44">
        <v>6</v>
      </c>
      <c r="L7" s="3" t="s">
        <v>143</v>
      </c>
      <c r="M7" s="3" t="s">
        <v>236</v>
      </c>
      <c r="N7" s="3" t="s">
        <v>71</v>
      </c>
      <c r="O7" s="3" t="s">
        <v>171</v>
      </c>
      <c r="P7" s="3" t="s">
        <v>143</v>
      </c>
      <c r="Q7" s="3" t="s">
        <v>228</v>
      </c>
      <c r="R7" s="3" t="s">
        <v>94</v>
      </c>
      <c r="S7" s="3" t="s">
        <v>194</v>
      </c>
      <c r="T7" s="56" t="s">
        <v>57</v>
      </c>
      <c r="V7" s="44">
        <v>6</v>
      </c>
      <c r="W7" s="3" t="s">
        <v>375</v>
      </c>
      <c r="X7" s="4" t="s">
        <v>90</v>
      </c>
      <c r="Y7" s="3" t="s">
        <v>143</v>
      </c>
      <c r="Z7" s="3" t="s">
        <v>376</v>
      </c>
      <c r="AA7" s="3" t="s">
        <v>67</v>
      </c>
      <c r="AB7" s="3" t="s">
        <v>68</v>
      </c>
      <c r="AC7" s="3" t="s">
        <v>224</v>
      </c>
      <c r="AD7" s="3" t="s">
        <v>196</v>
      </c>
      <c r="AE7" s="3" t="s">
        <v>101</v>
      </c>
      <c r="AF7" s="3" t="s">
        <v>176</v>
      </c>
      <c r="AG7" s="3" t="s">
        <v>13</v>
      </c>
      <c r="AH7" s="45" t="s">
        <v>377</v>
      </c>
      <c r="AL7" s="27" t="s">
        <v>102</v>
      </c>
      <c r="AN7" s="26" t="s">
        <v>55</v>
      </c>
      <c r="AP7" s="167" t="s">
        <v>165</v>
      </c>
      <c r="AQ7" s="207"/>
      <c r="AR7" s="166" t="s">
        <v>57</v>
      </c>
      <c r="AS7" s="207"/>
      <c r="AT7" s="166" t="s">
        <v>90</v>
      </c>
    </row>
    <row r="8" spans="1:46" ht="17" thickBot="1">
      <c r="A8" s="44">
        <v>7</v>
      </c>
      <c r="B8" s="3" t="s">
        <v>197</v>
      </c>
      <c r="C8" s="4" t="s">
        <v>102</v>
      </c>
      <c r="D8" s="3" t="s">
        <v>198</v>
      </c>
      <c r="E8" s="4" t="s">
        <v>45</v>
      </c>
      <c r="F8" s="3" t="s">
        <v>105</v>
      </c>
      <c r="G8" s="3" t="s">
        <v>105</v>
      </c>
      <c r="H8" s="4" t="s">
        <v>112</v>
      </c>
      <c r="I8" s="56" t="s">
        <v>44</v>
      </c>
      <c r="K8" s="44">
        <v>7</v>
      </c>
      <c r="L8" s="3" t="s">
        <v>286</v>
      </c>
      <c r="M8" s="3" t="s">
        <v>105</v>
      </c>
      <c r="N8" s="3" t="s">
        <v>30</v>
      </c>
      <c r="O8" s="3" t="s">
        <v>216</v>
      </c>
      <c r="P8" s="3" t="s">
        <v>216</v>
      </c>
      <c r="Q8" s="3" t="s">
        <v>105</v>
      </c>
      <c r="R8" s="3" t="s">
        <v>185</v>
      </c>
      <c r="S8" s="3" t="s">
        <v>287</v>
      </c>
      <c r="T8" s="56" t="s">
        <v>69</v>
      </c>
      <c r="V8" s="44">
        <v>7</v>
      </c>
      <c r="W8" s="3" t="s">
        <v>70</v>
      </c>
      <c r="X8" s="3" t="s">
        <v>220</v>
      </c>
      <c r="Y8" s="3" t="s">
        <v>223</v>
      </c>
      <c r="Z8" s="3" t="s">
        <v>93</v>
      </c>
      <c r="AA8" s="3" t="s">
        <v>378</v>
      </c>
      <c r="AB8" s="3" t="s">
        <v>70</v>
      </c>
      <c r="AC8" s="3" t="s">
        <v>379</v>
      </c>
      <c r="AD8" s="3" t="s">
        <v>380</v>
      </c>
      <c r="AE8" s="3" t="s">
        <v>381</v>
      </c>
      <c r="AF8" s="3" t="s">
        <v>87</v>
      </c>
      <c r="AG8" s="3" t="s">
        <v>350</v>
      </c>
      <c r="AH8" s="45" t="s">
        <v>382</v>
      </c>
      <c r="AL8" s="27" t="s">
        <v>163</v>
      </c>
      <c r="AN8" s="26" t="s">
        <v>116</v>
      </c>
      <c r="AP8" s="166" t="s">
        <v>112</v>
      </c>
      <c r="AQ8" s="207"/>
      <c r="AR8" s="166" t="s">
        <v>69</v>
      </c>
      <c r="AS8" s="207"/>
      <c r="AT8" s="167" t="s">
        <v>220</v>
      </c>
    </row>
    <row r="9" spans="1:46" ht="17" thickBot="1">
      <c r="A9" s="44">
        <v>8</v>
      </c>
      <c r="B9" s="3" t="s">
        <v>199</v>
      </c>
      <c r="C9" s="3" t="s">
        <v>200</v>
      </c>
      <c r="D9" s="3" t="s">
        <v>201</v>
      </c>
      <c r="E9" s="3" t="s">
        <v>143</v>
      </c>
      <c r="F9" s="3" t="s">
        <v>202</v>
      </c>
      <c r="G9" s="3" t="s">
        <v>22</v>
      </c>
      <c r="H9" s="4" t="s">
        <v>90</v>
      </c>
      <c r="I9" s="45" t="s">
        <v>54</v>
      </c>
      <c r="K9" s="44">
        <v>8</v>
      </c>
      <c r="L9" s="3" t="s">
        <v>230</v>
      </c>
      <c r="M9" s="3" t="s">
        <v>70</v>
      </c>
      <c r="N9" s="3" t="s">
        <v>142</v>
      </c>
      <c r="O9" s="33" t="s">
        <v>44</v>
      </c>
      <c r="P9" s="3" t="s">
        <v>194</v>
      </c>
      <c r="Q9" s="3" t="s">
        <v>142</v>
      </c>
      <c r="R9" s="4" t="s">
        <v>90</v>
      </c>
      <c r="S9" s="4" t="s">
        <v>55</v>
      </c>
      <c r="T9" s="45" t="s">
        <v>64</v>
      </c>
      <c r="V9" s="44">
        <v>8</v>
      </c>
      <c r="W9" s="3" t="s">
        <v>383</v>
      </c>
      <c r="X9" s="3" t="s">
        <v>142</v>
      </c>
      <c r="Y9" s="3" t="s">
        <v>89</v>
      </c>
      <c r="Z9" s="4" t="s">
        <v>116</v>
      </c>
      <c r="AA9" s="3" t="s">
        <v>384</v>
      </c>
      <c r="AB9" s="3" t="s">
        <v>97</v>
      </c>
      <c r="AC9" s="3" t="s">
        <v>105</v>
      </c>
      <c r="AD9" s="3" t="s">
        <v>385</v>
      </c>
      <c r="AE9" s="3" t="s">
        <v>386</v>
      </c>
      <c r="AF9" s="3" t="s">
        <v>59</v>
      </c>
      <c r="AG9" s="3" t="s">
        <v>387</v>
      </c>
      <c r="AH9" s="45" t="s">
        <v>388</v>
      </c>
      <c r="AL9" s="27" t="s">
        <v>112</v>
      </c>
      <c r="AN9" s="26" t="s">
        <v>102</v>
      </c>
      <c r="AP9" s="166" t="s">
        <v>90</v>
      </c>
      <c r="AQ9" s="207"/>
      <c r="AR9" s="167" t="s">
        <v>64</v>
      </c>
      <c r="AS9" s="207"/>
      <c r="AT9" s="167" t="s">
        <v>142</v>
      </c>
    </row>
    <row r="10" spans="1:46">
      <c r="A10" s="44">
        <v>9</v>
      </c>
      <c r="B10" s="3" t="s">
        <v>203</v>
      </c>
      <c r="C10" s="3" t="s">
        <v>36</v>
      </c>
      <c r="D10" s="3" t="s">
        <v>204</v>
      </c>
      <c r="E10" s="3" t="s">
        <v>118</v>
      </c>
      <c r="F10" s="4" t="s">
        <v>163</v>
      </c>
      <c r="G10" s="3" t="s">
        <v>205</v>
      </c>
      <c r="H10" s="4" t="s">
        <v>145</v>
      </c>
      <c r="I10" s="45" t="s">
        <v>79</v>
      </c>
      <c r="K10" s="44">
        <v>9</v>
      </c>
      <c r="L10" s="3" t="s">
        <v>176</v>
      </c>
      <c r="M10" s="3" t="s">
        <v>288</v>
      </c>
      <c r="N10" s="3" t="s">
        <v>22</v>
      </c>
      <c r="O10" s="3" t="s">
        <v>289</v>
      </c>
      <c r="P10" s="4" t="s">
        <v>45</v>
      </c>
      <c r="Q10" s="3" t="s">
        <v>290</v>
      </c>
      <c r="R10" s="4" t="s">
        <v>27</v>
      </c>
      <c r="S10" s="3" t="s">
        <v>178</v>
      </c>
      <c r="T10" s="45" t="s">
        <v>117</v>
      </c>
      <c r="V10" s="44">
        <v>9</v>
      </c>
      <c r="W10" s="3" t="s">
        <v>389</v>
      </c>
      <c r="X10" s="3" t="s">
        <v>125</v>
      </c>
      <c r="Y10" s="3" t="s">
        <v>251</v>
      </c>
      <c r="Z10" s="3" t="s">
        <v>139</v>
      </c>
      <c r="AA10" s="3" t="s">
        <v>390</v>
      </c>
      <c r="AB10" s="3" t="s">
        <v>146</v>
      </c>
      <c r="AC10" s="3" t="s">
        <v>274</v>
      </c>
      <c r="AD10" s="3" t="s">
        <v>391</v>
      </c>
      <c r="AE10" s="3" t="s">
        <v>26</v>
      </c>
      <c r="AF10" s="3" t="s">
        <v>30</v>
      </c>
      <c r="AG10" s="3" t="s">
        <v>392</v>
      </c>
      <c r="AH10" s="45" t="s">
        <v>200</v>
      </c>
      <c r="AL10" s="27" t="s">
        <v>57</v>
      </c>
      <c r="AN10" s="26" t="s">
        <v>169</v>
      </c>
      <c r="AP10" s="166" t="s">
        <v>145</v>
      </c>
      <c r="AQ10" s="207"/>
      <c r="AR10" s="167" t="s">
        <v>117</v>
      </c>
      <c r="AS10" s="207"/>
      <c r="AT10" s="167" t="s">
        <v>125</v>
      </c>
    </row>
    <row r="11" spans="1:46">
      <c r="A11" s="44">
        <v>10</v>
      </c>
      <c r="B11" s="3" t="s">
        <v>206</v>
      </c>
      <c r="C11" s="3" t="s">
        <v>14</v>
      </c>
      <c r="D11" s="3" t="s">
        <v>207</v>
      </c>
      <c r="E11" s="3" t="s">
        <v>72</v>
      </c>
      <c r="F11" s="3" t="s">
        <v>208</v>
      </c>
      <c r="G11" s="3" t="s">
        <v>36</v>
      </c>
      <c r="H11" s="3" t="s">
        <v>209</v>
      </c>
      <c r="I11" s="45" t="s">
        <v>51</v>
      </c>
      <c r="K11" s="44">
        <v>10</v>
      </c>
      <c r="L11" s="3" t="s">
        <v>291</v>
      </c>
      <c r="M11" s="3" t="s">
        <v>257</v>
      </c>
      <c r="N11" s="3" t="s">
        <v>14</v>
      </c>
      <c r="O11" s="3" t="s">
        <v>268</v>
      </c>
      <c r="P11" s="3" t="s">
        <v>224</v>
      </c>
      <c r="Q11" s="3" t="s">
        <v>120</v>
      </c>
      <c r="R11" s="3" t="s">
        <v>292</v>
      </c>
      <c r="S11" s="3" t="s">
        <v>216</v>
      </c>
      <c r="T11" s="45" t="s">
        <v>256</v>
      </c>
      <c r="V11" s="44">
        <v>10</v>
      </c>
      <c r="W11" s="3" t="s">
        <v>151</v>
      </c>
      <c r="X11" s="3" t="s">
        <v>155</v>
      </c>
      <c r="Y11" s="3" t="s">
        <v>176</v>
      </c>
      <c r="Z11" s="3" t="s">
        <v>393</v>
      </c>
      <c r="AA11" s="3" t="s">
        <v>394</v>
      </c>
      <c r="AB11" s="3" t="s">
        <v>71</v>
      </c>
      <c r="AC11" s="3" t="s">
        <v>129</v>
      </c>
      <c r="AD11" s="3" t="s">
        <v>395</v>
      </c>
      <c r="AE11" s="3" t="s">
        <v>117</v>
      </c>
      <c r="AF11" s="3" t="s">
        <v>10</v>
      </c>
      <c r="AG11" s="4" t="s">
        <v>112</v>
      </c>
      <c r="AH11" s="45" t="s">
        <v>117</v>
      </c>
      <c r="AL11" s="27" t="s">
        <v>145</v>
      </c>
      <c r="AN11" s="26" t="s">
        <v>163</v>
      </c>
      <c r="AP11" s="167" t="s">
        <v>209</v>
      </c>
      <c r="AQ11" s="207"/>
      <c r="AR11" s="167" t="s">
        <v>256</v>
      </c>
      <c r="AS11" s="207"/>
      <c r="AT11" s="167" t="s">
        <v>155</v>
      </c>
    </row>
    <row r="12" spans="1:46">
      <c r="A12" s="44">
        <v>11</v>
      </c>
      <c r="B12" s="3" t="s">
        <v>129</v>
      </c>
      <c r="C12" s="3" t="s">
        <v>117</v>
      </c>
      <c r="D12" s="3" t="s">
        <v>46</v>
      </c>
      <c r="E12" s="3" t="s">
        <v>59</v>
      </c>
      <c r="F12" s="3" t="s">
        <v>210</v>
      </c>
      <c r="G12" s="3" t="s">
        <v>68</v>
      </c>
      <c r="H12" s="4" t="s">
        <v>69</v>
      </c>
      <c r="I12" s="45" t="s">
        <v>107</v>
      </c>
      <c r="K12" s="44">
        <v>11</v>
      </c>
      <c r="L12" s="3" t="s">
        <v>70</v>
      </c>
      <c r="M12" s="3" t="s">
        <v>71</v>
      </c>
      <c r="N12" s="3" t="s">
        <v>101</v>
      </c>
      <c r="O12" s="3" t="s">
        <v>194</v>
      </c>
      <c r="P12" s="3" t="s">
        <v>293</v>
      </c>
      <c r="Q12" s="3" t="s">
        <v>294</v>
      </c>
      <c r="R12" s="3" t="s">
        <v>70</v>
      </c>
      <c r="S12" s="3" t="s">
        <v>295</v>
      </c>
      <c r="T12" s="45" t="s">
        <v>296</v>
      </c>
      <c r="V12" s="44">
        <v>11</v>
      </c>
      <c r="W12" s="3" t="s">
        <v>226</v>
      </c>
      <c r="X12" s="3" t="s">
        <v>118</v>
      </c>
      <c r="Y12" s="3" t="s">
        <v>41</v>
      </c>
      <c r="Z12" s="3" t="s">
        <v>316</v>
      </c>
      <c r="AA12" s="3" t="s">
        <v>396</v>
      </c>
      <c r="AB12" s="3" t="s">
        <v>397</v>
      </c>
      <c r="AC12" s="3" t="s">
        <v>201</v>
      </c>
      <c r="AD12" s="3" t="s">
        <v>59</v>
      </c>
      <c r="AE12" s="3" t="s">
        <v>257</v>
      </c>
      <c r="AF12" s="3" t="s">
        <v>398</v>
      </c>
      <c r="AG12" s="3" t="s">
        <v>46</v>
      </c>
      <c r="AH12" s="45" t="s">
        <v>399</v>
      </c>
      <c r="AL12" s="27" t="s">
        <v>18</v>
      </c>
      <c r="AN12" s="26" t="s">
        <v>83</v>
      </c>
      <c r="AP12" s="166" t="s">
        <v>69</v>
      </c>
      <c r="AQ12" s="207"/>
      <c r="AR12" s="167" t="s">
        <v>296</v>
      </c>
      <c r="AS12" s="207"/>
      <c r="AT12" s="167" t="s">
        <v>118</v>
      </c>
    </row>
    <row r="13" spans="1:46" ht="17" thickBot="1">
      <c r="A13" s="44">
        <v>12</v>
      </c>
      <c r="B13" s="3" t="s">
        <v>93</v>
      </c>
      <c r="C13" s="3" t="s">
        <v>101</v>
      </c>
      <c r="D13" s="3" t="s">
        <v>211</v>
      </c>
      <c r="E13" s="3" t="s">
        <v>66</v>
      </c>
      <c r="F13" s="3" t="s">
        <v>212</v>
      </c>
      <c r="G13" s="3" t="s">
        <v>213</v>
      </c>
      <c r="H13" s="3" t="s">
        <v>64</v>
      </c>
      <c r="I13" s="45" t="s">
        <v>94</v>
      </c>
      <c r="K13" s="44">
        <v>12</v>
      </c>
      <c r="L13" s="3" t="s">
        <v>297</v>
      </c>
      <c r="M13" s="3" t="s">
        <v>193</v>
      </c>
      <c r="N13" s="3" t="s">
        <v>123</v>
      </c>
      <c r="O13" s="3" t="s">
        <v>298</v>
      </c>
      <c r="P13" s="3" t="s">
        <v>72</v>
      </c>
      <c r="Q13" s="3" t="s">
        <v>38</v>
      </c>
      <c r="R13" s="3" t="s">
        <v>36</v>
      </c>
      <c r="S13" s="4" t="s">
        <v>18</v>
      </c>
      <c r="T13" s="45" t="s">
        <v>209</v>
      </c>
      <c r="V13" s="44">
        <v>12</v>
      </c>
      <c r="W13" s="3" t="s">
        <v>400</v>
      </c>
      <c r="X13" s="3" t="s">
        <v>401</v>
      </c>
      <c r="Y13" s="3" t="s">
        <v>110</v>
      </c>
      <c r="Z13" s="3" t="s">
        <v>402</v>
      </c>
      <c r="AA13" s="3" t="s">
        <v>403</v>
      </c>
      <c r="AB13" s="3" t="s">
        <v>404</v>
      </c>
      <c r="AC13" s="3" t="s">
        <v>183</v>
      </c>
      <c r="AD13" s="4" t="s">
        <v>50</v>
      </c>
      <c r="AE13" s="3" t="s">
        <v>405</v>
      </c>
      <c r="AF13" s="3" t="s">
        <v>147</v>
      </c>
      <c r="AG13" s="3" t="s">
        <v>406</v>
      </c>
      <c r="AH13" s="56" t="s">
        <v>55</v>
      </c>
      <c r="AL13" s="27" t="s">
        <v>103</v>
      </c>
      <c r="AN13" s="26" t="s">
        <v>180</v>
      </c>
      <c r="AP13" s="167" t="s">
        <v>64</v>
      </c>
      <c r="AQ13" s="207"/>
      <c r="AR13" s="167" t="s">
        <v>209</v>
      </c>
      <c r="AS13" s="207"/>
      <c r="AT13" s="167" t="s">
        <v>401</v>
      </c>
    </row>
    <row r="14" spans="1:46" ht="17" thickBot="1">
      <c r="A14" s="44">
        <v>13</v>
      </c>
      <c r="B14" s="3" t="s">
        <v>10</v>
      </c>
      <c r="C14" s="3" t="s">
        <v>86</v>
      </c>
      <c r="D14" s="3" t="s">
        <v>214</v>
      </c>
      <c r="E14" s="3" t="s">
        <v>139</v>
      </c>
      <c r="F14" s="3" t="s">
        <v>215</v>
      </c>
      <c r="G14" s="3" t="s">
        <v>123</v>
      </c>
      <c r="H14" s="3" t="s">
        <v>183</v>
      </c>
      <c r="I14" s="45" t="s">
        <v>67</v>
      </c>
      <c r="K14" s="44">
        <v>13</v>
      </c>
      <c r="L14" s="3" t="s">
        <v>299</v>
      </c>
      <c r="M14" s="3" t="s">
        <v>300</v>
      </c>
      <c r="N14" s="33" t="s">
        <v>141</v>
      </c>
      <c r="O14" s="3" t="s">
        <v>12</v>
      </c>
      <c r="P14" s="3" t="s">
        <v>30</v>
      </c>
      <c r="Q14" s="3" t="s">
        <v>301</v>
      </c>
      <c r="R14" s="3" t="s">
        <v>302</v>
      </c>
      <c r="S14" s="3" t="s">
        <v>303</v>
      </c>
      <c r="T14" s="56" t="s">
        <v>50</v>
      </c>
      <c r="V14" s="44">
        <v>13</v>
      </c>
      <c r="W14" s="3" t="s">
        <v>407</v>
      </c>
      <c r="X14" s="3" t="s">
        <v>408</v>
      </c>
      <c r="Y14" s="3" t="s">
        <v>10</v>
      </c>
      <c r="Z14" s="3" t="s">
        <v>126</v>
      </c>
      <c r="AA14" s="3" t="s">
        <v>183</v>
      </c>
      <c r="AB14" s="3" t="s">
        <v>127</v>
      </c>
      <c r="AC14" s="3" t="s">
        <v>248</v>
      </c>
      <c r="AD14" s="3" t="s">
        <v>21</v>
      </c>
      <c r="AE14" s="3" t="s">
        <v>199</v>
      </c>
      <c r="AF14" s="3" t="s">
        <v>231</v>
      </c>
      <c r="AG14" s="3" t="s">
        <v>63</v>
      </c>
      <c r="AH14" s="45" t="s">
        <v>409</v>
      </c>
      <c r="AL14" s="27" t="s">
        <v>90</v>
      </c>
      <c r="AN14" s="26" t="s">
        <v>98</v>
      </c>
      <c r="AP14" s="167" t="s">
        <v>183</v>
      </c>
      <c r="AQ14" s="207"/>
      <c r="AR14" s="166" t="s">
        <v>50</v>
      </c>
      <c r="AS14" s="207"/>
      <c r="AT14" s="167" t="s">
        <v>408</v>
      </c>
    </row>
    <row r="15" spans="1:46">
      <c r="A15" s="44">
        <v>14</v>
      </c>
      <c r="B15" s="3" t="s">
        <v>63</v>
      </c>
      <c r="C15" s="3" t="s">
        <v>175</v>
      </c>
      <c r="D15" s="3" t="s">
        <v>92</v>
      </c>
      <c r="E15" s="3" t="s">
        <v>216</v>
      </c>
      <c r="F15" s="3" t="s">
        <v>217</v>
      </c>
      <c r="G15" s="3" t="s">
        <v>71</v>
      </c>
      <c r="H15" s="3" t="s">
        <v>37</v>
      </c>
      <c r="I15" s="45" t="s">
        <v>22</v>
      </c>
      <c r="K15" s="44">
        <v>14</v>
      </c>
      <c r="L15" s="3" t="s">
        <v>275</v>
      </c>
      <c r="M15" s="3" t="s">
        <v>204</v>
      </c>
      <c r="N15" s="3" t="s">
        <v>237</v>
      </c>
      <c r="O15" s="3" t="s">
        <v>304</v>
      </c>
      <c r="P15" s="4" t="s">
        <v>18</v>
      </c>
      <c r="Q15" s="4" t="s">
        <v>18</v>
      </c>
      <c r="R15" s="3" t="s">
        <v>60</v>
      </c>
      <c r="S15" s="3" t="s">
        <v>305</v>
      </c>
      <c r="T15" s="45" t="s">
        <v>306</v>
      </c>
      <c r="V15" s="44">
        <v>14</v>
      </c>
      <c r="W15" s="3" t="s">
        <v>410</v>
      </c>
      <c r="X15" s="3" t="s">
        <v>175</v>
      </c>
      <c r="Y15" s="3" t="s">
        <v>371</v>
      </c>
      <c r="Z15" s="3" t="s">
        <v>207</v>
      </c>
      <c r="AA15" s="3" t="s">
        <v>411</v>
      </c>
      <c r="AB15" s="4" t="s">
        <v>158</v>
      </c>
      <c r="AC15" s="4" t="s">
        <v>45</v>
      </c>
      <c r="AD15" s="3" t="s">
        <v>412</v>
      </c>
      <c r="AE15" s="4" t="s">
        <v>50</v>
      </c>
      <c r="AF15" s="3" t="s">
        <v>413</v>
      </c>
      <c r="AG15" s="3" t="s">
        <v>354</v>
      </c>
      <c r="AH15" s="45" t="s">
        <v>414</v>
      </c>
      <c r="AL15" s="27" t="s">
        <v>45</v>
      </c>
      <c r="AN15" s="26" t="s">
        <v>112</v>
      </c>
      <c r="AP15" s="167" t="s">
        <v>37</v>
      </c>
      <c r="AQ15" s="207"/>
      <c r="AR15" s="167" t="s">
        <v>306</v>
      </c>
      <c r="AS15" s="207"/>
      <c r="AT15" s="167" t="s">
        <v>175</v>
      </c>
    </row>
    <row r="16" spans="1:46">
      <c r="A16" s="44">
        <v>15</v>
      </c>
      <c r="B16" s="3" t="s">
        <v>80</v>
      </c>
      <c r="C16" s="3" t="s">
        <v>22</v>
      </c>
      <c r="D16" s="3" t="s">
        <v>218</v>
      </c>
      <c r="E16" s="4" t="s">
        <v>18</v>
      </c>
      <c r="F16" s="3" t="s">
        <v>219</v>
      </c>
      <c r="G16" s="3" t="s">
        <v>28</v>
      </c>
      <c r="H16" s="57" t="s">
        <v>57</v>
      </c>
      <c r="I16" s="45" t="s">
        <v>24</v>
      </c>
      <c r="K16" s="44">
        <v>15</v>
      </c>
      <c r="L16" s="3" t="s">
        <v>307</v>
      </c>
      <c r="M16" s="3" t="s">
        <v>207</v>
      </c>
      <c r="N16" s="3" t="s">
        <v>70</v>
      </c>
      <c r="O16" s="3" t="s">
        <v>308</v>
      </c>
      <c r="P16" s="3" t="s">
        <v>309</v>
      </c>
      <c r="Q16" s="3" t="s">
        <v>268</v>
      </c>
      <c r="R16" s="3" t="s">
        <v>54</v>
      </c>
      <c r="S16" s="3" t="s">
        <v>30</v>
      </c>
      <c r="T16" s="45" t="s">
        <v>97</v>
      </c>
      <c r="V16" s="44">
        <v>15</v>
      </c>
      <c r="W16" s="3" t="s">
        <v>415</v>
      </c>
      <c r="X16" s="3" t="s">
        <v>416</v>
      </c>
      <c r="Y16" s="3" t="s">
        <v>417</v>
      </c>
      <c r="Z16" s="3" t="s">
        <v>46</v>
      </c>
      <c r="AA16" s="3" t="s">
        <v>63</v>
      </c>
      <c r="AB16" s="3" t="s">
        <v>418</v>
      </c>
      <c r="AC16" s="3" t="s">
        <v>419</v>
      </c>
      <c r="AD16" s="3" t="s">
        <v>269</v>
      </c>
      <c r="AE16" s="3" t="s">
        <v>420</v>
      </c>
      <c r="AF16" s="3" t="s">
        <v>421</v>
      </c>
      <c r="AG16" s="3" t="s">
        <v>422</v>
      </c>
      <c r="AH16" s="45" t="s">
        <v>423</v>
      </c>
      <c r="AL16" s="27" t="s">
        <v>174</v>
      </c>
      <c r="AN16" s="26" t="s">
        <v>42</v>
      </c>
      <c r="AP16" s="176" t="s">
        <v>57</v>
      </c>
      <c r="AQ16" s="207"/>
      <c r="AR16" s="167" t="s">
        <v>97</v>
      </c>
      <c r="AS16" s="207"/>
      <c r="AT16" s="167" t="s">
        <v>416</v>
      </c>
    </row>
    <row r="17" spans="1:47">
      <c r="A17" s="44">
        <v>16</v>
      </c>
      <c r="B17" s="3" t="s">
        <v>220</v>
      </c>
      <c r="C17" s="3" t="s">
        <v>46</v>
      </c>
      <c r="D17" s="3" t="s">
        <v>36</v>
      </c>
      <c r="E17" s="3" t="s">
        <v>12</v>
      </c>
      <c r="F17" s="3" t="s">
        <v>92</v>
      </c>
      <c r="G17" s="3" t="s">
        <v>47</v>
      </c>
      <c r="H17" s="3" t="s">
        <v>77</v>
      </c>
      <c r="I17" s="45" t="s">
        <v>221</v>
      </c>
      <c r="K17" s="44">
        <v>16</v>
      </c>
      <c r="L17" s="3" t="s">
        <v>205</v>
      </c>
      <c r="M17" s="3" t="s">
        <v>125</v>
      </c>
      <c r="N17" s="3" t="s">
        <v>107</v>
      </c>
      <c r="O17" s="3" t="s">
        <v>310</v>
      </c>
      <c r="P17" s="3" t="s">
        <v>311</v>
      </c>
      <c r="Q17" s="3" t="s">
        <v>312</v>
      </c>
      <c r="R17" s="4" t="s">
        <v>102</v>
      </c>
      <c r="S17" s="3" t="s">
        <v>313</v>
      </c>
      <c r="T17" s="56" t="s">
        <v>90</v>
      </c>
      <c r="V17" s="44">
        <v>16</v>
      </c>
      <c r="W17" s="3" t="s">
        <v>402</v>
      </c>
      <c r="X17" s="3" t="s">
        <v>227</v>
      </c>
      <c r="Y17" s="3" t="s">
        <v>206</v>
      </c>
      <c r="Z17" s="3" t="s">
        <v>424</v>
      </c>
      <c r="AA17" s="4" t="s">
        <v>55</v>
      </c>
      <c r="AB17" s="3" t="s">
        <v>368</v>
      </c>
      <c r="AC17" s="3" t="s">
        <v>425</v>
      </c>
      <c r="AD17" s="3" t="s">
        <v>316</v>
      </c>
      <c r="AE17" s="3" t="s">
        <v>426</v>
      </c>
      <c r="AF17" s="4" t="s">
        <v>9</v>
      </c>
      <c r="AG17" s="3" t="s">
        <v>28</v>
      </c>
      <c r="AH17" s="56" t="s">
        <v>102</v>
      </c>
      <c r="AL17" s="27" t="s">
        <v>34</v>
      </c>
      <c r="AN17" s="26" t="s">
        <v>57</v>
      </c>
      <c r="AP17" s="167" t="s">
        <v>77</v>
      </c>
      <c r="AQ17" s="207"/>
      <c r="AR17" s="166" t="s">
        <v>90</v>
      </c>
      <c r="AS17" s="207"/>
      <c r="AT17" s="167" t="s">
        <v>227</v>
      </c>
    </row>
    <row r="18" spans="1:47" ht="17" thickBot="1">
      <c r="A18" s="44">
        <v>17</v>
      </c>
      <c r="B18" s="3" t="s">
        <v>222</v>
      </c>
      <c r="C18" s="3" t="s">
        <v>59</v>
      </c>
      <c r="D18" s="3" t="s">
        <v>223</v>
      </c>
      <c r="E18" s="3" t="s">
        <v>224</v>
      </c>
      <c r="F18" s="3" t="s">
        <v>225</v>
      </c>
      <c r="G18" s="3" t="s">
        <v>226</v>
      </c>
      <c r="H18" s="3" t="s">
        <v>227</v>
      </c>
      <c r="I18" s="45" t="s">
        <v>60</v>
      </c>
      <c r="K18" s="44">
        <v>17</v>
      </c>
      <c r="L18" s="3" t="s">
        <v>71</v>
      </c>
      <c r="M18" s="3" t="s">
        <v>191</v>
      </c>
      <c r="N18" s="3" t="s">
        <v>199</v>
      </c>
      <c r="O18" s="3" t="s">
        <v>314</v>
      </c>
      <c r="P18" s="3" t="s">
        <v>120</v>
      </c>
      <c r="Q18" s="3" t="s">
        <v>22</v>
      </c>
      <c r="R18" s="3" t="s">
        <v>96</v>
      </c>
      <c r="S18" s="3" t="s">
        <v>155</v>
      </c>
      <c r="T18" s="45" t="s">
        <v>30</v>
      </c>
      <c r="V18" s="44">
        <v>17</v>
      </c>
      <c r="W18" s="3" t="s">
        <v>274</v>
      </c>
      <c r="X18" s="3" t="s">
        <v>427</v>
      </c>
      <c r="Y18" s="3" t="s">
        <v>428</v>
      </c>
      <c r="Z18" s="3" t="s">
        <v>261</v>
      </c>
      <c r="AA18" s="3" t="s">
        <v>429</v>
      </c>
      <c r="AB18" s="3" t="s">
        <v>72</v>
      </c>
      <c r="AC18" s="3" t="s">
        <v>315</v>
      </c>
      <c r="AD18" s="3" t="s">
        <v>430</v>
      </c>
      <c r="AE18" s="3" t="s">
        <v>19</v>
      </c>
      <c r="AF18" s="3" t="s">
        <v>431</v>
      </c>
      <c r="AG18" s="3" t="s">
        <v>303</v>
      </c>
      <c r="AH18" s="45" t="s">
        <v>84</v>
      </c>
      <c r="AL18" s="27" t="s">
        <v>27</v>
      </c>
      <c r="AN18" s="26" t="s">
        <v>34</v>
      </c>
      <c r="AP18" s="167" t="s">
        <v>227</v>
      </c>
      <c r="AQ18" s="207"/>
      <c r="AR18" s="167" t="s">
        <v>30</v>
      </c>
      <c r="AS18" s="207"/>
      <c r="AT18" s="167" t="s">
        <v>427</v>
      </c>
    </row>
    <row r="19" spans="1:47" ht="17" thickBot="1">
      <c r="A19" s="44">
        <v>18</v>
      </c>
      <c r="B19" s="3" t="s">
        <v>188</v>
      </c>
      <c r="C19" s="3" t="s">
        <v>126</v>
      </c>
      <c r="D19" s="3" t="s">
        <v>228</v>
      </c>
      <c r="E19" s="3" t="s">
        <v>155</v>
      </c>
      <c r="F19" s="3" t="s">
        <v>229</v>
      </c>
      <c r="G19" s="3" t="s">
        <v>230</v>
      </c>
      <c r="H19" s="3" t="s">
        <v>231</v>
      </c>
      <c r="I19" s="56" t="s">
        <v>102</v>
      </c>
      <c r="K19" s="44">
        <v>18</v>
      </c>
      <c r="L19" s="3" t="s">
        <v>120</v>
      </c>
      <c r="M19" s="3" t="s">
        <v>315</v>
      </c>
      <c r="N19" s="3" t="s">
        <v>66</v>
      </c>
      <c r="O19" s="3" t="s">
        <v>192</v>
      </c>
      <c r="P19" s="3" t="s">
        <v>118</v>
      </c>
      <c r="Q19" s="3" t="s">
        <v>152</v>
      </c>
      <c r="R19" s="3" t="s">
        <v>48</v>
      </c>
      <c r="S19" s="3" t="s">
        <v>316</v>
      </c>
      <c r="T19" s="56" t="s">
        <v>102</v>
      </c>
      <c r="V19" s="44">
        <v>18</v>
      </c>
      <c r="W19" s="3" t="s">
        <v>432</v>
      </c>
      <c r="X19" s="33" t="s">
        <v>141</v>
      </c>
      <c r="Y19" s="3" t="s">
        <v>77</v>
      </c>
      <c r="Z19" s="3" t="s">
        <v>433</v>
      </c>
      <c r="AA19" s="3" t="s">
        <v>434</v>
      </c>
      <c r="AB19" s="3" t="s">
        <v>435</v>
      </c>
      <c r="AC19" s="3" t="s">
        <v>436</v>
      </c>
      <c r="AD19" s="3" t="s">
        <v>437</v>
      </c>
      <c r="AE19" s="3" t="s">
        <v>107</v>
      </c>
      <c r="AF19" s="3" t="s">
        <v>438</v>
      </c>
      <c r="AG19" s="3" t="s">
        <v>240</v>
      </c>
      <c r="AH19" s="45" t="s">
        <v>439</v>
      </c>
      <c r="AL19" s="27" t="s">
        <v>153</v>
      </c>
      <c r="AN19" s="26" t="s">
        <v>130</v>
      </c>
      <c r="AP19" s="167" t="s">
        <v>231</v>
      </c>
      <c r="AQ19" s="207"/>
      <c r="AR19" s="166" t="s">
        <v>102</v>
      </c>
      <c r="AS19" s="207"/>
      <c r="AT19" s="166" t="s">
        <v>141</v>
      </c>
    </row>
    <row r="20" spans="1:47">
      <c r="A20" s="44">
        <v>19</v>
      </c>
      <c r="B20" s="3" t="s">
        <v>24</v>
      </c>
      <c r="C20" s="4" t="s">
        <v>57</v>
      </c>
      <c r="D20" s="3" t="s">
        <v>232</v>
      </c>
      <c r="E20" s="3" t="s">
        <v>233</v>
      </c>
      <c r="F20" s="3" t="s">
        <v>234</v>
      </c>
      <c r="G20" s="3" t="s">
        <v>235</v>
      </c>
      <c r="H20" s="3" t="s">
        <v>236</v>
      </c>
      <c r="I20" s="56" t="s">
        <v>90</v>
      </c>
      <c r="K20" s="44">
        <v>19</v>
      </c>
      <c r="L20" s="3" t="s">
        <v>317</v>
      </c>
      <c r="M20" s="3" t="s">
        <v>218</v>
      </c>
      <c r="N20" s="3" t="s">
        <v>105</v>
      </c>
      <c r="O20" s="3" t="s">
        <v>318</v>
      </c>
      <c r="P20" s="3" t="s">
        <v>319</v>
      </c>
      <c r="Q20" s="3" t="s">
        <v>320</v>
      </c>
      <c r="R20" s="3" t="s">
        <v>321</v>
      </c>
      <c r="S20" s="3" t="s">
        <v>322</v>
      </c>
      <c r="T20" s="56" t="s">
        <v>145</v>
      </c>
      <c r="V20" s="44">
        <v>19</v>
      </c>
      <c r="W20" s="3" t="s">
        <v>440</v>
      </c>
      <c r="X20" s="3" t="s">
        <v>441</v>
      </c>
      <c r="Y20" s="3" t="s">
        <v>442</v>
      </c>
      <c r="Z20" s="4" t="s">
        <v>34</v>
      </c>
      <c r="AA20" s="3" t="s">
        <v>443</v>
      </c>
      <c r="AB20" s="3" t="s">
        <v>59</v>
      </c>
      <c r="AC20" s="3" t="s">
        <v>40</v>
      </c>
      <c r="AD20" s="3" t="s">
        <v>444</v>
      </c>
      <c r="AE20" s="3" t="s">
        <v>445</v>
      </c>
      <c r="AF20" s="3" t="s">
        <v>51</v>
      </c>
      <c r="AG20" s="3" t="s">
        <v>97</v>
      </c>
      <c r="AH20" s="45" t="s">
        <v>427</v>
      </c>
      <c r="AL20" s="27" t="s">
        <v>116</v>
      </c>
      <c r="AN20" s="26" t="s">
        <v>145</v>
      </c>
      <c r="AP20" s="167" t="s">
        <v>236</v>
      </c>
      <c r="AQ20" s="207"/>
      <c r="AR20" s="166" t="s">
        <v>145</v>
      </c>
      <c r="AS20" s="207"/>
      <c r="AT20" s="167" t="s">
        <v>441</v>
      </c>
    </row>
    <row r="21" spans="1:47">
      <c r="A21" s="44">
        <v>20</v>
      </c>
      <c r="B21" s="3" t="s">
        <v>150</v>
      </c>
      <c r="C21" s="4" t="s">
        <v>55</v>
      </c>
      <c r="D21" s="3" t="s">
        <v>70</v>
      </c>
      <c r="E21" s="3" t="s">
        <v>117</v>
      </c>
      <c r="F21" s="3" t="s">
        <v>218</v>
      </c>
      <c r="G21" s="3" t="s">
        <v>237</v>
      </c>
      <c r="H21" s="3" t="s">
        <v>56</v>
      </c>
      <c r="I21" s="45" t="s">
        <v>35</v>
      </c>
      <c r="K21" s="44">
        <v>20</v>
      </c>
      <c r="L21" s="3" t="s">
        <v>28</v>
      </c>
      <c r="M21" s="3" t="s">
        <v>323</v>
      </c>
      <c r="N21" s="3" t="s">
        <v>12</v>
      </c>
      <c r="O21" s="3" t="s">
        <v>175</v>
      </c>
      <c r="P21" s="3" t="s">
        <v>324</v>
      </c>
      <c r="Q21" s="3" t="s">
        <v>325</v>
      </c>
      <c r="R21" s="4" t="s">
        <v>45</v>
      </c>
      <c r="S21" s="3" t="s">
        <v>326</v>
      </c>
      <c r="T21" s="45" t="s">
        <v>86</v>
      </c>
      <c r="V21" s="44">
        <v>20</v>
      </c>
      <c r="W21" s="3" t="s">
        <v>446</v>
      </c>
      <c r="X21" s="3" t="s">
        <v>56</v>
      </c>
      <c r="Y21" s="3" t="s">
        <v>243</v>
      </c>
      <c r="Z21" s="3" t="s">
        <v>447</v>
      </c>
      <c r="AA21" s="3" t="s">
        <v>448</v>
      </c>
      <c r="AB21" s="3" t="s">
        <v>230</v>
      </c>
      <c r="AC21" s="3" t="s">
        <v>449</v>
      </c>
      <c r="AD21" s="3" t="s">
        <v>450</v>
      </c>
      <c r="AE21" s="3" t="s">
        <v>287</v>
      </c>
      <c r="AF21" s="3" t="s">
        <v>451</v>
      </c>
      <c r="AG21" s="3" t="s">
        <v>452</v>
      </c>
      <c r="AH21" s="45" t="s">
        <v>453</v>
      </c>
      <c r="AL21" s="27" t="s">
        <v>169</v>
      </c>
      <c r="AN21" s="26" t="s">
        <v>27</v>
      </c>
      <c r="AP21" s="167" t="s">
        <v>56</v>
      </c>
      <c r="AQ21" s="207"/>
      <c r="AR21" s="167" t="s">
        <v>86</v>
      </c>
      <c r="AS21" s="207"/>
      <c r="AT21" s="167" t="s">
        <v>56</v>
      </c>
    </row>
    <row r="22" spans="1:47">
      <c r="A22" s="44">
        <v>21</v>
      </c>
      <c r="B22" s="3" t="s">
        <v>85</v>
      </c>
      <c r="C22" s="3" t="s">
        <v>238</v>
      </c>
      <c r="D22" s="3" t="s">
        <v>239</v>
      </c>
      <c r="E22" s="3" t="s">
        <v>38</v>
      </c>
      <c r="F22" s="3" t="s">
        <v>240</v>
      </c>
      <c r="G22" s="3" t="s">
        <v>173</v>
      </c>
      <c r="H22" s="3" t="s">
        <v>241</v>
      </c>
      <c r="I22" s="45" t="s">
        <v>237</v>
      </c>
      <c r="K22" s="44">
        <v>21</v>
      </c>
      <c r="L22" s="3" t="s">
        <v>255</v>
      </c>
      <c r="M22" s="3" t="s">
        <v>327</v>
      </c>
      <c r="N22" s="3" t="s">
        <v>89</v>
      </c>
      <c r="O22" s="3" t="s">
        <v>170</v>
      </c>
      <c r="P22" s="3" t="s">
        <v>300</v>
      </c>
      <c r="Q22" s="3" t="s">
        <v>328</v>
      </c>
      <c r="R22" s="3" t="s">
        <v>329</v>
      </c>
      <c r="S22" s="3" t="s">
        <v>330</v>
      </c>
      <c r="T22" s="56" t="s">
        <v>34</v>
      </c>
      <c r="V22" s="44">
        <v>21</v>
      </c>
      <c r="W22" s="3" t="s">
        <v>454</v>
      </c>
      <c r="X22" s="3" t="s">
        <v>132</v>
      </c>
      <c r="Y22" s="3" t="s">
        <v>249</v>
      </c>
      <c r="Z22" s="3" t="s">
        <v>455</v>
      </c>
      <c r="AA22" s="3" t="s">
        <v>456</v>
      </c>
      <c r="AB22" s="3" t="s">
        <v>457</v>
      </c>
      <c r="AC22" s="3" t="s">
        <v>205</v>
      </c>
      <c r="AD22" s="3" t="s">
        <v>458</v>
      </c>
      <c r="AE22" s="3" t="s">
        <v>304</v>
      </c>
      <c r="AF22" s="3" t="s">
        <v>424</v>
      </c>
      <c r="AG22" s="3" t="s">
        <v>459</v>
      </c>
      <c r="AH22" s="45" t="s">
        <v>460</v>
      </c>
      <c r="AL22" s="27" t="s">
        <v>9</v>
      </c>
      <c r="AN22" s="26" t="s">
        <v>18</v>
      </c>
      <c r="AP22" s="167" t="s">
        <v>241</v>
      </c>
      <c r="AQ22" s="207"/>
      <c r="AR22" s="166" t="s">
        <v>34</v>
      </c>
      <c r="AS22" s="207"/>
      <c r="AT22" s="167" t="s">
        <v>132</v>
      </c>
    </row>
    <row r="23" spans="1:47">
      <c r="A23" s="44">
        <v>22</v>
      </c>
      <c r="B23" s="3" t="s">
        <v>242</v>
      </c>
      <c r="C23" s="3" t="s">
        <v>13</v>
      </c>
      <c r="D23" s="3" t="s">
        <v>243</v>
      </c>
      <c r="E23" s="3" t="s">
        <v>244</v>
      </c>
      <c r="F23" s="3" t="s">
        <v>245</v>
      </c>
      <c r="G23" s="3" t="s">
        <v>199</v>
      </c>
      <c r="H23" s="3" t="s">
        <v>246</v>
      </c>
      <c r="I23" s="45" t="s">
        <v>233</v>
      </c>
      <c r="K23" s="44">
        <v>22</v>
      </c>
      <c r="L23" s="3" t="s">
        <v>331</v>
      </c>
      <c r="M23" s="3" t="s">
        <v>195</v>
      </c>
      <c r="N23" s="3" t="s">
        <v>24</v>
      </c>
      <c r="O23" s="3" t="s">
        <v>311</v>
      </c>
      <c r="P23" s="3" t="s">
        <v>332</v>
      </c>
      <c r="Q23" s="3" t="s">
        <v>333</v>
      </c>
      <c r="R23" s="4" t="s">
        <v>103</v>
      </c>
      <c r="S23" s="3" t="s">
        <v>334</v>
      </c>
      <c r="T23" s="45" t="s">
        <v>335</v>
      </c>
      <c r="V23" s="44">
        <v>22</v>
      </c>
      <c r="W23" s="3" t="s">
        <v>461</v>
      </c>
      <c r="X23" s="3" t="s">
        <v>462</v>
      </c>
      <c r="Y23" s="3" t="s">
        <v>35</v>
      </c>
      <c r="Z23" s="3" t="s">
        <v>288</v>
      </c>
      <c r="AA23" s="4" t="s">
        <v>169</v>
      </c>
      <c r="AB23" s="3" t="s">
        <v>209</v>
      </c>
      <c r="AC23" s="3" t="s">
        <v>157</v>
      </c>
      <c r="AD23" s="3" t="s">
        <v>222</v>
      </c>
      <c r="AE23" s="3" t="s">
        <v>89</v>
      </c>
      <c r="AF23" s="3" t="s">
        <v>463</v>
      </c>
      <c r="AG23" s="3" t="s">
        <v>464</v>
      </c>
      <c r="AH23" s="45" t="s">
        <v>465</v>
      </c>
      <c r="AL23" s="27" t="s">
        <v>158</v>
      </c>
      <c r="AN23" s="26" t="s">
        <v>177</v>
      </c>
      <c r="AP23" s="167" t="s">
        <v>246</v>
      </c>
      <c r="AQ23" s="207"/>
      <c r="AR23" s="167" t="s">
        <v>335</v>
      </c>
      <c r="AS23" s="207"/>
      <c r="AT23" s="167" t="s">
        <v>462</v>
      </c>
    </row>
    <row r="24" spans="1:47">
      <c r="A24" s="44">
        <v>23</v>
      </c>
      <c r="B24" s="3" t="s">
        <v>247</v>
      </c>
      <c r="C24" s="3" t="s">
        <v>10</v>
      </c>
      <c r="D24" s="3" t="s">
        <v>12</v>
      </c>
      <c r="E24" s="4" t="s">
        <v>44</v>
      </c>
      <c r="F24" s="3" t="s">
        <v>248</v>
      </c>
      <c r="G24" s="3" t="s">
        <v>203</v>
      </c>
      <c r="H24" s="3" t="s">
        <v>249</v>
      </c>
      <c r="I24" s="45" t="s">
        <v>250</v>
      </c>
      <c r="K24" s="44">
        <v>23</v>
      </c>
      <c r="L24" s="3" t="s">
        <v>336</v>
      </c>
      <c r="M24" s="3" t="s">
        <v>337</v>
      </c>
      <c r="N24" s="3" t="s">
        <v>81</v>
      </c>
      <c r="O24" s="3" t="s">
        <v>338</v>
      </c>
      <c r="P24" s="3" t="s">
        <v>94</v>
      </c>
      <c r="Q24" s="3" t="s">
        <v>101</v>
      </c>
      <c r="R24" s="3" t="s">
        <v>166</v>
      </c>
      <c r="S24" s="3" t="s">
        <v>339</v>
      </c>
      <c r="T24" s="45" t="s">
        <v>340</v>
      </c>
      <c r="V24" s="44">
        <v>23</v>
      </c>
      <c r="W24" s="3" t="s">
        <v>466</v>
      </c>
      <c r="X24" s="3" t="s">
        <v>467</v>
      </c>
      <c r="Y24" s="3" t="s">
        <v>468</v>
      </c>
      <c r="Z24" s="3" t="s">
        <v>290</v>
      </c>
      <c r="AA24" s="3" t="s">
        <v>373</v>
      </c>
      <c r="AB24" s="3" t="s">
        <v>173</v>
      </c>
      <c r="AC24" s="3" t="s">
        <v>109</v>
      </c>
      <c r="AD24" s="3" t="s">
        <v>469</v>
      </c>
      <c r="AE24" s="3" t="s">
        <v>40</v>
      </c>
      <c r="AF24" s="3" t="s">
        <v>155</v>
      </c>
      <c r="AG24" s="3" t="s">
        <v>470</v>
      </c>
      <c r="AH24" s="45" t="s">
        <v>17</v>
      </c>
      <c r="AL24" s="208">
        <f>22/30</f>
        <v>0.73333333333333328</v>
      </c>
      <c r="AN24" s="26" t="s">
        <v>103</v>
      </c>
      <c r="AP24" s="167" t="s">
        <v>249</v>
      </c>
      <c r="AQ24" s="207"/>
      <c r="AR24" s="167" t="s">
        <v>340</v>
      </c>
      <c r="AS24" s="207"/>
      <c r="AT24" s="167" t="s">
        <v>467</v>
      </c>
    </row>
    <row r="25" spans="1:47">
      <c r="A25" s="44">
        <v>24</v>
      </c>
      <c r="B25" s="3" t="s">
        <v>251</v>
      </c>
      <c r="C25" s="3" t="s">
        <v>252</v>
      </c>
      <c r="D25" s="3" t="s">
        <v>253</v>
      </c>
      <c r="E25" s="3" t="s">
        <v>168</v>
      </c>
      <c r="F25" s="3" t="s">
        <v>254</v>
      </c>
      <c r="G25" s="3" t="s">
        <v>255</v>
      </c>
      <c r="H25" s="3" t="s">
        <v>256</v>
      </c>
      <c r="I25" s="45" t="s">
        <v>96</v>
      </c>
      <c r="K25" s="44">
        <v>24</v>
      </c>
      <c r="L25" s="3" t="s">
        <v>47</v>
      </c>
      <c r="M25" s="3" t="s">
        <v>28</v>
      </c>
      <c r="N25" s="3" t="s">
        <v>29</v>
      </c>
      <c r="O25" s="3" t="s">
        <v>341</v>
      </c>
      <c r="P25" s="3" t="s">
        <v>342</v>
      </c>
      <c r="Q25" s="3" t="s">
        <v>322</v>
      </c>
      <c r="R25" s="3" t="s">
        <v>343</v>
      </c>
      <c r="S25" s="3" t="s">
        <v>344</v>
      </c>
      <c r="T25" s="45" t="s">
        <v>200</v>
      </c>
      <c r="V25" s="44">
        <v>24</v>
      </c>
      <c r="W25" s="3" t="s">
        <v>471</v>
      </c>
      <c r="X25" s="3" t="s">
        <v>472</v>
      </c>
      <c r="Y25" s="3" t="s">
        <v>473</v>
      </c>
      <c r="Z25" s="3" t="s">
        <v>474</v>
      </c>
      <c r="AA25" s="3" t="s">
        <v>475</v>
      </c>
      <c r="AB25" s="3" t="s">
        <v>240</v>
      </c>
      <c r="AC25" s="3" t="s">
        <v>476</v>
      </c>
      <c r="AD25" s="3" t="s">
        <v>477</v>
      </c>
      <c r="AE25" s="3" t="s">
        <v>129</v>
      </c>
      <c r="AF25" s="3" t="s">
        <v>478</v>
      </c>
      <c r="AG25" s="3" t="s">
        <v>22</v>
      </c>
      <c r="AH25" s="45" t="s">
        <v>479</v>
      </c>
      <c r="AL25" s="179"/>
      <c r="AN25" s="26" t="s">
        <v>90</v>
      </c>
      <c r="AP25" s="167" t="s">
        <v>256</v>
      </c>
      <c r="AQ25" s="207"/>
      <c r="AR25" s="167" t="s">
        <v>200</v>
      </c>
      <c r="AS25" s="207"/>
      <c r="AT25" s="167" t="s">
        <v>472</v>
      </c>
    </row>
    <row r="26" spans="1:47">
      <c r="A26" s="44">
        <v>25</v>
      </c>
      <c r="B26" s="3" t="s">
        <v>176</v>
      </c>
      <c r="C26" s="3" t="s">
        <v>85</v>
      </c>
      <c r="D26" s="3" t="s">
        <v>257</v>
      </c>
      <c r="E26" s="3" t="s">
        <v>148</v>
      </c>
      <c r="F26" s="3" t="s">
        <v>258</v>
      </c>
      <c r="G26" s="3" t="s">
        <v>259</v>
      </c>
      <c r="H26" s="3" t="s">
        <v>260</v>
      </c>
      <c r="I26" s="45" t="s">
        <v>31</v>
      </c>
      <c r="K26" s="44">
        <v>25</v>
      </c>
      <c r="L26" s="3" t="s">
        <v>203</v>
      </c>
      <c r="M26" s="3" t="s">
        <v>274</v>
      </c>
      <c r="N26" s="4" t="s">
        <v>102</v>
      </c>
      <c r="O26" s="3" t="s">
        <v>165</v>
      </c>
      <c r="P26" s="3" t="s">
        <v>47</v>
      </c>
      <c r="Q26" s="3" t="s">
        <v>345</v>
      </c>
      <c r="R26" s="3" t="s">
        <v>346</v>
      </c>
      <c r="S26" s="3" t="s">
        <v>293</v>
      </c>
      <c r="T26" s="45" t="s">
        <v>46</v>
      </c>
      <c r="V26" s="44">
        <v>25</v>
      </c>
      <c r="W26" s="3" t="s">
        <v>279</v>
      </c>
      <c r="X26" s="4" t="s">
        <v>34</v>
      </c>
      <c r="Y26" s="3" t="s">
        <v>56</v>
      </c>
      <c r="Z26" s="3" t="s">
        <v>245</v>
      </c>
      <c r="AA26" s="3" t="s">
        <v>136</v>
      </c>
      <c r="AB26" s="3" t="s">
        <v>229</v>
      </c>
      <c r="AC26" s="3" t="s">
        <v>266</v>
      </c>
      <c r="AD26" s="3" t="s">
        <v>94</v>
      </c>
      <c r="AE26" s="4" t="s">
        <v>116</v>
      </c>
      <c r="AF26" s="3" t="s">
        <v>480</v>
      </c>
      <c r="AG26" s="3" t="s">
        <v>481</v>
      </c>
      <c r="AH26" s="45" t="s">
        <v>482</v>
      </c>
      <c r="AL26" s="179"/>
      <c r="AN26" s="26" t="s">
        <v>153</v>
      </c>
      <c r="AP26" s="167" t="s">
        <v>260</v>
      </c>
      <c r="AQ26" s="207"/>
      <c r="AR26" s="167" t="s">
        <v>46</v>
      </c>
      <c r="AS26" s="207"/>
      <c r="AT26" s="166" t="s">
        <v>34</v>
      </c>
    </row>
    <row r="27" spans="1:47">
      <c r="A27" s="44">
        <v>26</v>
      </c>
      <c r="B27" s="3" t="s">
        <v>261</v>
      </c>
      <c r="C27" s="3" t="s">
        <v>262</v>
      </c>
      <c r="D27" s="3" t="s">
        <v>263</v>
      </c>
      <c r="E27" s="3" t="s">
        <v>97</v>
      </c>
      <c r="F27" s="3" t="s">
        <v>264</v>
      </c>
      <c r="G27" s="3" t="s">
        <v>265</v>
      </c>
      <c r="H27" s="3" t="s">
        <v>17</v>
      </c>
      <c r="I27" s="45" t="s">
        <v>59</v>
      </c>
      <c r="K27" s="44">
        <v>26</v>
      </c>
      <c r="L27" s="3" t="s">
        <v>22</v>
      </c>
      <c r="M27" s="3" t="s">
        <v>347</v>
      </c>
      <c r="N27" s="3" t="s">
        <v>59</v>
      </c>
      <c r="O27" s="3" t="s">
        <v>348</v>
      </c>
      <c r="P27" s="4" t="s">
        <v>145</v>
      </c>
      <c r="Q27" s="3" t="s">
        <v>24</v>
      </c>
      <c r="R27" s="3" t="s">
        <v>349</v>
      </c>
      <c r="S27" s="3" t="s">
        <v>137</v>
      </c>
      <c r="T27" s="45" t="s">
        <v>350</v>
      </c>
      <c r="V27" s="44">
        <v>26</v>
      </c>
      <c r="W27" s="3" t="s">
        <v>89</v>
      </c>
      <c r="X27" s="3" t="s">
        <v>483</v>
      </c>
      <c r="Y27" s="3" t="s">
        <v>484</v>
      </c>
      <c r="Z27" s="3" t="s">
        <v>485</v>
      </c>
      <c r="AA27" s="3" t="s">
        <v>486</v>
      </c>
      <c r="AB27" s="3" t="s">
        <v>487</v>
      </c>
      <c r="AC27" s="3" t="s">
        <v>198</v>
      </c>
      <c r="AD27" s="3" t="s">
        <v>14</v>
      </c>
      <c r="AE27" s="3" t="s">
        <v>488</v>
      </c>
      <c r="AF27" s="3" t="s">
        <v>489</v>
      </c>
      <c r="AG27" s="3" t="s">
        <v>490</v>
      </c>
      <c r="AH27" s="45" t="s">
        <v>234</v>
      </c>
      <c r="AL27" s="179"/>
      <c r="AN27" s="26" t="s">
        <v>45</v>
      </c>
      <c r="AP27" s="167" t="s">
        <v>17</v>
      </c>
      <c r="AQ27" s="207"/>
      <c r="AR27" s="167" t="s">
        <v>350</v>
      </c>
      <c r="AS27" s="207"/>
      <c r="AT27" s="167" t="s">
        <v>483</v>
      </c>
    </row>
    <row r="28" spans="1:47">
      <c r="A28" s="44">
        <v>27</v>
      </c>
      <c r="B28" s="3" t="s">
        <v>62</v>
      </c>
      <c r="C28" s="3" t="s">
        <v>87</v>
      </c>
      <c r="D28" s="3" t="s">
        <v>266</v>
      </c>
      <c r="E28" s="3" t="s">
        <v>78</v>
      </c>
      <c r="F28" s="3" t="s">
        <v>267</v>
      </c>
      <c r="G28" s="3" t="s">
        <v>268</v>
      </c>
      <c r="H28" s="3" t="s">
        <v>52</v>
      </c>
      <c r="I28" s="45" t="s">
        <v>30</v>
      </c>
      <c r="K28" s="44">
        <v>27</v>
      </c>
      <c r="L28" s="3" t="s">
        <v>36</v>
      </c>
      <c r="M28" s="3" t="s">
        <v>211</v>
      </c>
      <c r="N28" s="3" t="s">
        <v>117</v>
      </c>
      <c r="O28" s="3" t="s">
        <v>351</v>
      </c>
      <c r="P28" s="3" t="s">
        <v>352</v>
      </c>
      <c r="Q28" s="3" t="s">
        <v>279</v>
      </c>
      <c r="R28" s="3" t="s">
        <v>353</v>
      </c>
      <c r="S28" s="3" t="s">
        <v>311</v>
      </c>
      <c r="T28" s="45" t="s">
        <v>354</v>
      </c>
      <c r="V28" s="44">
        <v>27</v>
      </c>
      <c r="W28" s="3" t="s">
        <v>491</v>
      </c>
      <c r="X28" s="3" t="s">
        <v>492</v>
      </c>
      <c r="Y28" s="3" t="s">
        <v>467</v>
      </c>
      <c r="Z28" s="3" t="s">
        <v>79</v>
      </c>
      <c r="AA28" s="3" t="s">
        <v>493</v>
      </c>
      <c r="AB28" s="3" t="s">
        <v>191</v>
      </c>
      <c r="AC28" s="3" t="s">
        <v>494</v>
      </c>
      <c r="AD28" s="3" t="s">
        <v>495</v>
      </c>
      <c r="AE28" s="3" t="s">
        <v>496</v>
      </c>
      <c r="AF28" s="3" t="s">
        <v>385</v>
      </c>
      <c r="AG28" s="3" t="s">
        <v>497</v>
      </c>
      <c r="AH28" s="45" t="s">
        <v>498</v>
      </c>
      <c r="AL28" s="179"/>
      <c r="AN28" s="26" t="s">
        <v>9</v>
      </c>
      <c r="AP28" s="167" t="s">
        <v>52</v>
      </c>
      <c r="AQ28" s="207"/>
      <c r="AR28" s="167" t="s">
        <v>354</v>
      </c>
      <c r="AS28" s="207"/>
      <c r="AT28" s="167" t="s">
        <v>492</v>
      </c>
    </row>
    <row r="29" spans="1:47">
      <c r="A29" s="44">
        <v>28</v>
      </c>
      <c r="B29" s="3" t="s">
        <v>89</v>
      </c>
      <c r="C29" s="3" t="s">
        <v>269</v>
      </c>
      <c r="D29" s="3" t="s">
        <v>195</v>
      </c>
      <c r="E29" s="3" t="s">
        <v>71</v>
      </c>
      <c r="F29" s="3" t="s">
        <v>270</v>
      </c>
      <c r="G29" s="4" t="s">
        <v>141</v>
      </c>
      <c r="H29" s="3" t="s">
        <v>271</v>
      </c>
      <c r="I29" s="45" t="s">
        <v>186</v>
      </c>
      <c r="K29" s="44">
        <v>28</v>
      </c>
      <c r="L29" s="3" t="s">
        <v>173</v>
      </c>
      <c r="M29" s="3" t="s">
        <v>355</v>
      </c>
      <c r="N29" s="3" t="s">
        <v>97</v>
      </c>
      <c r="O29" s="4" t="s">
        <v>174</v>
      </c>
      <c r="P29" s="3" t="s">
        <v>155</v>
      </c>
      <c r="Q29" s="3" t="s">
        <v>242</v>
      </c>
      <c r="R29" s="3" t="s">
        <v>186</v>
      </c>
      <c r="S29" s="3" t="s">
        <v>96</v>
      </c>
      <c r="T29" s="45" t="s">
        <v>249</v>
      </c>
      <c r="V29" s="44">
        <v>28</v>
      </c>
      <c r="W29" s="3" t="s">
        <v>499</v>
      </c>
      <c r="X29" s="3" t="s">
        <v>500</v>
      </c>
      <c r="Y29" s="3" t="s">
        <v>387</v>
      </c>
      <c r="Z29" s="3" t="s">
        <v>120</v>
      </c>
      <c r="AA29" s="3" t="s">
        <v>501</v>
      </c>
      <c r="AB29" s="3" t="s">
        <v>502</v>
      </c>
      <c r="AC29" s="3" t="s">
        <v>503</v>
      </c>
      <c r="AD29" s="3" t="s">
        <v>504</v>
      </c>
      <c r="AE29" s="3" t="s">
        <v>243</v>
      </c>
      <c r="AF29" s="3" t="s">
        <v>22</v>
      </c>
      <c r="AG29" s="3" t="s">
        <v>505</v>
      </c>
      <c r="AH29" s="45" t="s">
        <v>506</v>
      </c>
      <c r="AL29" s="179"/>
      <c r="AN29" s="26" t="s">
        <v>74</v>
      </c>
      <c r="AP29" s="167" t="s">
        <v>271</v>
      </c>
      <c r="AQ29" s="207"/>
      <c r="AR29" s="167" t="s">
        <v>249</v>
      </c>
      <c r="AS29" s="207"/>
      <c r="AT29" s="167" t="s">
        <v>500</v>
      </c>
    </row>
    <row r="30" spans="1:47">
      <c r="A30" s="44">
        <v>29</v>
      </c>
      <c r="B30" s="3" t="s">
        <v>272</v>
      </c>
      <c r="C30" s="3" t="s">
        <v>56</v>
      </c>
      <c r="D30" s="3" t="s">
        <v>273</v>
      </c>
      <c r="E30" s="3" t="s">
        <v>268</v>
      </c>
      <c r="F30" s="3" t="s">
        <v>274</v>
      </c>
      <c r="G30" s="3" t="s">
        <v>275</v>
      </c>
      <c r="H30" s="3" t="s">
        <v>94</v>
      </c>
      <c r="I30" s="56" t="s">
        <v>50</v>
      </c>
      <c r="K30" s="44">
        <v>29</v>
      </c>
      <c r="L30" s="3" t="s">
        <v>356</v>
      </c>
      <c r="M30" s="3" t="s">
        <v>357</v>
      </c>
      <c r="N30" s="3" t="s">
        <v>46</v>
      </c>
      <c r="O30" s="3" t="s">
        <v>358</v>
      </c>
      <c r="P30" s="4" t="s">
        <v>34</v>
      </c>
      <c r="Q30" s="3" t="s">
        <v>359</v>
      </c>
      <c r="R30" s="3" t="s">
        <v>360</v>
      </c>
      <c r="S30" s="3" t="s">
        <v>120</v>
      </c>
      <c r="T30" s="45" t="s">
        <v>110</v>
      </c>
      <c r="V30" s="44">
        <v>29</v>
      </c>
      <c r="W30" s="3" t="s">
        <v>507</v>
      </c>
      <c r="X30" s="3" t="s">
        <v>508</v>
      </c>
      <c r="Y30" s="3" t="s">
        <v>509</v>
      </c>
      <c r="Z30" s="3" t="s">
        <v>510</v>
      </c>
      <c r="AA30" s="3" t="s">
        <v>463</v>
      </c>
      <c r="AB30" s="3" t="s">
        <v>136</v>
      </c>
      <c r="AC30" s="3" t="s">
        <v>511</v>
      </c>
      <c r="AD30" s="3" t="s">
        <v>246</v>
      </c>
      <c r="AE30" s="3" t="s">
        <v>154</v>
      </c>
      <c r="AF30" s="3" t="s">
        <v>512</v>
      </c>
      <c r="AG30" s="3" t="s">
        <v>386</v>
      </c>
      <c r="AH30" s="45" t="s">
        <v>513</v>
      </c>
      <c r="AL30" s="179"/>
      <c r="AN30" s="26" t="s">
        <v>135</v>
      </c>
      <c r="AP30" s="167" t="s">
        <v>94</v>
      </c>
      <c r="AQ30" s="207"/>
      <c r="AR30" s="167" t="s">
        <v>110</v>
      </c>
      <c r="AS30" s="207"/>
      <c r="AT30" s="167" t="s">
        <v>508</v>
      </c>
    </row>
    <row r="31" spans="1:47" ht="17" thickBot="1">
      <c r="A31" s="47">
        <v>30</v>
      </c>
      <c r="B31" s="48" t="s">
        <v>276</v>
      </c>
      <c r="C31" s="48" t="s">
        <v>277</v>
      </c>
      <c r="D31" s="48" t="s">
        <v>278</v>
      </c>
      <c r="E31" s="48" t="s">
        <v>123</v>
      </c>
      <c r="F31" s="48" t="s">
        <v>279</v>
      </c>
      <c r="G31" s="48" t="s">
        <v>280</v>
      </c>
      <c r="H31" s="48" t="s">
        <v>281</v>
      </c>
      <c r="I31" s="49" t="s">
        <v>151</v>
      </c>
      <c r="K31" s="47">
        <v>30</v>
      </c>
      <c r="L31" s="48" t="s">
        <v>68</v>
      </c>
      <c r="M31" s="48" t="s">
        <v>62</v>
      </c>
      <c r="N31" s="48" t="s">
        <v>13</v>
      </c>
      <c r="O31" s="94" t="s">
        <v>103</v>
      </c>
      <c r="P31" s="94" t="s">
        <v>50</v>
      </c>
      <c r="Q31" s="48" t="s">
        <v>147</v>
      </c>
      <c r="R31" s="48" t="s">
        <v>361</v>
      </c>
      <c r="S31" s="48" t="s">
        <v>362</v>
      </c>
      <c r="T31" s="49" t="s">
        <v>363</v>
      </c>
      <c r="V31" s="47">
        <v>30</v>
      </c>
      <c r="W31" s="48" t="s">
        <v>113</v>
      </c>
      <c r="X31" s="48" t="s">
        <v>514</v>
      </c>
      <c r="Y31" s="48" t="s">
        <v>515</v>
      </c>
      <c r="Z31" s="48" t="s">
        <v>516</v>
      </c>
      <c r="AA31" s="48" t="s">
        <v>160</v>
      </c>
      <c r="AB31" s="48" t="s">
        <v>517</v>
      </c>
      <c r="AC31" s="48" t="s">
        <v>518</v>
      </c>
      <c r="AD31" s="48" t="s">
        <v>519</v>
      </c>
      <c r="AE31" s="48" t="s">
        <v>120</v>
      </c>
      <c r="AF31" s="48" t="s">
        <v>520</v>
      </c>
      <c r="AG31" s="48" t="s">
        <v>521</v>
      </c>
      <c r="AH31" s="49" t="s">
        <v>522</v>
      </c>
      <c r="AL31" s="179"/>
      <c r="AN31" s="26" t="s">
        <v>158</v>
      </c>
      <c r="AP31" s="167" t="s">
        <v>281</v>
      </c>
      <c r="AQ31" s="207"/>
      <c r="AR31" s="167" t="s">
        <v>363</v>
      </c>
      <c r="AS31" s="207"/>
      <c r="AT31" s="167" t="s">
        <v>514</v>
      </c>
    </row>
    <row r="32" spans="1:47" s="179" customFormat="1" ht="17" thickBot="1">
      <c r="B32" s="208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N32" s="207"/>
      <c r="AO32" s="207"/>
      <c r="AP32" s="207"/>
      <c r="AQ32" s="207"/>
      <c r="AR32" s="207"/>
      <c r="AS32" s="207"/>
      <c r="AT32" s="207"/>
      <c r="AU32" s="207"/>
    </row>
    <row r="33" spans="1:46">
      <c r="A33" s="40">
        <v>2</v>
      </c>
      <c r="B33" s="41" t="s">
        <v>0</v>
      </c>
      <c r="C33" s="42" t="s">
        <v>1</v>
      </c>
      <c r="D33" s="42" t="s">
        <v>2</v>
      </c>
      <c r="E33" s="42" t="s">
        <v>3</v>
      </c>
      <c r="F33" s="42" t="s">
        <v>4</v>
      </c>
      <c r="G33" s="42" t="s">
        <v>5</v>
      </c>
      <c r="H33" s="42" t="s">
        <v>6</v>
      </c>
      <c r="I33" s="43" t="s">
        <v>7</v>
      </c>
      <c r="K33" s="40">
        <v>2</v>
      </c>
      <c r="L33" s="41" t="s">
        <v>0</v>
      </c>
      <c r="M33" s="42" t="s">
        <v>1</v>
      </c>
      <c r="N33" s="42" t="s">
        <v>2</v>
      </c>
      <c r="O33" s="42" t="s">
        <v>3</v>
      </c>
      <c r="P33" s="42" t="s">
        <v>4</v>
      </c>
      <c r="Q33" s="42" t="s">
        <v>5</v>
      </c>
      <c r="R33" s="42" t="s">
        <v>6</v>
      </c>
      <c r="S33" s="42" t="s">
        <v>7</v>
      </c>
      <c r="T33" s="43" t="s">
        <v>8</v>
      </c>
      <c r="V33" s="91">
        <v>2</v>
      </c>
      <c r="W33" s="41" t="s">
        <v>0</v>
      </c>
      <c r="X33" s="42" t="s">
        <v>1</v>
      </c>
      <c r="Y33" s="42" t="s">
        <v>2</v>
      </c>
      <c r="Z33" s="42" t="s">
        <v>3</v>
      </c>
      <c r="AA33" s="42" t="s">
        <v>4</v>
      </c>
      <c r="AB33" s="42" t="s">
        <v>5</v>
      </c>
      <c r="AC33" s="42" t="s">
        <v>6</v>
      </c>
      <c r="AD33" s="42" t="s">
        <v>7</v>
      </c>
      <c r="AE33" s="42" t="s">
        <v>8</v>
      </c>
      <c r="AF33" s="42" t="s">
        <v>364</v>
      </c>
      <c r="AG33" s="42" t="s">
        <v>365</v>
      </c>
      <c r="AH33" s="43" t="s">
        <v>366</v>
      </c>
      <c r="AL33" s="179"/>
      <c r="AN33" s="24" t="s">
        <v>1</v>
      </c>
      <c r="AP33" s="165" t="s">
        <v>7</v>
      </c>
      <c r="AQ33" s="207"/>
      <c r="AR33" s="165" t="s">
        <v>2</v>
      </c>
      <c r="AS33" s="207"/>
      <c r="AT33" s="165" t="s">
        <v>364</v>
      </c>
    </row>
    <row r="34" spans="1:46">
      <c r="A34" s="44">
        <v>1</v>
      </c>
      <c r="B34" s="3" t="s">
        <v>46</v>
      </c>
      <c r="C34" s="52" t="s">
        <v>120</v>
      </c>
      <c r="D34" s="3" t="s">
        <v>188</v>
      </c>
      <c r="E34" s="52" t="s">
        <v>55</v>
      </c>
      <c r="F34" s="3" t="s">
        <v>188</v>
      </c>
      <c r="G34" s="3" t="s">
        <v>78</v>
      </c>
      <c r="H34" s="52" t="s">
        <v>55</v>
      </c>
      <c r="I34" s="53" t="s">
        <v>142</v>
      </c>
      <c r="K34" s="44">
        <v>1</v>
      </c>
      <c r="L34" s="3" t="s">
        <v>78</v>
      </c>
      <c r="M34" s="3" t="s">
        <v>188</v>
      </c>
      <c r="N34" s="3" t="s">
        <v>36</v>
      </c>
      <c r="O34" s="3" t="s">
        <v>52</v>
      </c>
      <c r="P34" s="3" t="s">
        <v>175</v>
      </c>
      <c r="Q34" s="3" t="s">
        <v>59</v>
      </c>
      <c r="R34" s="52" t="s">
        <v>142</v>
      </c>
      <c r="S34" s="3" t="s">
        <v>175</v>
      </c>
      <c r="T34" s="53" t="s">
        <v>55</v>
      </c>
      <c r="V34" s="44">
        <v>1</v>
      </c>
      <c r="W34" s="3" t="s">
        <v>94</v>
      </c>
      <c r="X34" s="52" t="s">
        <v>55</v>
      </c>
      <c r="Y34" s="52" t="s">
        <v>12</v>
      </c>
      <c r="Z34" s="3" t="s">
        <v>183</v>
      </c>
      <c r="AA34" s="3" t="s">
        <v>36</v>
      </c>
      <c r="AB34" s="3" t="s">
        <v>222</v>
      </c>
      <c r="AC34" s="3" t="s">
        <v>284</v>
      </c>
      <c r="AD34" s="3" t="s">
        <v>22</v>
      </c>
      <c r="AE34" s="3" t="s">
        <v>222</v>
      </c>
      <c r="AF34" s="52" t="s">
        <v>28</v>
      </c>
      <c r="AG34" s="3" t="s">
        <v>36</v>
      </c>
      <c r="AH34" s="45" t="s">
        <v>59</v>
      </c>
      <c r="AL34" s="28" t="s">
        <v>120</v>
      </c>
      <c r="AN34" s="26" t="s">
        <v>120</v>
      </c>
      <c r="AP34" s="168" t="s">
        <v>142</v>
      </c>
      <c r="AQ34" s="207"/>
      <c r="AR34" s="167" t="s">
        <v>36</v>
      </c>
      <c r="AS34" s="207"/>
      <c r="AT34" s="168" t="s">
        <v>28</v>
      </c>
    </row>
    <row r="35" spans="1:46">
      <c r="A35" s="44">
        <v>2</v>
      </c>
      <c r="B35" s="3" t="s">
        <v>105</v>
      </c>
      <c r="C35" s="3" t="s">
        <v>121</v>
      </c>
      <c r="D35" s="3" t="s">
        <v>183</v>
      </c>
      <c r="E35" s="3" t="s">
        <v>175</v>
      </c>
      <c r="F35" s="3" t="s">
        <v>189</v>
      </c>
      <c r="G35" s="3" t="s">
        <v>190</v>
      </c>
      <c r="H35" s="3" t="s">
        <v>139</v>
      </c>
      <c r="I35" s="53" t="s">
        <v>29</v>
      </c>
      <c r="K35" s="44">
        <v>2</v>
      </c>
      <c r="L35" s="3" t="s">
        <v>190</v>
      </c>
      <c r="M35" s="3" t="s">
        <v>153</v>
      </c>
      <c r="N35" s="52" t="s">
        <v>79</v>
      </c>
      <c r="O35" s="3" t="s">
        <v>104</v>
      </c>
      <c r="P35" s="3" t="s">
        <v>192</v>
      </c>
      <c r="Q35" s="52" t="s">
        <v>55</v>
      </c>
      <c r="R35" s="52" t="s">
        <v>13</v>
      </c>
      <c r="S35" s="3" t="s">
        <v>192</v>
      </c>
      <c r="T35" s="45" t="s">
        <v>139</v>
      </c>
      <c r="V35" s="44">
        <v>2</v>
      </c>
      <c r="W35" s="3" t="s">
        <v>236</v>
      </c>
      <c r="X35" s="3" t="s">
        <v>150</v>
      </c>
      <c r="Y35" s="3" t="s">
        <v>71</v>
      </c>
      <c r="Z35" s="3" t="s">
        <v>117</v>
      </c>
      <c r="AA35" s="3" t="s">
        <v>146</v>
      </c>
      <c r="AB35" s="3" t="s">
        <v>105</v>
      </c>
      <c r="AC35" s="3" t="s">
        <v>143</v>
      </c>
      <c r="AD35" s="3" t="s">
        <v>300</v>
      </c>
      <c r="AE35" s="3" t="s">
        <v>85</v>
      </c>
      <c r="AF35" s="3" t="s">
        <v>24</v>
      </c>
      <c r="AG35" s="3" t="s">
        <v>367</v>
      </c>
      <c r="AH35" s="45" t="s">
        <v>46</v>
      </c>
      <c r="AL35" s="28" t="s">
        <v>79</v>
      </c>
      <c r="AN35" s="26" t="s">
        <v>79</v>
      </c>
      <c r="AP35" s="168" t="s">
        <v>29</v>
      </c>
      <c r="AQ35" s="207"/>
      <c r="AR35" s="168" t="s">
        <v>79</v>
      </c>
      <c r="AS35" s="207"/>
      <c r="AT35" s="167" t="s">
        <v>24</v>
      </c>
    </row>
    <row r="36" spans="1:46" ht="17" thickBot="1">
      <c r="A36" s="44">
        <v>3</v>
      </c>
      <c r="B36" s="3" t="s">
        <v>147</v>
      </c>
      <c r="C36" s="3" t="s">
        <v>71</v>
      </c>
      <c r="D36" s="3" t="s">
        <v>191</v>
      </c>
      <c r="E36" s="3" t="s">
        <v>30</v>
      </c>
      <c r="F36" s="3" t="s">
        <v>82</v>
      </c>
      <c r="G36" s="3" t="s">
        <v>31</v>
      </c>
      <c r="H36" s="3" t="s">
        <v>65</v>
      </c>
      <c r="I36" s="53" t="s">
        <v>13</v>
      </c>
      <c r="K36" s="44">
        <v>3</v>
      </c>
      <c r="L36" s="3" t="s">
        <v>213</v>
      </c>
      <c r="M36" s="3" t="s">
        <v>117</v>
      </c>
      <c r="N36" s="52" t="s">
        <v>10</v>
      </c>
      <c r="O36" s="3" t="s">
        <v>282</v>
      </c>
      <c r="P36" s="52" t="s">
        <v>55</v>
      </c>
      <c r="Q36" s="52" t="s">
        <v>13</v>
      </c>
      <c r="R36" s="3" t="s">
        <v>56</v>
      </c>
      <c r="S36" s="52" t="s">
        <v>72</v>
      </c>
      <c r="T36" s="53" t="s">
        <v>120</v>
      </c>
      <c r="V36" s="44">
        <v>3</v>
      </c>
      <c r="W36" s="52" t="s">
        <v>13</v>
      </c>
      <c r="X36" s="3" t="s">
        <v>232</v>
      </c>
      <c r="Y36" s="3" t="s">
        <v>107</v>
      </c>
      <c r="Z36" s="3" t="s">
        <v>368</v>
      </c>
      <c r="AA36" s="3" t="s">
        <v>45</v>
      </c>
      <c r="AB36" s="3" t="s">
        <v>36</v>
      </c>
      <c r="AC36" s="3" t="s">
        <v>369</v>
      </c>
      <c r="AD36" s="52" t="s">
        <v>51</v>
      </c>
      <c r="AE36" s="52" t="s">
        <v>90</v>
      </c>
      <c r="AF36" s="3" t="s">
        <v>56</v>
      </c>
      <c r="AG36" s="3" t="s">
        <v>54</v>
      </c>
      <c r="AH36" s="45" t="s">
        <v>65</v>
      </c>
      <c r="AL36" s="28" t="s">
        <v>142</v>
      </c>
      <c r="AN36" s="26" t="s">
        <v>142</v>
      </c>
      <c r="AP36" s="168" t="s">
        <v>13</v>
      </c>
      <c r="AQ36" s="207"/>
      <c r="AR36" s="168" t="s">
        <v>10</v>
      </c>
      <c r="AS36" s="207"/>
      <c r="AT36" s="167" t="s">
        <v>56</v>
      </c>
    </row>
    <row r="37" spans="1:46" ht="17" thickBot="1">
      <c r="A37" s="44">
        <v>4</v>
      </c>
      <c r="B37" s="3" t="s">
        <v>26</v>
      </c>
      <c r="C37" s="29" t="s">
        <v>141</v>
      </c>
      <c r="D37" s="3" t="s">
        <v>59</v>
      </c>
      <c r="E37" s="3" t="s">
        <v>192</v>
      </c>
      <c r="F37" s="3" t="s">
        <v>157</v>
      </c>
      <c r="G37" s="3" t="s">
        <v>143</v>
      </c>
      <c r="H37" s="30" t="s">
        <v>44</v>
      </c>
      <c r="I37" s="45" t="s">
        <v>56</v>
      </c>
      <c r="K37" s="44">
        <v>4</v>
      </c>
      <c r="L37" s="3" t="s">
        <v>235</v>
      </c>
      <c r="M37" s="3" t="s">
        <v>183</v>
      </c>
      <c r="N37" s="52" t="s">
        <v>51</v>
      </c>
      <c r="O37" s="3" t="s">
        <v>283</v>
      </c>
      <c r="P37" s="30" t="s">
        <v>44</v>
      </c>
      <c r="Q37" s="3" t="s">
        <v>31</v>
      </c>
      <c r="R37" s="52" t="s">
        <v>29</v>
      </c>
      <c r="S37" s="3" t="s">
        <v>284</v>
      </c>
      <c r="T37" s="45" t="s">
        <v>103</v>
      </c>
      <c r="V37" s="44">
        <v>4</v>
      </c>
      <c r="W37" s="3" t="s">
        <v>60</v>
      </c>
      <c r="X37" s="3" t="s">
        <v>268</v>
      </c>
      <c r="Y37" s="3" t="s">
        <v>30</v>
      </c>
      <c r="Z37" s="52" t="s">
        <v>102</v>
      </c>
      <c r="AA37" s="3" t="s">
        <v>370</v>
      </c>
      <c r="AB37" s="3" t="s">
        <v>277</v>
      </c>
      <c r="AC37" s="3" t="s">
        <v>285</v>
      </c>
      <c r="AD37" s="52" t="s">
        <v>123</v>
      </c>
      <c r="AE37" s="3" t="s">
        <v>371</v>
      </c>
      <c r="AF37" s="52" t="s">
        <v>55</v>
      </c>
      <c r="AG37" s="3" t="s">
        <v>103</v>
      </c>
      <c r="AH37" s="45" t="s">
        <v>372</v>
      </c>
      <c r="AL37" s="28" t="s">
        <v>51</v>
      </c>
      <c r="AN37" s="26" t="s">
        <v>51</v>
      </c>
      <c r="AP37" s="167" t="s">
        <v>56</v>
      </c>
      <c r="AQ37" s="207"/>
      <c r="AR37" s="168" t="s">
        <v>51</v>
      </c>
      <c r="AS37" s="207"/>
      <c r="AT37" s="168" t="s">
        <v>55</v>
      </c>
    </row>
    <row r="38" spans="1:46" ht="17" thickBot="1">
      <c r="A38" s="44">
        <v>5</v>
      </c>
      <c r="B38" s="54" t="s">
        <v>35</v>
      </c>
      <c r="C38" s="3" t="s">
        <v>70</v>
      </c>
      <c r="D38" s="3" t="s">
        <v>193</v>
      </c>
      <c r="E38" s="3" t="s">
        <v>194</v>
      </c>
      <c r="F38" s="3" t="s">
        <v>195</v>
      </c>
      <c r="G38" s="3" t="s">
        <v>196</v>
      </c>
      <c r="H38" s="3" t="s">
        <v>117</v>
      </c>
      <c r="I38" s="45" t="s">
        <v>36</v>
      </c>
      <c r="K38" s="44">
        <v>5</v>
      </c>
      <c r="L38" s="3" t="s">
        <v>31</v>
      </c>
      <c r="M38" s="3" t="s">
        <v>150</v>
      </c>
      <c r="N38" s="3" t="s">
        <v>121</v>
      </c>
      <c r="O38" s="3" t="s">
        <v>132</v>
      </c>
      <c r="P38" s="3" t="s">
        <v>172</v>
      </c>
      <c r="Q38" s="3" t="s">
        <v>285</v>
      </c>
      <c r="R38" s="92" t="s">
        <v>44</v>
      </c>
      <c r="S38" s="93" t="s">
        <v>44</v>
      </c>
      <c r="T38" s="45" t="s">
        <v>112</v>
      </c>
      <c r="V38" s="44">
        <v>5</v>
      </c>
      <c r="W38" s="52" t="s">
        <v>90</v>
      </c>
      <c r="X38" s="3" t="s">
        <v>166</v>
      </c>
      <c r="Y38" s="3" t="s">
        <v>36</v>
      </c>
      <c r="Z38" s="3" t="s">
        <v>82</v>
      </c>
      <c r="AA38" s="3" t="s">
        <v>139</v>
      </c>
      <c r="AB38" s="3" t="s">
        <v>60</v>
      </c>
      <c r="AC38" s="3" t="s">
        <v>373</v>
      </c>
      <c r="AD38" s="3" t="s">
        <v>49</v>
      </c>
      <c r="AE38" s="3" t="s">
        <v>374</v>
      </c>
      <c r="AF38" s="3" t="s">
        <v>114</v>
      </c>
      <c r="AG38" s="3" t="s">
        <v>69</v>
      </c>
      <c r="AH38" s="45" t="s">
        <v>230</v>
      </c>
      <c r="AL38" s="28" t="s">
        <v>29</v>
      </c>
      <c r="AN38" s="26" t="s">
        <v>29</v>
      </c>
      <c r="AP38" s="167" t="s">
        <v>36</v>
      </c>
      <c r="AQ38" s="207"/>
      <c r="AR38" s="167" t="s">
        <v>121</v>
      </c>
      <c r="AS38" s="207"/>
      <c r="AT38" s="167" t="s">
        <v>114</v>
      </c>
    </row>
    <row r="39" spans="1:46" ht="17" thickBot="1">
      <c r="A39" s="44">
        <v>6</v>
      </c>
      <c r="B39" s="52" t="s">
        <v>90</v>
      </c>
      <c r="C39" s="3" t="s">
        <v>103</v>
      </c>
      <c r="D39" s="3" t="s">
        <v>82</v>
      </c>
      <c r="E39" s="3" t="s">
        <v>172</v>
      </c>
      <c r="F39" s="3" t="s">
        <v>193</v>
      </c>
      <c r="G39" s="3" t="s">
        <v>176</v>
      </c>
      <c r="H39" s="3" t="s">
        <v>165</v>
      </c>
      <c r="I39" s="53" t="s">
        <v>55</v>
      </c>
      <c r="K39" s="44">
        <v>6</v>
      </c>
      <c r="L39" s="3" t="s">
        <v>143</v>
      </c>
      <c r="M39" s="3" t="s">
        <v>236</v>
      </c>
      <c r="N39" s="3" t="s">
        <v>71</v>
      </c>
      <c r="O39" s="3" t="s">
        <v>171</v>
      </c>
      <c r="P39" s="3" t="s">
        <v>143</v>
      </c>
      <c r="Q39" s="3" t="s">
        <v>228</v>
      </c>
      <c r="R39" s="3" t="s">
        <v>94</v>
      </c>
      <c r="S39" s="3" t="s">
        <v>194</v>
      </c>
      <c r="T39" s="45" t="s">
        <v>57</v>
      </c>
      <c r="V39" s="44">
        <v>6</v>
      </c>
      <c r="W39" s="3" t="s">
        <v>375</v>
      </c>
      <c r="X39" s="52" t="s">
        <v>90</v>
      </c>
      <c r="Y39" s="3" t="s">
        <v>143</v>
      </c>
      <c r="Z39" s="3" t="s">
        <v>376</v>
      </c>
      <c r="AA39" s="3" t="s">
        <v>67</v>
      </c>
      <c r="AB39" s="3" t="s">
        <v>68</v>
      </c>
      <c r="AC39" s="3" t="s">
        <v>224</v>
      </c>
      <c r="AD39" s="3" t="s">
        <v>196</v>
      </c>
      <c r="AE39" s="3" t="s">
        <v>101</v>
      </c>
      <c r="AF39" s="3" t="s">
        <v>176</v>
      </c>
      <c r="AG39" s="52" t="s">
        <v>13</v>
      </c>
      <c r="AH39" s="45" t="s">
        <v>377</v>
      </c>
      <c r="AL39" s="28" t="s">
        <v>55</v>
      </c>
      <c r="AN39" s="26" t="s">
        <v>55</v>
      </c>
      <c r="AP39" s="168" t="s">
        <v>55</v>
      </c>
      <c r="AQ39" s="207"/>
      <c r="AR39" s="167" t="s">
        <v>71</v>
      </c>
      <c r="AS39" s="207"/>
      <c r="AT39" s="167" t="s">
        <v>176</v>
      </c>
    </row>
    <row r="40" spans="1:46" ht="17" thickBot="1">
      <c r="A40" s="44">
        <v>7</v>
      </c>
      <c r="B40" s="3" t="s">
        <v>197</v>
      </c>
      <c r="C40" s="52" t="s">
        <v>102</v>
      </c>
      <c r="D40" s="3" t="s">
        <v>198</v>
      </c>
      <c r="E40" s="3" t="s">
        <v>45</v>
      </c>
      <c r="F40" s="3" t="s">
        <v>105</v>
      </c>
      <c r="G40" s="3" t="s">
        <v>105</v>
      </c>
      <c r="H40" s="3" t="s">
        <v>112</v>
      </c>
      <c r="I40" s="30" t="s">
        <v>44</v>
      </c>
      <c r="K40" s="44">
        <v>7</v>
      </c>
      <c r="L40" s="3" t="s">
        <v>286</v>
      </c>
      <c r="M40" s="3" t="s">
        <v>105</v>
      </c>
      <c r="N40" s="3" t="s">
        <v>30</v>
      </c>
      <c r="O40" s="3" t="s">
        <v>216</v>
      </c>
      <c r="P40" s="3" t="s">
        <v>216</v>
      </c>
      <c r="Q40" s="3" t="s">
        <v>105</v>
      </c>
      <c r="R40" s="3" t="s">
        <v>185</v>
      </c>
      <c r="S40" s="3" t="s">
        <v>287</v>
      </c>
      <c r="T40" s="45" t="s">
        <v>69</v>
      </c>
      <c r="V40" s="44">
        <v>7</v>
      </c>
      <c r="W40" s="3" t="s">
        <v>70</v>
      </c>
      <c r="X40" s="3" t="s">
        <v>220</v>
      </c>
      <c r="Y40" s="3" t="s">
        <v>223</v>
      </c>
      <c r="Z40" s="3" t="s">
        <v>93</v>
      </c>
      <c r="AA40" s="3" t="s">
        <v>378</v>
      </c>
      <c r="AB40" s="3" t="s">
        <v>70</v>
      </c>
      <c r="AC40" s="3" t="s">
        <v>379</v>
      </c>
      <c r="AD40" s="3" t="s">
        <v>380</v>
      </c>
      <c r="AE40" s="3" t="s">
        <v>381</v>
      </c>
      <c r="AF40" s="3" t="s">
        <v>87</v>
      </c>
      <c r="AG40" s="3" t="s">
        <v>350</v>
      </c>
      <c r="AH40" s="45" t="s">
        <v>382</v>
      </c>
      <c r="AL40" s="28" t="s">
        <v>12</v>
      </c>
      <c r="AN40" s="26" t="s">
        <v>12</v>
      </c>
      <c r="AP40" s="167" t="s">
        <v>44</v>
      </c>
      <c r="AQ40" s="207"/>
      <c r="AR40" s="167" t="s">
        <v>30</v>
      </c>
      <c r="AS40" s="207"/>
      <c r="AT40" s="167" t="s">
        <v>87</v>
      </c>
    </row>
    <row r="41" spans="1:46" ht="17" thickBot="1">
      <c r="A41" s="44">
        <v>8</v>
      </c>
      <c r="B41" s="3" t="s">
        <v>199</v>
      </c>
      <c r="C41" s="3" t="s">
        <v>200</v>
      </c>
      <c r="D41" s="3" t="s">
        <v>201</v>
      </c>
      <c r="E41" s="3" t="s">
        <v>143</v>
      </c>
      <c r="F41" s="3" t="s">
        <v>202</v>
      </c>
      <c r="G41" s="3" t="s">
        <v>22</v>
      </c>
      <c r="H41" s="52" t="s">
        <v>90</v>
      </c>
      <c r="I41" s="45" t="s">
        <v>54</v>
      </c>
      <c r="K41" s="44">
        <v>8</v>
      </c>
      <c r="L41" s="3" t="s">
        <v>230</v>
      </c>
      <c r="M41" s="3" t="s">
        <v>70</v>
      </c>
      <c r="N41" s="52" t="s">
        <v>142</v>
      </c>
      <c r="O41" s="30" t="s">
        <v>44</v>
      </c>
      <c r="P41" s="3" t="s">
        <v>194</v>
      </c>
      <c r="Q41" s="52" t="s">
        <v>142</v>
      </c>
      <c r="R41" s="52" t="s">
        <v>90</v>
      </c>
      <c r="S41" s="52" t="s">
        <v>55</v>
      </c>
      <c r="T41" s="45" t="s">
        <v>64</v>
      </c>
      <c r="V41" s="44">
        <v>8</v>
      </c>
      <c r="W41" s="3" t="s">
        <v>383</v>
      </c>
      <c r="X41" s="52" t="s">
        <v>142</v>
      </c>
      <c r="Y41" s="3" t="s">
        <v>89</v>
      </c>
      <c r="Z41" s="3" t="s">
        <v>116</v>
      </c>
      <c r="AA41" s="3" t="s">
        <v>384</v>
      </c>
      <c r="AB41" s="3" t="s">
        <v>97</v>
      </c>
      <c r="AC41" s="3" t="s">
        <v>105</v>
      </c>
      <c r="AD41" s="3" t="s">
        <v>385</v>
      </c>
      <c r="AE41" s="3" t="s">
        <v>386</v>
      </c>
      <c r="AF41" s="3" t="s">
        <v>59</v>
      </c>
      <c r="AG41" s="3" t="s">
        <v>387</v>
      </c>
      <c r="AH41" s="45" t="s">
        <v>388</v>
      </c>
      <c r="AL41" s="28" t="s">
        <v>72</v>
      </c>
      <c r="AN41" s="26" t="s">
        <v>72</v>
      </c>
      <c r="AP41" s="167" t="s">
        <v>54</v>
      </c>
      <c r="AQ41" s="207"/>
      <c r="AR41" s="168" t="s">
        <v>142</v>
      </c>
      <c r="AS41" s="207"/>
      <c r="AT41" s="167" t="s">
        <v>59</v>
      </c>
    </row>
    <row r="42" spans="1:46">
      <c r="A42" s="44">
        <v>9</v>
      </c>
      <c r="B42" s="3" t="s">
        <v>203</v>
      </c>
      <c r="C42" s="3" t="s">
        <v>36</v>
      </c>
      <c r="D42" s="3" t="s">
        <v>204</v>
      </c>
      <c r="E42" s="3" t="s">
        <v>118</v>
      </c>
      <c r="F42" s="3" t="s">
        <v>163</v>
      </c>
      <c r="G42" s="3" t="s">
        <v>205</v>
      </c>
      <c r="H42" s="52" t="s">
        <v>145</v>
      </c>
      <c r="I42" s="53" t="s">
        <v>79</v>
      </c>
      <c r="K42" s="44">
        <v>9</v>
      </c>
      <c r="L42" s="3" t="s">
        <v>176</v>
      </c>
      <c r="M42" s="3" t="s">
        <v>288</v>
      </c>
      <c r="N42" s="3" t="s">
        <v>22</v>
      </c>
      <c r="O42" s="3" t="s">
        <v>289</v>
      </c>
      <c r="P42" s="3" t="s">
        <v>45</v>
      </c>
      <c r="Q42" s="3" t="s">
        <v>290</v>
      </c>
      <c r="R42" s="3" t="s">
        <v>27</v>
      </c>
      <c r="S42" s="52" t="s">
        <v>178</v>
      </c>
      <c r="T42" s="45" t="s">
        <v>117</v>
      </c>
      <c r="V42" s="44">
        <v>9</v>
      </c>
      <c r="W42" s="3" t="s">
        <v>389</v>
      </c>
      <c r="X42" s="3" t="s">
        <v>125</v>
      </c>
      <c r="Y42" s="3" t="s">
        <v>251</v>
      </c>
      <c r="Z42" s="3" t="s">
        <v>139</v>
      </c>
      <c r="AA42" s="3" t="s">
        <v>390</v>
      </c>
      <c r="AB42" s="3" t="s">
        <v>146</v>
      </c>
      <c r="AC42" s="3" t="s">
        <v>274</v>
      </c>
      <c r="AD42" s="3" t="s">
        <v>391</v>
      </c>
      <c r="AE42" s="3" t="s">
        <v>26</v>
      </c>
      <c r="AF42" s="3" t="s">
        <v>30</v>
      </c>
      <c r="AG42" s="3" t="s">
        <v>392</v>
      </c>
      <c r="AH42" s="45" t="s">
        <v>200</v>
      </c>
      <c r="AL42" s="28" t="s">
        <v>35</v>
      </c>
      <c r="AN42" s="26" t="s">
        <v>170</v>
      </c>
      <c r="AP42" s="168" t="s">
        <v>79</v>
      </c>
      <c r="AQ42" s="207"/>
      <c r="AR42" s="167" t="s">
        <v>22</v>
      </c>
      <c r="AS42" s="207"/>
      <c r="AT42" s="167" t="s">
        <v>30</v>
      </c>
    </row>
    <row r="43" spans="1:46">
      <c r="A43" s="44">
        <v>10</v>
      </c>
      <c r="B43" s="3" t="s">
        <v>206</v>
      </c>
      <c r="C43" s="3" t="s">
        <v>14</v>
      </c>
      <c r="D43" s="3" t="s">
        <v>207</v>
      </c>
      <c r="E43" s="52" t="s">
        <v>72</v>
      </c>
      <c r="F43" s="3" t="s">
        <v>208</v>
      </c>
      <c r="G43" s="3" t="s">
        <v>36</v>
      </c>
      <c r="H43" s="3" t="s">
        <v>209</v>
      </c>
      <c r="I43" s="53" t="s">
        <v>51</v>
      </c>
      <c r="K43" s="44">
        <v>10</v>
      </c>
      <c r="L43" s="3" t="s">
        <v>291</v>
      </c>
      <c r="M43" s="3" t="s">
        <v>257</v>
      </c>
      <c r="N43" s="3" t="s">
        <v>14</v>
      </c>
      <c r="O43" s="3" t="s">
        <v>268</v>
      </c>
      <c r="P43" s="3" t="s">
        <v>224</v>
      </c>
      <c r="Q43" s="52" t="s">
        <v>120</v>
      </c>
      <c r="R43" s="3" t="s">
        <v>292</v>
      </c>
      <c r="S43" s="3" t="s">
        <v>216</v>
      </c>
      <c r="T43" s="45" t="s">
        <v>256</v>
      </c>
      <c r="V43" s="44">
        <v>10</v>
      </c>
      <c r="W43" s="3" t="s">
        <v>151</v>
      </c>
      <c r="X43" s="3" t="s">
        <v>155</v>
      </c>
      <c r="Y43" s="3" t="s">
        <v>176</v>
      </c>
      <c r="Z43" s="3" t="s">
        <v>393</v>
      </c>
      <c r="AA43" s="3" t="s">
        <v>394</v>
      </c>
      <c r="AB43" s="3" t="s">
        <v>71</v>
      </c>
      <c r="AC43" s="3" t="s">
        <v>129</v>
      </c>
      <c r="AD43" s="3" t="s">
        <v>395</v>
      </c>
      <c r="AE43" s="3" t="s">
        <v>117</v>
      </c>
      <c r="AF43" s="52" t="s">
        <v>10</v>
      </c>
      <c r="AG43" s="3" t="s">
        <v>112</v>
      </c>
      <c r="AH43" s="45" t="s">
        <v>117</v>
      </c>
      <c r="AL43" s="28" t="s">
        <v>102</v>
      </c>
      <c r="AN43" s="26" t="s">
        <v>164</v>
      </c>
      <c r="AP43" s="168" t="s">
        <v>51</v>
      </c>
      <c r="AQ43" s="207"/>
      <c r="AR43" s="167" t="s">
        <v>14</v>
      </c>
      <c r="AS43" s="207"/>
      <c r="AT43" s="168" t="s">
        <v>10</v>
      </c>
    </row>
    <row r="44" spans="1:46">
      <c r="A44" s="44">
        <v>11</v>
      </c>
      <c r="B44" s="3" t="s">
        <v>129</v>
      </c>
      <c r="C44" s="3" t="s">
        <v>117</v>
      </c>
      <c r="D44" s="3" t="s">
        <v>46</v>
      </c>
      <c r="E44" s="3" t="s">
        <v>59</v>
      </c>
      <c r="F44" s="3" t="s">
        <v>210</v>
      </c>
      <c r="G44" s="3" t="s">
        <v>68</v>
      </c>
      <c r="H44" s="3" t="s">
        <v>69</v>
      </c>
      <c r="I44" s="45" t="s">
        <v>107</v>
      </c>
      <c r="K44" s="44">
        <v>11</v>
      </c>
      <c r="L44" s="3" t="s">
        <v>70</v>
      </c>
      <c r="M44" s="3" t="s">
        <v>71</v>
      </c>
      <c r="N44" s="3" t="s">
        <v>101</v>
      </c>
      <c r="O44" s="3" t="s">
        <v>194</v>
      </c>
      <c r="P44" s="3" t="s">
        <v>293</v>
      </c>
      <c r="Q44" s="3" t="s">
        <v>294</v>
      </c>
      <c r="R44" s="3" t="s">
        <v>70</v>
      </c>
      <c r="S44" s="3" t="s">
        <v>295</v>
      </c>
      <c r="T44" s="45" t="s">
        <v>296</v>
      </c>
      <c r="V44" s="44">
        <v>11</v>
      </c>
      <c r="W44" s="3" t="s">
        <v>226</v>
      </c>
      <c r="X44" s="3" t="s">
        <v>118</v>
      </c>
      <c r="Y44" s="3" t="s">
        <v>41</v>
      </c>
      <c r="Z44" s="3" t="s">
        <v>316</v>
      </c>
      <c r="AA44" s="3" t="s">
        <v>396</v>
      </c>
      <c r="AB44" s="3" t="s">
        <v>397</v>
      </c>
      <c r="AC44" s="3" t="s">
        <v>201</v>
      </c>
      <c r="AD44" s="3" t="s">
        <v>59</v>
      </c>
      <c r="AE44" s="3" t="s">
        <v>257</v>
      </c>
      <c r="AF44" s="3" t="s">
        <v>398</v>
      </c>
      <c r="AG44" s="3" t="s">
        <v>46</v>
      </c>
      <c r="AH44" s="45" t="s">
        <v>399</v>
      </c>
      <c r="AL44" s="28" t="s">
        <v>13</v>
      </c>
      <c r="AN44" s="26" t="s">
        <v>84</v>
      </c>
      <c r="AP44" s="167" t="s">
        <v>107</v>
      </c>
      <c r="AQ44" s="207"/>
      <c r="AR44" s="167" t="s">
        <v>101</v>
      </c>
      <c r="AS44" s="207"/>
      <c r="AT44" s="167" t="s">
        <v>398</v>
      </c>
    </row>
    <row r="45" spans="1:46" ht="17" thickBot="1">
      <c r="A45" s="44">
        <v>12</v>
      </c>
      <c r="B45" s="3" t="s">
        <v>93</v>
      </c>
      <c r="C45" s="3" t="s">
        <v>101</v>
      </c>
      <c r="D45" s="3" t="s">
        <v>211</v>
      </c>
      <c r="E45" s="3" t="s">
        <v>66</v>
      </c>
      <c r="F45" s="3" t="s">
        <v>212</v>
      </c>
      <c r="G45" s="3" t="s">
        <v>213</v>
      </c>
      <c r="H45" s="3" t="s">
        <v>64</v>
      </c>
      <c r="I45" s="45" t="s">
        <v>94</v>
      </c>
      <c r="K45" s="44">
        <v>12</v>
      </c>
      <c r="L45" s="3" t="s">
        <v>297</v>
      </c>
      <c r="M45" s="3" t="s">
        <v>193</v>
      </c>
      <c r="N45" s="52" t="s">
        <v>123</v>
      </c>
      <c r="O45" s="3" t="s">
        <v>298</v>
      </c>
      <c r="P45" s="52" t="s">
        <v>72</v>
      </c>
      <c r="Q45" s="3" t="s">
        <v>38</v>
      </c>
      <c r="R45" s="3" t="s">
        <v>36</v>
      </c>
      <c r="S45" s="3" t="s">
        <v>18</v>
      </c>
      <c r="T45" s="45" t="s">
        <v>209</v>
      </c>
      <c r="V45" s="44">
        <v>12</v>
      </c>
      <c r="W45" s="3" t="s">
        <v>400</v>
      </c>
      <c r="X45" s="3" t="s">
        <v>401</v>
      </c>
      <c r="Y45" s="3" t="s">
        <v>110</v>
      </c>
      <c r="Z45" s="3" t="s">
        <v>402</v>
      </c>
      <c r="AA45" s="3" t="s">
        <v>403</v>
      </c>
      <c r="AB45" s="3" t="s">
        <v>404</v>
      </c>
      <c r="AC45" s="3" t="s">
        <v>183</v>
      </c>
      <c r="AD45" s="3" t="s">
        <v>50</v>
      </c>
      <c r="AE45" s="3" t="s">
        <v>405</v>
      </c>
      <c r="AF45" s="3" t="s">
        <v>147</v>
      </c>
      <c r="AG45" s="3" t="s">
        <v>406</v>
      </c>
      <c r="AH45" s="53" t="s">
        <v>55</v>
      </c>
      <c r="AL45" s="28" t="s">
        <v>28</v>
      </c>
      <c r="AN45" s="26" t="s">
        <v>181</v>
      </c>
      <c r="AP45" s="167" t="s">
        <v>94</v>
      </c>
      <c r="AQ45" s="207"/>
      <c r="AR45" s="168" t="s">
        <v>123</v>
      </c>
      <c r="AS45" s="207"/>
      <c r="AT45" s="167" t="s">
        <v>147</v>
      </c>
    </row>
    <row r="46" spans="1:46" ht="17" thickBot="1">
      <c r="A46" s="44">
        <v>13</v>
      </c>
      <c r="B46" s="52" t="s">
        <v>10</v>
      </c>
      <c r="C46" s="3" t="s">
        <v>86</v>
      </c>
      <c r="D46" s="3" t="s">
        <v>214</v>
      </c>
      <c r="E46" s="3" t="s">
        <v>139</v>
      </c>
      <c r="F46" s="3" t="s">
        <v>215</v>
      </c>
      <c r="G46" s="52" t="s">
        <v>123</v>
      </c>
      <c r="H46" s="3" t="s">
        <v>183</v>
      </c>
      <c r="I46" s="45" t="s">
        <v>67</v>
      </c>
      <c r="K46" s="44">
        <v>13</v>
      </c>
      <c r="L46" s="3" t="s">
        <v>299</v>
      </c>
      <c r="M46" s="3" t="s">
        <v>300</v>
      </c>
      <c r="N46" s="30" t="s">
        <v>141</v>
      </c>
      <c r="O46" s="52" t="s">
        <v>12</v>
      </c>
      <c r="P46" s="3" t="s">
        <v>30</v>
      </c>
      <c r="Q46" s="3" t="s">
        <v>301</v>
      </c>
      <c r="R46" s="3" t="s">
        <v>302</v>
      </c>
      <c r="S46" s="3" t="s">
        <v>303</v>
      </c>
      <c r="T46" s="45" t="s">
        <v>50</v>
      </c>
      <c r="V46" s="44">
        <v>13</v>
      </c>
      <c r="W46" s="3" t="s">
        <v>407</v>
      </c>
      <c r="X46" s="3" t="s">
        <v>408</v>
      </c>
      <c r="Y46" s="52" t="s">
        <v>10</v>
      </c>
      <c r="Z46" s="3" t="s">
        <v>126</v>
      </c>
      <c r="AA46" s="3" t="s">
        <v>183</v>
      </c>
      <c r="AB46" s="3" t="s">
        <v>127</v>
      </c>
      <c r="AC46" s="3" t="s">
        <v>248</v>
      </c>
      <c r="AD46" s="3" t="s">
        <v>21</v>
      </c>
      <c r="AE46" s="3" t="s">
        <v>199</v>
      </c>
      <c r="AF46" s="3" t="s">
        <v>231</v>
      </c>
      <c r="AG46" s="3" t="s">
        <v>63</v>
      </c>
      <c r="AH46" s="45" t="s">
        <v>409</v>
      </c>
      <c r="AL46" s="28" t="s">
        <v>123</v>
      </c>
      <c r="AN46" s="26" t="s">
        <v>99</v>
      </c>
      <c r="AP46" s="167" t="s">
        <v>67</v>
      </c>
      <c r="AQ46" s="207"/>
      <c r="AR46" s="167" t="s">
        <v>141</v>
      </c>
      <c r="AS46" s="207"/>
      <c r="AT46" s="167" t="s">
        <v>231</v>
      </c>
    </row>
    <row r="47" spans="1:46">
      <c r="A47" s="44">
        <v>14</v>
      </c>
      <c r="B47" s="3" t="s">
        <v>63</v>
      </c>
      <c r="C47" s="3" t="s">
        <v>175</v>
      </c>
      <c r="D47" s="3" t="s">
        <v>92</v>
      </c>
      <c r="E47" s="3" t="s">
        <v>216</v>
      </c>
      <c r="F47" s="3" t="s">
        <v>217</v>
      </c>
      <c r="G47" s="3" t="s">
        <v>71</v>
      </c>
      <c r="H47" s="3" t="s">
        <v>37</v>
      </c>
      <c r="I47" s="45" t="s">
        <v>22</v>
      </c>
      <c r="K47" s="44">
        <v>14</v>
      </c>
      <c r="L47" s="3" t="s">
        <v>275</v>
      </c>
      <c r="M47" s="3" t="s">
        <v>204</v>
      </c>
      <c r="N47" s="3" t="s">
        <v>237</v>
      </c>
      <c r="O47" s="3" t="s">
        <v>304</v>
      </c>
      <c r="P47" s="3" t="s">
        <v>18</v>
      </c>
      <c r="Q47" s="3" t="s">
        <v>18</v>
      </c>
      <c r="R47" s="3" t="s">
        <v>60</v>
      </c>
      <c r="S47" s="3" t="s">
        <v>305</v>
      </c>
      <c r="T47" s="45" t="s">
        <v>306</v>
      </c>
      <c r="V47" s="44">
        <v>14</v>
      </c>
      <c r="W47" s="3" t="s">
        <v>410</v>
      </c>
      <c r="X47" s="3" t="s">
        <v>175</v>
      </c>
      <c r="Y47" s="3" t="s">
        <v>371</v>
      </c>
      <c r="Z47" s="3" t="s">
        <v>207</v>
      </c>
      <c r="AA47" s="3" t="s">
        <v>411</v>
      </c>
      <c r="AB47" s="3" t="s">
        <v>158</v>
      </c>
      <c r="AC47" s="3" t="s">
        <v>45</v>
      </c>
      <c r="AD47" s="3" t="s">
        <v>412</v>
      </c>
      <c r="AE47" s="3" t="s">
        <v>50</v>
      </c>
      <c r="AF47" s="3" t="s">
        <v>413</v>
      </c>
      <c r="AG47" s="3" t="s">
        <v>354</v>
      </c>
      <c r="AH47" s="45" t="s">
        <v>414</v>
      </c>
      <c r="AL47" s="28" t="s">
        <v>145</v>
      </c>
      <c r="AN47" s="26" t="s">
        <v>113</v>
      </c>
      <c r="AP47" s="167" t="s">
        <v>22</v>
      </c>
      <c r="AQ47" s="207"/>
      <c r="AR47" s="167" t="s">
        <v>237</v>
      </c>
      <c r="AS47" s="207"/>
      <c r="AT47" s="167" t="s">
        <v>413</v>
      </c>
    </row>
    <row r="48" spans="1:46">
      <c r="A48" s="44">
        <v>15</v>
      </c>
      <c r="B48" s="3" t="s">
        <v>80</v>
      </c>
      <c r="C48" s="3" t="s">
        <v>22</v>
      </c>
      <c r="D48" s="3" t="s">
        <v>218</v>
      </c>
      <c r="E48" s="3" t="s">
        <v>18</v>
      </c>
      <c r="F48" s="3" t="s">
        <v>219</v>
      </c>
      <c r="G48" s="52" t="s">
        <v>28</v>
      </c>
      <c r="H48" s="46" t="s">
        <v>57</v>
      </c>
      <c r="I48" s="45" t="s">
        <v>24</v>
      </c>
      <c r="K48" s="44">
        <v>15</v>
      </c>
      <c r="L48" s="3" t="s">
        <v>307</v>
      </c>
      <c r="M48" s="3" t="s">
        <v>207</v>
      </c>
      <c r="N48" s="3" t="s">
        <v>70</v>
      </c>
      <c r="O48" s="3" t="s">
        <v>308</v>
      </c>
      <c r="P48" s="3" t="s">
        <v>309</v>
      </c>
      <c r="Q48" s="3" t="s">
        <v>268</v>
      </c>
      <c r="R48" s="3" t="s">
        <v>54</v>
      </c>
      <c r="S48" s="3" t="s">
        <v>30</v>
      </c>
      <c r="T48" s="45" t="s">
        <v>97</v>
      </c>
      <c r="V48" s="44">
        <v>15</v>
      </c>
      <c r="W48" s="3" t="s">
        <v>415</v>
      </c>
      <c r="X48" s="3" t="s">
        <v>416</v>
      </c>
      <c r="Y48" s="3" t="s">
        <v>417</v>
      </c>
      <c r="Z48" s="3" t="s">
        <v>46</v>
      </c>
      <c r="AA48" s="3" t="s">
        <v>63</v>
      </c>
      <c r="AB48" s="3" t="s">
        <v>418</v>
      </c>
      <c r="AC48" s="3" t="s">
        <v>419</v>
      </c>
      <c r="AD48" s="3" t="s">
        <v>269</v>
      </c>
      <c r="AE48" s="3" t="s">
        <v>420</v>
      </c>
      <c r="AF48" s="3" t="s">
        <v>421</v>
      </c>
      <c r="AG48" s="3" t="s">
        <v>422</v>
      </c>
      <c r="AH48" s="45" t="s">
        <v>423</v>
      </c>
      <c r="AL48" s="28" t="s">
        <v>90</v>
      </c>
      <c r="AN48" s="26" t="s">
        <v>43</v>
      </c>
      <c r="AP48" s="167" t="s">
        <v>24</v>
      </c>
      <c r="AQ48" s="207"/>
      <c r="AR48" s="167" t="s">
        <v>70</v>
      </c>
      <c r="AS48" s="207"/>
      <c r="AT48" s="167" t="s">
        <v>421</v>
      </c>
    </row>
    <row r="49" spans="1:47">
      <c r="A49" s="44">
        <v>16</v>
      </c>
      <c r="B49" s="3" t="s">
        <v>220</v>
      </c>
      <c r="C49" s="3" t="s">
        <v>46</v>
      </c>
      <c r="D49" s="3" t="s">
        <v>36</v>
      </c>
      <c r="E49" s="52" t="s">
        <v>12</v>
      </c>
      <c r="F49" s="3" t="s">
        <v>92</v>
      </c>
      <c r="G49" s="3" t="s">
        <v>47</v>
      </c>
      <c r="H49" s="3" t="s">
        <v>77</v>
      </c>
      <c r="I49" s="45" t="s">
        <v>221</v>
      </c>
      <c r="K49" s="44">
        <v>16</v>
      </c>
      <c r="L49" s="3" t="s">
        <v>205</v>
      </c>
      <c r="M49" s="3" t="s">
        <v>125</v>
      </c>
      <c r="N49" s="3" t="s">
        <v>107</v>
      </c>
      <c r="O49" s="3" t="s">
        <v>310</v>
      </c>
      <c r="P49" s="3" t="s">
        <v>311</v>
      </c>
      <c r="Q49" s="3" t="s">
        <v>312</v>
      </c>
      <c r="R49" s="52" t="s">
        <v>102</v>
      </c>
      <c r="S49" s="3" t="s">
        <v>313</v>
      </c>
      <c r="T49" s="53" t="s">
        <v>90</v>
      </c>
      <c r="V49" s="44">
        <v>16</v>
      </c>
      <c r="W49" s="3" t="s">
        <v>402</v>
      </c>
      <c r="X49" s="3" t="s">
        <v>227</v>
      </c>
      <c r="Y49" s="3" t="s">
        <v>206</v>
      </c>
      <c r="Z49" s="3" t="s">
        <v>424</v>
      </c>
      <c r="AA49" s="52" t="s">
        <v>55</v>
      </c>
      <c r="AB49" s="3" t="s">
        <v>368</v>
      </c>
      <c r="AC49" s="3" t="s">
        <v>425</v>
      </c>
      <c r="AD49" s="3" t="s">
        <v>316</v>
      </c>
      <c r="AE49" s="3" t="s">
        <v>426</v>
      </c>
      <c r="AF49" s="3" t="s">
        <v>9</v>
      </c>
      <c r="AG49" s="52" t="s">
        <v>28</v>
      </c>
      <c r="AH49" s="53" t="s">
        <v>102</v>
      </c>
      <c r="AL49" s="28" t="s">
        <v>10</v>
      </c>
      <c r="AN49" s="26" t="s">
        <v>58</v>
      </c>
      <c r="AP49" s="167" t="s">
        <v>221</v>
      </c>
      <c r="AQ49" s="207"/>
      <c r="AR49" s="167" t="s">
        <v>107</v>
      </c>
      <c r="AS49" s="207"/>
      <c r="AT49" s="167" t="s">
        <v>9</v>
      </c>
    </row>
    <row r="50" spans="1:47" ht="17" thickBot="1">
      <c r="A50" s="44">
        <v>17</v>
      </c>
      <c r="B50" s="3" t="s">
        <v>222</v>
      </c>
      <c r="C50" s="3" t="s">
        <v>59</v>
      </c>
      <c r="D50" s="3" t="s">
        <v>223</v>
      </c>
      <c r="E50" s="3" t="s">
        <v>224</v>
      </c>
      <c r="F50" s="3" t="s">
        <v>225</v>
      </c>
      <c r="G50" s="3" t="s">
        <v>226</v>
      </c>
      <c r="H50" s="3" t="s">
        <v>227</v>
      </c>
      <c r="I50" s="45" t="s">
        <v>60</v>
      </c>
      <c r="K50" s="44">
        <v>17</v>
      </c>
      <c r="L50" s="3" t="s">
        <v>71</v>
      </c>
      <c r="M50" s="3" t="s">
        <v>191</v>
      </c>
      <c r="N50" s="3" t="s">
        <v>199</v>
      </c>
      <c r="O50" s="3" t="s">
        <v>314</v>
      </c>
      <c r="P50" s="52" t="s">
        <v>120</v>
      </c>
      <c r="Q50" s="3" t="s">
        <v>22</v>
      </c>
      <c r="R50" s="3" t="s">
        <v>96</v>
      </c>
      <c r="S50" s="3" t="s">
        <v>155</v>
      </c>
      <c r="T50" s="45" t="s">
        <v>30</v>
      </c>
      <c r="V50" s="44">
        <v>17</v>
      </c>
      <c r="W50" s="3" t="s">
        <v>274</v>
      </c>
      <c r="X50" s="3" t="s">
        <v>427</v>
      </c>
      <c r="Y50" s="3" t="s">
        <v>428</v>
      </c>
      <c r="Z50" s="3" t="s">
        <v>261</v>
      </c>
      <c r="AA50" s="3" t="s">
        <v>429</v>
      </c>
      <c r="AB50" s="52" t="s">
        <v>72</v>
      </c>
      <c r="AC50" s="3" t="s">
        <v>315</v>
      </c>
      <c r="AD50" s="3" t="s">
        <v>430</v>
      </c>
      <c r="AE50" s="52" t="s">
        <v>19</v>
      </c>
      <c r="AF50" s="3" t="s">
        <v>431</v>
      </c>
      <c r="AG50" s="3" t="s">
        <v>303</v>
      </c>
      <c r="AH50" s="53" t="s">
        <v>84</v>
      </c>
      <c r="AL50" s="28" t="s">
        <v>170</v>
      </c>
      <c r="AN50" s="26" t="s">
        <v>35</v>
      </c>
      <c r="AP50" s="167" t="s">
        <v>60</v>
      </c>
      <c r="AQ50" s="207"/>
      <c r="AR50" s="167" t="s">
        <v>199</v>
      </c>
      <c r="AS50" s="207"/>
      <c r="AT50" s="167" t="s">
        <v>431</v>
      </c>
    </row>
    <row r="51" spans="1:47" ht="17" thickBot="1">
      <c r="A51" s="44">
        <v>18</v>
      </c>
      <c r="B51" s="3" t="s">
        <v>188</v>
      </c>
      <c r="C51" s="3" t="s">
        <v>126</v>
      </c>
      <c r="D51" s="3" t="s">
        <v>228</v>
      </c>
      <c r="E51" s="3" t="s">
        <v>155</v>
      </c>
      <c r="F51" s="3" t="s">
        <v>229</v>
      </c>
      <c r="G51" s="3" t="s">
        <v>230</v>
      </c>
      <c r="H51" s="3" t="s">
        <v>231</v>
      </c>
      <c r="I51" s="53" t="s">
        <v>102</v>
      </c>
      <c r="K51" s="44">
        <v>18</v>
      </c>
      <c r="L51" s="52" t="s">
        <v>120</v>
      </c>
      <c r="M51" s="3" t="s">
        <v>315</v>
      </c>
      <c r="N51" s="3" t="s">
        <v>66</v>
      </c>
      <c r="O51" s="3" t="s">
        <v>192</v>
      </c>
      <c r="P51" s="3" t="s">
        <v>118</v>
      </c>
      <c r="Q51" s="3" t="s">
        <v>152</v>
      </c>
      <c r="R51" s="3" t="s">
        <v>48</v>
      </c>
      <c r="S51" s="3" t="s">
        <v>316</v>
      </c>
      <c r="T51" s="53" t="s">
        <v>102</v>
      </c>
      <c r="V51" s="44">
        <v>18</v>
      </c>
      <c r="W51" s="3" t="s">
        <v>432</v>
      </c>
      <c r="X51" s="30" t="s">
        <v>141</v>
      </c>
      <c r="Y51" s="3" t="s">
        <v>77</v>
      </c>
      <c r="Z51" s="3" t="s">
        <v>433</v>
      </c>
      <c r="AA51" s="3" t="s">
        <v>434</v>
      </c>
      <c r="AB51" s="3" t="s">
        <v>435</v>
      </c>
      <c r="AC51" s="3" t="s">
        <v>436</v>
      </c>
      <c r="AD51" s="3" t="s">
        <v>437</v>
      </c>
      <c r="AE51" s="3" t="s">
        <v>107</v>
      </c>
      <c r="AF51" s="3" t="s">
        <v>438</v>
      </c>
      <c r="AG51" s="3" t="s">
        <v>240</v>
      </c>
      <c r="AH51" s="45" t="s">
        <v>439</v>
      </c>
      <c r="AL51" s="28" t="s">
        <v>178</v>
      </c>
      <c r="AN51" s="26" t="s">
        <v>102</v>
      </c>
      <c r="AP51" s="168" t="s">
        <v>102</v>
      </c>
      <c r="AQ51" s="207"/>
      <c r="AR51" s="167" t="s">
        <v>66</v>
      </c>
      <c r="AS51" s="207"/>
      <c r="AT51" s="167" t="s">
        <v>438</v>
      </c>
    </row>
    <row r="52" spans="1:47">
      <c r="A52" s="44">
        <v>19</v>
      </c>
      <c r="B52" s="3" t="s">
        <v>24</v>
      </c>
      <c r="C52" s="3" t="s">
        <v>57</v>
      </c>
      <c r="D52" s="3" t="s">
        <v>232</v>
      </c>
      <c r="E52" s="3" t="s">
        <v>233</v>
      </c>
      <c r="F52" s="3" t="s">
        <v>234</v>
      </c>
      <c r="G52" s="3" t="s">
        <v>235</v>
      </c>
      <c r="H52" s="3" t="s">
        <v>236</v>
      </c>
      <c r="I52" s="53" t="s">
        <v>90</v>
      </c>
      <c r="K52" s="44">
        <v>19</v>
      </c>
      <c r="L52" s="3" t="s">
        <v>317</v>
      </c>
      <c r="M52" s="3" t="s">
        <v>218</v>
      </c>
      <c r="N52" s="3" t="s">
        <v>105</v>
      </c>
      <c r="O52" s="3" t="s">
        <v>318</v>
      </c>
      <c r="P52" s="3" t="s">
        <v>319</v>
      </c>
      <c r="Q52" s="3" t="s">
        <v>320</v>
      </c>
      <c r="R52" s="3" t="s">
        <v>321</v>
      </c>
      <c r="S52" s="3" t="s">
        <v>322</v>
      </c>
      <c r="T52" s="53" t="s">
        <v>145</v>
      </c>
      <c r="V52" s="44">
        <v>19</v>
      </c>
      <c r="W52" s="3" t="s">
        <v>440</v>
      </c>
      <c r="X52" s="3" t="s">
        <v>441</v>
      </c>
      <c r="Y52" s="3" t="s">
        <v>442</v>
      </c>
      <c r="Z52" s="3" t="s">
        <v>34</v>
      </c>
      <c r="AA52" s="3" t="s">
        <v>443</v>
      </c>
      <c r="AB52" s="3" t="s">
        <v>59</v>
      </c>
      <c r="AC52" s="3" t="s">
        <v>40</v>
      </c>
      <c r="AD52" s="3" t="s">
        <v>444</v>
      </c>
      <c r="AE52" s="3" t="s">
        <v>445</v>
      </c>
      <c r="AF52" s="52" t="s">
        <v>51</v>
      </c>
      <c r="AG52" s="3" t="s">
        <v>97</v>
      </c>
      <c r="AH52" s="45" t="s">
        <v>427</v>
      </c>
      <c r="AL52" s="28" t="s">
        <v>84</v>
      </c>
      <c r="AN52" s="26" t="s">
        <v>13</v>
      </c>
      <c r="AP52" s="168" t="s">
        <v>90</v>
      </c>
      <c r="AQ52" s="207"/>
      <c r="AR52" s="167" t="s">
        <v>105</v>
      </c>
      <c r="AS52" s="207"/>
      <c r="AT52" s="168" t="s">
        <v>51</v>
      </c>
    </row>
    <row r="53" spans="1:47">
      <c r="A53" s="44">
        <v>20</v>
      </c>
      <c r="B53" s="3" t="s">
        <v>150</v>
      </c>
      <c r="C53" s="52" t="s">
        <v>55</v>
      </c>
      <c r="D53" s="3" t="s">
        <v>70</v>
      </c>
      <c r="E53" s="3" t="s">
        <v>117</v>
      </c>
      <c r="F53" s="3" t="s">
        <v>218</v>
      </c>
      <c r="G53" s="3" t="s">
        <v>237</v>
      </c>
      <c r="H53" s="3" t="s">
        <v>56</v>
      </c>
      <c r="I53" s="53" t="s">
        <v>35</v>
      </c>
      <c r="K53" s="44">
        <v>20</v>
      </c>
      <c r="L53" s="52" t="s">
        <v>28</v>
      </c>
      <c r="M53" s="3" t="s">
        <v>323</v>
      </c>
      <c r="N53" s="52" t="s">
        <v>12</v>
      </c>
      <c r="O53" s="3" t="s">
        <v>175</v>
      </c>
      <c r="P53" s="3" t="s">
        <v>324</v>
      </c>
      <c r="Q53" s="3" t="s">
        <v>325</v>
      </c>
      <c r="R53" s="3" t="s">
        <v>45</v>
      </c>
      <c r="S53" s="3" t="s">
        <v>326</v>
      </c>
      <c r="T53" s="45" t="s">
        <v>86</v>
      </c>
      <c r="V53" s="44">
        <v>20</v>
      </c>
      <c r="W53" s="3" t="s">
        <v>446</v>
      </c>
      <c r="X53" s="3" t="s">
        <v>56</v>
      </c>
      <c r="Y53" s="3" t="s">
        <v>243</v>
      </c>
      <c r="Z53" s="3" t="s">
        <v>447</v>
      </c>
      <c r="AA53" s="3" t="s">
        <v>448</v>
      </c>
      <c r="AB53" s="3" t="s">
        <v>230</v>
      </c>
      <c r="AC53" s="3" t="s">
        <v>449</v>
      </c>
      <c r="AD53" s="3" t="s">
        <v>450</v>
      </c>
      <c r="AE53" s="3" t="s">
        <v>287</v>
      </c>
      <c r="AF53" s="3" t="s">
        <v>451</v>
      </c>
      <c r="AG53" s="3" t="s">
        <v>452</v>
      </c>
      <c r="AH53" s="45" t="s">
        <v>453</v>
      </c>
      <c r="AL53" s="28" t="s">
        <v>113</v>
      </c>
      <c r="AN53" s="26" t="s">
        <v>28</v>
      </c>
      <c r="AP53" s="168" t="s">
        <v>35</v>
      </c>
      <c r="AQ53" s="207"/>
      <c r="AR53" s="168" t="s">
        <v>12</v>
      </c>
      <c r="AS53" s="207"/>
      <c r="AT53" s="167" t="s">
        <v>451</v>
      </c>
    </row>
    <row r="54" spans="1:47">
      <c r="A54" s="44">
        <v>21</v>
      </c>
      <c r="B54" s="3" t="s">
        <v>85</v>
      </c>
      <c r="C54" s="3" t="s">
        <v>238</v>
      </c>
      <c r="D54" s="3" t="s">
        <v>239</v>
      </c>
      <c r="E54" s="3" t="s">
        <v>38</v>
      </c>
      <c r="F54" s="3" t="s">
        <v>240</v>
      </c>
      <c r="G54" s="3" t="s">
        <v>173</v>
      </c>
      <c r="H54" s="3" t="s">
        <v>241</v>
      </c>
      <c r="I54" s="45" t="s">
        <v>237</v>
      </c>
      <c r="K54" s="44">
        <v>21</v>
      </c>
      <c r="L54" s="3" t="s">
        <v>255</v>
      </c>
      <c r="M54" s="3" t="s">
        <v>327</v>
      </c>
      <c r="N54" s="3" t="s">
        <v>89</v>
      </c>
      <c r="O54" s="52" t="s">
        <v>170</v>
      </c>
      <c r="P54" s="3" t="s">
        <v>300</v>
      </c>
      <c r="Q54" s="3" t="s">
        <v>328</v>
      </c>
      <c r="R54" s="3" t="s">
        <v>329</v>
      </c>
      <c r="S54" s="3" t="s">
        <v>330</v>
      </c>
      <c r="T54" s="45" t="s">
        <v>34</v>
      </c>
      <c r="V54" s="44">
        <v>21</v>
      </c>
      <c r="W54" s="3" t="s">
        <v>454</v>
      </c>
      <c r="X54" s="3" t="s">
        <v>132</v>
      </c>
      <c r="Y54" s="3" t="s">
        <v>249</v>
      </c>
      <c r="Z54" s="3" t="s">
        <v>455</v>
      </c>
      <c r="AA54" s="3" t="s">
        <v>456</v>
      </c>
      <c r="AB54" s="3" t="s">
        <v>457</v>
      </c>
      <c r="AC54" s="3" t="s">
        <v>205</v>
      </c>
      <c r="AD54" s="3" t="s">
        <v>458</v>
      </c>
      <c r="AE54" s="3" t="s">
        <v>304</v>
      </c>
      <c r="AF54" s="3" t="s">
        <v>424</v>
      </c>
      <c r="AG54" s="3" t="s">
        <v>459</v>
      </c>
      <c r="AH54" s="45" t="s">
        <v>460</v>
      </c>
      <c r="AL54" s="28" t="s">
        <v>19</v>
      </c>
      <c r="AN54" s="26" t="s">
        <v>19</v>
      </c>
      <c r="AP54" s="167" t="s">
        <v>237</v>
      </c>
      <c r="AQ54" s="207"/>
      <c r="AR54" s="167" t="s">
        <v>89</v>
      </c>
      <c r="AS54" s="207"/>
      <c r="AT54" s="167" t="s">
        <v>424</v>
      </c>
    </row>
    <row r="55" spans="1:47" ht="17" thickBot="1">
      <c r="A55" s="44">
        <v>22</v>
      </c>
      <c r="B55" s="3" t="s">
        <v>242</v>
      </c>
      <c r="C55" s="52" t="s">
        <v>13</v>
      </c>
      <c r="D55" s="3" t="s">
        <v>243</v>
      </c>
      <c r="E55" s="3" t="s">
        <v>244</v>
      </c>
      <c r="F55" s="3" t="s">
        <v>245</v>
      </c>
      <c r="G55" s="3" t="s">
        <v>199</v>
      </c>
      <c r="H55" s="3" t="s">
        <v>246</v>
      </c>
      <c r="I55" s="45" t="s">
        <v>233</v>
      </c>
      <c r="K55" s="44">
        <v>22</v>
      </c>
      <c r="L55" s="3" t="s">
        <v>331</v>
      </c>
      <c r="M55" s="3" t="s">
        <v>195</v>
      </c>
      <c r="N55" s="3" t="s">
        <v>24</v>
      </c>
      <c r="O55" s="3" t="s">
        <v>311</v>
      </c>
      <c r="P55" s="3" t="s">
        <v>332</v>
      </c>
      <c r="Q55" s="3" t="s">
        <v>333</v>
      </c>
      <c r="R55" s="3" t="s">
        <v>103</v>
      </c>
      <c r="S55" s="3" t="s">
        <v>334</v>
      </c>
      <c r="T55" s="45" t="s">
        <v>335</v>
      </c>
      <c r="V55" s="44">
        <v>22</v>
      </c>
      <c r="W55" s="3" t="s">
        <v>461</v>
      </c>
      <c r="X55" s="3" t="s">
        <v>462</v>
      </c>
      <c r="Y55" s="52" t="s">
        <v>35</v>
      </c>
      <c r="Z55" s="3" t="s">
        <v>288</v>
      </c>
      <c r="AA55" s="3" t="s">
        <v>169</v>
      </c>
      <c r="AB55" s="3" t="s">
        <v>209</v>
      </c>
      <c r="AC55" s="3" t="s">
        <v>157</v>
      </c>
      <c r="AD55" s="3" t="s">
        <v>222</v>
      </c>
      <c r="AE55" s="3" t="s">
        <v>89</v>
      </c>
      <c r="AF55" s="3" t="s">
        <v>463</v>
      </c>
      <c r="AG55" s="3" t="s">
        <v>464</v>
      </c>
      <c r="AH55" s="45" t="s">
        <v>465</v>
      </c>
      <c r="AL55" s="28" t="s">
        <v>136</v>
      </c>
      <c r="AN55" s="26" t="s">
        <v>178</v>
      </c>
      <c r="AP55" s="167" t="s">
        <v>233</v>
      </c>
      <c r="AQ55" s="207"/>
      <c r="AR55" s="167" t="s">
        <v>24</v>
      </c>
      <c r="AS55" s="207"/>
      <c r="AT55" s="167" t="s">
        <v>463</v>
      </c>
    </row>
    <row r="56" spans="1:47" ht="17" thickBot="1">
      <c r="A56" s="44">
        <v>23</v>
      </c>
      <c r="B56" s="3" t="s">
        <v>247</v>
      </c>
      <c r="C56" s="52" t="s">
        <v>10</v>
      </c>
      <c r="D56" s="52" t="s">
        <v>12</v>
      </c>
      <c r="E56" s="30" t="s">
        <v>44</v>
      </c>
      <c r="F56" s="3" t="s">
        <v>248</v>
      </c>
      <c r="G56" s="3" t="s">
        <v>203</v>
      </c>
      <c r="H56" s="3" t="s">
        <v>249</v>
      </c>
      <c r="I56" s="45" t="s">
        <v>250</v>
      </c>
      <c r="K56" s="44">
        <v>23</v>
      </c>
      <c r="L56" s="3" t="s">
        <v>336</v>
      </c>
      <c r="M56" s="3" t="s">
        <v>337</v>
      </c>
      <c r="N56" s="3" t="s">
        <v>81</v>
      </c>
      <c r="O56" s="3" t="s">
        <v>338</v>
      </c>
      <c r="P56" s="3" t="s">
        <v>94</v>
      </c>
      <c r="Q56" s="3" t="s">
        <v>101</v>
      </c>
      <c r="R56" s="3" t="s">
        <v>166</v>
      </c>
      <c r="S56" s="3" t="s">
        <v>339</v>
      </c>
      <c r="T56" s="45" t="s">
        <v>340</v>
      </c>
      <c r="V56" s="44">
        <v>23</v>
      </c>
      <c r="W56" s="3" t="s">
        <v>466</v>
      </c>
      <c r="X56" s="3" t="s">
        <v>467</v>
      </c>
      <c r="Y56" s="3" t="s">
        <v>468</v>
      </c>
      <c r="Z56" s="3" t="s">
        <v>290</v>
      </c>
      <c r="AA56" s="3" t="s">
        <v>373</v>
      </c>
      <c r="AB56" s="3" t="s">
        <v>173</v>
      </c>
      <c r="AC56" s="3" t="s">
        <v>109</v>
      </c>
      <c r="AD56" s="3" t="s">
        <v>469</v>
      </c>
      <c r="AE56" s="3" t="s">
        <v>40</v>
      </c>
      <c r="AF56" s="3" t="s">
        <v>155</v>
      </c>
      <c r="AG56" s="3" t="s">
        <v>470</v>
      </c>
      <c r="AH56" s="45" t="s">
        <v>17</v>
      </c>
      <c r="AL56" s="208">
        <f>22/30</f>
        <v>0.73333333333333328</v>
      </c>
      <c r="AN56" s="26" t="s">
        <v>108</v>
      </c>
      <c r="AP56" s="167" t="s">
        <v>250</v>
      </c>
      <c r="AQ56" s="207"/>
      <c r="AR56" s="167" t="s">
        <v>81</v>
      </c>
      <c r="AS56" s="207"/>
      <c r="AT56" s="167" t="s">
        <v>155</v>
      </c>
    </row>
    <row r="57" spans="1:47">
      <c r="A57" s="44">
        <v>24</v>
      </c>
      <c r="B57" s="3" t="s">
        <v>251</v>
      </c>
      <c r="C57" s="3" t="s">
        <v>252</v>
      </c>
      <c r="D57" s="3" t="s">
        <v>253</v>
      </c>
      <c r="E57" s="3" t="s">
        <v>168</v>
      </c>
      <c r="F57" s="3" t="s">
        <v>254</v>
      </c>
      <c r="G57" s="3" t="s">
        <v>255</v>
      </c>
      <c r="H57" s="3" t="s">
        <v>256</v>
      </c>
      <c r="I57" s="45" t="s">
        <v>96</v>
      </c>
      <c r="K57" s="44">
        <v>24</v>
      </c>
      <c r="L57" s="3" t="s">
        <v>47</v>
      </c>
      <c r="M57" s="52" t="s">
        <v>28</v>
      </c>
      <c r="N57" s="52" t="s">
        <v>29</v>
      </c>
      <c r="O57" s="3" t="s">
        <v>341</v>
      </c>
      <c r="P57" s="3" t="s">
        <v>342</v>
      </c>
      <c r="Q57" s="3" t="s">
        <v>322</v>
      </c>
      <c r="R57" s="3" t="s">
        <v>343</v>
      </c>
      <c r="S57" s="3" t="s">
        <v>344</v>
      </c>
      <c r="T57" s="45" t="s">
        <v>200</v>
      </c>
      <c r="V57" s="44">
        <v>24</v>
      </c>
      <c r="W57" s="3" t="s">
        <v>471</v>
      </c>
      <c r="X57" s="3" t="s">
        <v>472</v>
      </c>
      <c r="Y57" s="3" t="s">
        <v>473</v>
      </c>
      <c r="Z57" s="3" t="s">
        <v>474</v>
      </c>
      <c r="AA57" s="3" t="s">
        <v>475</v>
      </c>
      <c r="AB57" s="3" t="s">
        <v>240</v>
      </c>
      <c r="AC57" s="3" t="s">
        <v>476</v>
      </c>
      <c r="AD57" s="3" t="s">
        <v>477</v>
      </c>
      <c r="AE57" s="3" t="s">
        <v>129</v>
      </c>
      <c r="AF57" s="3" t="s">
        <v>478</v>
      </c>
      <c r="AG57" s="3" t="s">
        <v>22</v>
      </c>
      <c r="AH57" s="45" t="s">
        <v>479</v>
      </c>
      <c r="AL57" s="179"/>
      <c r="AN57" s="26" t="s">
        <v>123</v>
      </c>
      <c r="AP57" s="167" t="s">
        <v>96</v>
      </c>
      <c r="AQ57" s="207"/>
      <c r="AR57" s="168" t="s">
        <v>29</v>
      </c>
      <c r="AS57" s="207"/>
      <c r="AT57" s="167" t="s">
        <v>478</v>
      </c>
    </row>
    <row r="58" spans="1:47">
      <c r="A58" s="44">
        <v>25</v>
      </c>
      <c r="B58" s="3" t="s">
        <v>176</v>
      </c>
      <c r="C58" s="3" t="s">
        <v>85</v>
      </c>
      <c r="D58" s="3" t="s">
        <v>257</v>
      </c>
      <c r="E58" s="3" t="s">
        <v>148</v>
      </c>
      <c r="F58" s="3" t="s">
        <v>258</v>
      </c>
      <c r="G58" s="3" t="s">
        <v>259</v>
      </c>
      <c r="H58" s="3" t="s">
        <v>260</v>
      </c>
      <c r="I58" s="45" t="s">
        <v>31</v>
      </c>
      <c r="K58" s="44">
        <v>25</v>
      </c>
      <c r="L58" s="3" t="s">
        <v>203</v>
      </c>
      <c r="M58" s="3" t="s">
        <v>274</v>
      </c>
      <c r="N58" s="52" t="s">
        <v>102</v>
      </c>
      <c r="O58" s="3" t="s">
        <v>165</v>
      </c>
      <c r="P58" s="3" t="s">
        <v>47</v>
      </c>
      <c r="Q58" s="3" t="s">
        <v>345</v>
      </c>
      <c r="R58" s="3" t="s">
        <v>346</v>
      </c>
      <c r="S58" s="3" t="s">
        <v>293</v>
      </c>
      <c r="T58" s="45" t="s">
        <v>46</v>
      </c>
      <c r="V58" s="44">
        <v>25</v>
      </c>
      <c r="W58" s="3" t="s">
        <v>279</v>
      </c>
      <c r="X58" s="3" t="s">
        <v>34</v>
      </c>
      <c r="Y58" s="3" t="s">
        <v>56</v>
      </c>
      <c r="Z58" s="3" t="s">
        <v>245</v>
      </c>
      <c r="AA58" s="52" t="s">
        <v>136</v>
      </c>
      <c r="AB58" s="3" t="s">
        <v>229</v>
      </c>
      <c r="AC58" s="3" t="s">
        <v>266</v>
      </c>
      <c r="AD58" s="3" t="s">
        <v>94</v>
      </c>
      <c r="AE58" s="3" t="s">
        <v>116</v>
      </c>
      <c r="AF58" s="3" t="s">
        <v>480</v>
      </c>
      <c r="AG58" s="3" t="s">
        <v>481</v>
      </c>
      <c r="AH58" s="45" t="s">
        <v>482</v>
      </c>
      <c r="AL58" s="179"/>
      <c r="AN58" s="26" t="s">
        <v>145</v>
      </c>
      <c r="AP58" s="167" t="s">
        <v>31</v>
      </c>
      <c r="AQ58" s="207"/>
      <c r="AR58" s="168" t="s">
        <v>102</v>
      </c>
      <c r="AS58" s="207"/>
      <c r="AT58" s="167" t="s">
        <v>480</v>
      </c>
    </row>
    <row r="59" spans="1:47">
      <c r="A59" s="44">
        <v>26</v>
      </c>
      <c r="B59" s="3" t="s">
        <v>261</v>
      </c>
      <c r="C59" s="3" t="s">
        <v>262</v>
      </c>
      <c r="D59" s="3" t="s">
        <v>263</v>
      </c>
      <c r="E59" s="3" t="s">
        <v>97</v>
      </c>
      <c r="F59" s="3" t="s">
        <v>264</v>
      </c>
      <c r="G59" s="3" t="s">
        <v>265</v>
      </c>
      <c r="H59" s="3" t="s">
        <v>17</v>
      </c>
      <c r="I59" s="45" t="s">
        <v>59</v>
      </c>
      <c r="K59" s="44">
        <v>26</v>
      </c>
      <c r="L59" s="3" t="s">
        <v>22</v>
      </c>
      <c r="M59" s="3" t="s">
        <v>347</v>
      </c>
      <c r="N59" s="3" t="s">
        <v>59</v>
      </c>
      <c r="O59" s="3" t="s">
        <v>348</v>
      </c>
      <c r="P59" s="52" t="s">
        <v>145</v>
      </c>
      <c r="Q59" s="3" t="s">
        <v>24</v>
      </c>
      <c r="R59" s="3" t="s">
        <v>349</v>
      </c>
      <c r="S59" s="3" t="s">
        <v>137</v>
      </c>
      <c r="T59" s="45" t="s">
        <v>350</v>
      </c>
      <c r="V59" s="44">
        <v>26</v>
      </c>
      <c r="W59" s="3" t="s">
        <v>89</v>
      </c>
      <c r="X59" s="3" t="s">
        <v>483</v>
      </c>
      <c r="Y59" s="3" t="s">
        <v>484</v>
      </c>
      <c r="Z59" s="3" t="s">
        <v>485</v>
      </c>
      <c r="AA59" s="3" t="s">
        <v>486</v>
      </c>
      <c r="AB59" s="3" t="s">
        <v>487</v>
      </c>
      <c r="AC59" s="3" t="s">
        <v>198</v>
      </c>
      <c r="AD59" s="3" t="s">
        <v>14</v>
      </c>
      <c r="AE59" s="3" t="s">
        <v>488</v>
      </c>
      <c r="AF59" s="3" t="s">
        <v>489</v>
      </c>
      <c r="AG59" s="3" t="s">
        <v>490</v>
      </c>
      <c r="AH59" s="45" t="s">
        <v>234</v>
      </c>
      <c r="AL59" s="179"/>
      <c r="AN59" s="26" t="s">
        <v>90</v>
      </c>
      <c r="AP59" s="167" t="s">
        <v>59</v>
      </c>
      <c r="AQ59" s="207"/>
      <c r="AR59" s="167" t="s">
        <v>59</v>
      </c>
      <c r="AS59" s="207"/>
      <c r="AT59" s="167" t="s">
        <v>489</v>
      </c>
    </row>
    <row r="60" spans="1:47" ht="17" thickBot="1">
      <c r="A60" s="44">
        <v>27</v>
      </c>
      <c r="B60" s="3" t="s">
        <v>62</v>
      </c>
      <c r="C60" s="3" t="s">
        <v>87</v>
      </c>
      <c r="D60" s="3" t="s">
        <v>266</v>
      </c>
      <c r="E60" s="3" t="s">
        <v>78</v>
      </c>
      <c r="F60" s="3" t="s">
        <v>267</v>
      </c>
      <c r="G60" s="3" t="s">
        <v>268</v>
      </c>
      <c r="H60" s="3" t="s">
        <v>52</v>
      </c>
      <c r="I60" s="45" t="s">
        <v>30</v>
      </c>
      <c r="K60" s="44">
        <v>27</v>
      </c>
      <c r="L60" s="3" t="s">
        <v>36</v>
      </c>
      <c r="M60" s="3" t="s">
        <v>211</v>
      </c>
      <c r="N60" s="3" t="s">
        <v>117</v>
      </c>
      <c r="O60" s="3" t="s">
        <v>351</v>
      </c>
      <c r="P60" s="3" t="s">
        <v>352</v>
      </c>
      <c r="Q60" s="3" t="s">
        <v>279</v>
      </c>
      <c r="R60" s="3" t="s">
        <v>353</v>
      </c>
      <c r="S60" s="3" t="s">
        <v>311</v>
      </c>
      <c r="T60" s="45" t="s">
        <v>354</v>
      </c>
      <c r="V60" s="44">
        <v>27</v>
      </c>
      <c r="W60" s="3" t="s">
        <v>491</v>
      </c>
      <c r="X60" s="3" t="s">
        <v>492</v>
      </c>
      <c r="Y60" s="3" t="s">
        <v>467</v>
      </c>
      <c r="Z60" s="52" t="s">
        <v>79</v>
      </c>
      <c r="AA60" s="3" t="s">
        <v>493</v>
      </c>
      <c r="AB60" s="3" t="s">
        <v>191</v>
      </c>
      <c r="AC60" s="3" t="s">
        <v>494</v>
      </c>
      <c r="AD60" s="3" t="s">
        <v>495</v>
      </c>
      <c r="AE60" s="3" t="s">
        <v>496</v>
      </c>
      <c r="AF60" s="3" t="s">
        <v>385</v>
      </c>
      <c r="AG60" s="3" t="s">
        <v>497</v>
      </c>
      <c r="AH60" s="45" t="s">
        <v>498</v>
      </c>
      <c r="AL60" s="179"/>
      <c r="AN60" s="26" t="s">
        <v>10</v>
      </c>
      <c r="AP60" s="167" t="s">
        <v>30</v>
      </c>
      <c r="AQ60" s="207"/>
      <c r="AR60" s="167" t="s">
        <v>117</v>
      </c>
      <c r="AS60" s="207"/>
      <c r="AT60" s="167" t="s">
        <v>385</v>
      </c>
    </row>
    <row r="61" spans="1:47" ht="17" thickBot="1">
      <c r="A61" s="44">
        <v>28</v>
      </c>
      <c r="B61" s="3" t="s">
        <v>89</v>
      </c>
      <c r="C61" s="3" t="s">
        <v>269</v>
      </c>
      <c r="D61" s="3" t="s">
        <v>195</v>
      </c>
      <c r="E61" s="3" t="s">
        <v>71</v>
      </c>
      <c r="F61" s="3" t="s">
        <v>270</v>
      </c>
      <c r="G61" s="30" t="s">
        <v>141</v>
      </c>
      <c r="H61" s="3" t="s">
        <v>271</v>
      </c>
      <c r="I61" s="45" t="s">
        <v>186</v>
      </c>
      <c r="K61" s="44">
        <v>28</v>
      </c>
      <c r="L61" s="3" t="s">
        <v>173</v>
      </c>
      <c r="M61" s="3" t="s">
        <v>355</v>
      </c>
      <c r="N61" s="3" t="s">
        <v>97</v>
      </c>
      <c r="O61" s="3" t="s">
        <v>174</v>
      </c>
      <c r="P61" s="3" t="s">
        <v>155</v>
      </c>
      <c r="Q61" s="3" t="s">
        <v>242</v>
      </c>
      <c r="R61" s="3" t="s">
        <v>186</v>
      </c>
      <c r="S61" s="3" t="s">
        <v>96</v>
      </c>
      <c r="T61" s="45" t="s">
        <v>249</v>
      </c>
      <c r="V61" s="44">
        <v>28</v>
      </c>
      <c r="W61" s="3" t="s">
        <v>499</v>
      </c>
      <c r="X61" s="3" t="s">
        <v>500</v>
      </c>
      <c r="Y61" s="3" t="s">
        <v>387</v>
      </c>
      <c r="Z61" s="52" t="s">
        <v>120</v>
      </c>
      <c r="AA61" s="3" t="s">
        <v>501</v>
      </c>
      <c r="AB61" s="3" t="s">
        <v>502</v>
      </c>
      <c r="AC61" s="3" t="s">
        <v>503</v>
      </c>
      <c r="AD61" s="3" t="s">
        <v>504</v>
      </c>
      <c r="AE61" s="3" t="s">
        <v>243</v>
      </c>
      <c r="AF61" s="3" t="s">
        <v>22</v>
      </c>
      <c r="AG61" s="3" t="s">
        <v>505</v>
      </c>
      <c r="AH61" s="45" t="s">
        <v>506</v>
      </c>
      <c r="AL61" s="179"/>
      <c r="AN61" s="26" t="s">
        <v>75</v>
      </c>
      <c r="AP61" s="167" t="s">
        <v>186</v>
      </c>
      <c r="AQ61" s="207"/>
      <c r="AR61" s="167" t="s">
        <v>97</v>
      </c>
      <c r="AS61" s="207"/>
      <c r="AT61" s="167" t="s">
        <v>22</v>
      </c>
    </row>
    <row r="62" spans="1:47">
      <c r="A62" s="44">
        <v>29</v>
      </c>
      <c r="B62" s="3" t="s">
        <v>272</v>
      </c>
      <c r="C62" s="3" t="s">
        <v>56</v>
      </c>
      <c r="D62" s="3" t="s">
        <v>273</v>
      </c>
      <c r="E62" s="3" t="s">
        <v>268</v>
      </c>
      <c r="F62" s="3" t="s">
        <v>274</v>
      </c>
      <c r="G62" s="3" t="s">
        <v>275</v>
      </c>
      <c r="H62" s="3" t="s">
        <v>94</v>
      </c>
      <c r="I62" s="45" t="s">
        <v>50</v>
      </c>
      <c r="K62" s="44">
        <v>29</v>
      </c>
      <c r="L62" s="3" t="s">
        <v>356</v>
      </c>
      <c r="M62" s="3" t="s">
        <v>357</v>
      </c>
      <c r="N62" s="3" t="s">
        <v>46</v>
      </c>
      <c r="O62" s="3" t="s">
        <v>358</v>
      </c>
      <c r="P62" s="3" t="s">
        <v>34</v>
      </c>
      <c r="Q62" s="3" t="s">
        <v>359</v>
      </c>
      <c r="R62" s="3" t="s">
        <v>360</v>
      </c>
      <c r="S62" s="52" t="s">
        <v>120</v>
      </c>
      <c r="T62" s="45" t="s">
        <v>110</v>
      </c>
      <c r="V62" s="44">
        <v>29</v>
      </c>
      <c r="W62" s="3" t="s">
        <v>507</v>
      </c>
      <c r="X62" s="3" t="s">
        <v>508</v>
      </c>
      <c r="Y62" s="3" t="s">
        <v>509</v>
      </c>
      <c r="Z62" s="3" t="s">
        <v>510</v>
      </c>
      <c r="AA62" s="3" t="s">
        <v>463</v>
      </c>
      <c r="AB62" s="52" t="s">
        <v>136</v>
      </c>
      <c r="AC62" s="3" t="s">
        <v>511</v>
      </c>
      <c r="AD62" s="3" t="s">
        <v>246</v>
      </c>
      <c r="AE62" s="3" t="s">
        <v>154</v>
      </c>
      <c r="AF62" s="3" t="s">
        <v>512</v>
      </c>
      <c r="AG62" s="3" t="s">
        <v>386</v>
      </c>
      <c r="AH62" s="45" t="s">
        <v>513</v>
      </c>
      <c r="AL62" s="179"/>
      <c r="AN62" s="26" t="s">
        <v>136</v>
      </c>
      <c r="AP62" s="167" t="s">
        <v>50</v>
      </c>
      <c r="AQ62" s="207"/>
      <c r="AR62" s="167" t="s">
        <v>46</v>
      </c>
      <c r="AS62" s="207"/>
      <c r="AT62" s="167" t="s">
        <v>512</v>
      </c>
    </row>
    <row r="63" spans="1:47" ht="17" thickBot="1">
      <c r="A63" s="47">
        <v>30</v>
      </c>
      <c r="B63" s="48" t="s">
        <v>276</v>
      </c>
      <c r="C63" s="48" t="s">
        <v>277</v>
      </c>
      <c r="D63" s="48" t="s">
        <v>278</v>
      </c>
      <c r="E63" s="55" t="s">
        <v>123</v>
      </c>
      <c r="F63" s="48" t="s">
        <v>279</v>
      </c>
      <c r="G63" s="48" t="s">
        <v>280</v>
      </c>
      <c r="H63" s="48" t="s">
        <v>281</v>
      </c>
      <c r="I63" s="49" t="s">
        <v>151</v>
      </c>
      <c r="K63" s="47">
        <v>30</v>
      </c>
      <c r="L63" s="48" t="s">
        <v>68</v>
      </c>
      <c r="M63" s="48" t="s">
        <v>62</v>
      </c>
      <c r="N63" s="55" t="s">
        <v>13</v>
      </c>
      <c r="O63" s="48" t="s">
        <v>103</v>
      </c>
      <c r="P63" s="48" t="s">
        <v>50</v>
      </c>
      <c r="Q63" s="48" t="s">
        <v>147</v>
      </c>
      <c r="R63" s="48" t="s">
        <v>361</v>
      </c>
      <c r="S63" s="48" t="s">
        <v>362</v>
      </c>
      <c r="T63" s="49" t="s">
        <v>363</v>
      </c>
      <c r="V63" s="47">
        <v>30</v>
      </c>
      <c r="W63" s="55" t="s">
        <v>113</v>
      </c>
      <c r="X63" s="48" t="s">
        <v>514</v>
      </c>
      <c r="Y63" s="48" t="s">
        <v>515</v>
      </c>
      <c r="Z63" s="48" t="s">
        <v>516</v>
      </c>
      <c r="AA63" s="48" t="s">
        <v>160</v>
      </c>
      <c r="AB63" s="48" t="s">
        <v>517</v>
      </c>
      <c r="AC63" s="48" t="s">
        <v>518</v>
      </c>
      <c r="AD63" s="48" t="s">
        <v>519</v>
      </c>
      <c r="AE63" s="55" t="s">
        <v>120</v>
      </c>
      <c r="AF63" s="48" t="s">
        <v>520</v>
      </c>
      <c r="AG63" s="48" t="s">
        <v>521</v>
      </c>
      <c r="AH63" s="49" t="s">
        <v>522</v>
      </c>
      <c r="AL63" s="179"/>
      <c r="AN63" s="26" t="s">
        <v>159</v>
      </c>
      <c r="AP63" s="167" t="s">
        <v>151</v>
      </c>
      <c r="AQ63" s="207"/>
      <c r="AR63" s="168" t="s">
        <v>13</v>
      </c>
      <c r="AS63" s="207"/>
      <c r="AT63" s="167" t="s">
        <v>520</v>
      </c>
    </row>
    <row r="64" spans="1:47" s="179" customFormat="1" ht="17" thickBot="1">
      <c r="AN64" s="207"/>
      <c r="AO64" s="207"/>
      <c r="AP64" s="207"/>
      <c r="AQ64" s="207"/>
      <c r="AR64" s="207"/>
      <c r="AS64" s="207"/>
      <c r="AT64" s="207"/>
      <c r="AU64" s="207"/>
    </row>
    <row r="65" spans="1:46">
      <c r="A65" s="40">
        <v>3</v>
      </c>
      <c r="B65" s="41" t="s">
        <v>0</v>
      </c>
      <c r="C65" s="42" t="s">
        <v>1</v>
      </c>
      <c r="D65" s="42" t="s">
        <v>2</v>
      </c>
      <c r="E65" s="42" t="s">
        <v>3</v>
      </c>
      <c r="F65" s="42" t="s">
        <v>4</v>
      </c>
      <c r="G65" s="42" t="s">
        <v>5</v>
      </c>
      <c r="H65" s="42" t="s">
        <v>6</v>
      </c>
      <c r="I65" s="43" t="s">
        <v>7</v>
      </c>
      <c r="K65" s="40">
        <v>3</v>
      </c>
      <c r="L65" s="41" t="s">
        <v>0</v>
      </c>
      <c r="M65" s="42" t="s">
        <v>1</v>
      </c>
      <c r="N65" s="42" t="s">
        <v>2</v>
      </c>
      <c r="O65" s="42" t="s">
        <v>3</v>
      </c>
      <c r="P65" s="42" t="s">
        <v>4</v>
      </c>
      <c r="Q65" s="42" t="s">
        <v>5</v>
      </c>
      <c r="R65" s="42" t="s">
        <v>6</v>
      </c>
      <c r="S65" s="42" t="s">
        <v>7</v>
      </c>
      <c r="T65" s="43" t="s">
        <v>8</v>
      </c>
      <c r="V65" s="91">
        <v>3</v>
      </c>
      <c r="W65" s="41" t="s">
        <v>0</v>
      </c>
      <c r="X65" s="42" t="s">
        <v>1</v>
      </c>
      <c r="Y65" s="42" t="s">
        <v>2</v>
      </c>
      <c r="Z65" s="42" t="s">
        <v>3</v>
      </c>
      <c r="AA65" s="42" t="s">
        <v>4</v>
      </c>
      <c r="AB65" s="42" t="s">
        <v>5</v>
      </c>
      <c r="AC65" s="42" t="s">
        <v>6</v>
      </c>
      <c r="AD65" s="42" t="s">
        <v>7</v>
      </c>
      <c r="AE65" s="42" t="s">
        <v>8</v>
      </c>
      <c r="AF65" s="42" t="s">
        <v>364</v>
      </c>
      <c r="AG65" s="42" t="s">
        <v>365</v>
      </c>
      <c r="AH65" s="43" t="s">
        <v>366</v>
      </c>
      <c r="AL65" s="179"/>
      <c r="AN65" s="24" t="s">
        <v>2</v>
      </c>
      <c r="AP65" s="165" t="s">
        <v>1</v>
      </c>
      <c r="AQ65" s="207"/>
      <c r="AR65" s="165" t="s">
        <v>2</v>
      </c>
      <c r="AS65" s="207"/>
      <c r="AT65" s="165" t="s">
        <v>365</v>
      </c>
    </row>
    <row r="66" spans="1:46">
      <c r="A66" s="44">
        <v>1</v>
      </c>
      <c r="B66" s="50" t="s">
        <v>46</v>
      </c>
      <c r="C66" s="3" t="s">
        <v>120</v>
      </c>
      <c r="D66" s="3" t="s">
        <v>188</v>
      </c>
      <c r="E66" s="50" t="s">
        <v>55</v>
      </c>
      <c r="F66" s="3" t="s">
        <v>188</v>
      </c>
      <c r="G66" s="50" t="s">
        <v>78</v>
      </c>
      <c r="H66" s="50" t="s">
        <v>55</v>
      </c>
      <c r="I66" s="51" t="s">
        <v>142</v>
      </c>
      <c r="K66" s="44">
        <v>1</v>
      </c>
      <c r="L66" s="50" t="s">
        <v>78</v>
      </c>
      <c r="M66" s="3" t="s">
        <v>188</v>
      </c>
      <c r="N66" s="50" t="s">
        <v>36</v>
      </c>
      <c r="O66" s="3" t="s">
        <v>52</v>
      </c>
      <c r="P66" s="50" t="s">
        <v>175</v>
      </c>
      <c r="Q66" s="50" t="s">
        <v>59</v>
      </c>
      <c r="R66" s="50" t="s">
        <v>142</v>
      </c>
      <c r="S66" s="50" t="s">
        <v>175</v>
      </c>
      <c r="T66" s="51" t="s">
        <v>55</v>
      </c>
      <c r="V66" s="44">
        <v>1</v>
      </c>
      <c r="W66" s="3" t="s">
        <v>94</v>
      </c>
      <c r="X66" s="50" t="s">
        <v>55</v>
      </c>
      <c r="Y66" s="3" t="s">
        <v>12</v>
      </c>
      <c r="Z66" s="3" t="s">
        <v>183</v>
      </c>
      <c r="AA66" s="50" t="s">
        <v>36</v>
      </c>
      <c r="AB66" s="3" t="s">
        <v>222</v>
      </c>
      <c r="AC66" s="3" t="s">
        <v>284</v>
      </c>
      <c r="AD66" s="50" t="s">
        <v>22</v>
      </c>
      <c r="AE66" s="3" t="s">
        <v>222</v>
      </c>
      <c r="AF66" s="3" t="s">
        <v>28</v>
      </c>
      <c r="AG66" s="50" t="s">
        <v>36</v>
      </c>
      <c r="AH66" s="51" t="s">
        <v>59</v>
      </c>
      <c r="AL66" s="58" t="s">
        <v>142</v>
      </c>
      <c r="AN66" s="26" t="s">
        <v>142</v>
      </c>
      <c r="AP66" s="167" t="s">
        <v>120</v>
      </c>
      <c r="AQ66" s="207"/>
      <c r="AR66" s="169" t="s">
        <v>36</v>
      </c>
      <c r="AS66" s="207"/>
      <c r="AT66" s="169" t="s">
        <v>36</v>
      </c>
    </row>
    <row r="67" spans="1:46">
      <c r="A67" s="44">
        <v>2</v>
      </c>
      <c r="B67" s="3" t="s">
        <v>105</v>
      </c>
      <c r="C67" s="50" t="s">
        <v>121</v>
      </c>
      <c r="D67" s="3" t="s">
        <v>183</v>
      </c>
      <c r="E67" s="50" t="s">
        <v>175</v>
      </c>
      <c r="F67" s="3" t="s">
        <v>189</v>
      </c>
      <c r="G67" s="3" t="s">
        <v>190</v>
      </c>
      <c r="H67" s="3" t="s">
        <v>139</v>
      </c>
      <c r="I67" s="51" t="s">
        <v>29</v>
      </c>
      <c r="K67" s="44">
        <v>2</v>
      </c>
      <c r="L67" s="3" t="s">
        <v>190</v>
      </c>
      <c r="M67" s="3" t="s">
        <v>153</v>
      </c>
      <c r="N67" s="50" t="s">
        <v>79</v>
      </c>
      <c r="O67" s="3" t="s">
        <v>104</v>
      </c>
      <c r="P67" s="3" t="s">
        <v>192</v>
      </c>
      <c r="Q67" s="50" t="s">
        <v>55</v>
      </c>
      <c r="R67" s="50" t="s">
        <v>13</v>
      </c>
      <c r="S67" s="3" t="s">
        <v>192</v>
      </c>
      <c r="T67" s="45" t="s">
        <v>139</v>
      </c>
      <c r="V67" s="44">
        <v>2</v>
      </c>
      <c r="W67" s="3" t="s">
        <v>236</v>
      </c>
      <c r="X67" s="3" t="s">
        <v>150</v>
      </c>
      <c r="Y67" s="3" t="s">
        <v>71</v>
      </c>
      <c r="Z67" s="50" t="s">
        <v>117</v>
      </c>
      <c r="AA67" s="50" t="s">
        <v>146</v>
      </c>
      <c r="AB67" s="3" t="s">
        <v>105</v>
      </c>
      <c r="AC67" s="3" t="s">
        <v>143</v>
      </c>
      <c r="AD67" s="3" t="s">
        <v>300</v>
      </c>
      <c r="AE67" s="50" t="s">
        <v>85</v>
      </c>
      <c r="AF67" s="3" t="s">
        <v>24</v>
      </c>
      <c r="AG67" s="3" t="s">
        <v>367</v>
      </c>
      <c r="AH67" s="51" t="s">
        <v>46</v>
      </c>
      <c r="AL67" s="58" t="s">
        <v>121</v>
      </c>
      <c r="AN67" s="26" t="s">
        <v>121</v>
      </c>
      <c r="AP67" s="169" t="s">
        <v>121</v>
      </c>
      <c r="AQ67" s="207"/>
      <c r="AR67" s="169" t="s">
        <v>79</v>
      </c>
      <c r="AS67" s="207"/>
      <c r="AT67" s="167" t="s">
        <v>367</v>
      </c>
    </row>
    <row r="68" spans="1:46" ht="17" thickBot="1">
      <c r="A68" s="44">
        <v>3</v>
      </c>
      <c r="B68" s="3" t="s">
        <v>147</v>
      </c>
      <c r="C68" s="3" t="s">
        <v>71</v>
      </c>
      <c r="D68" s="3" t="s">
        <v>191</v>
      </c>
      <c r="E68" s="3" t="s">
        <v>30</v>
      </c>
      <c r="F68" s="3" t="s">
        <v>82</v>
      </c>
      <c r="G68" s="3" t="s">
        <v>31</v>
      </c>
      <c r="H68" s="3" t="s">
        <v>65</v>
      </c>
      <c r="I68" s="51" t="s">
        <v>13</v>
      </c>
      <c r="K68" s="44">
        <v>3</v>
      </c>
      <c r="L68" s="3" t="s">
        <v>213</v>
      </c>
      <c r="M68" s="50" t="s">
        <v>117</v>
      </c>
      <c r="N68" s="50" t="s">
        <v>10</v>
      </c>
      <c r="O68" s="3" t="s">
        <v>282</v>
      </c>
      <c r="P68" s="50" t="s">
        <v>55</v>
      </c>
      <c r="Q68" s="50" t="s">
        <v>13</v>
      </c>
      <c r="R68" s="3" t="s">
        <v>56</v>
      </c>
      <c r="S68" s="3" t="s">
        <v>72</v>
      </c>
      <c r="T68" s="45" t="s">
        <v>120</v>
      </c>
      <c r="V68" s="44">
        <v>3</v>
      </c>
      <c r="W68" s="50" t="s">
        <v>13</v>
      </c>
      <c r="X68" s="3" t="s">
        <v>232</v>
      </c>
      <c r="Y68" s="3" t="s">
        <v>107</v>
      </c>
      <c r="Z68" s="3" t="s">
        <v>368</v>
      </c>
      <c r="AA68" s="3" t="s">
        <v>45</v>
      </c>
      <c r="AB68" s="50" t="s">
        <v>36</v>
      </c>
      <c r="AC68" s="3" t="s">
        <v>369</v>
      </c>
      <c r="AD68" s="50" t="s">
        <v>51</v>
      </c>
      <c r="AE68" s="3" t="s">
        <v>90</v>
      </c>
      <c r="AF68" s="3" t="s">
        <v>56</v>
      </c>
      <c r="AG68" s="3" t="s">
        <v>54</v>
      </c>
      <c r="AH68" s="45" t="s">
        <v>65</v>
      </c>
      <c r="AL68" s="58" t="s">
        <v>175</v>
      </c>
      <c r="AN68" s="26" t="s">
        <v>175</v>
      </c>
      <c r="AP68" s="167" t="s">
        <v>71</v>
      </c>
      <c r="AQ68" s="207"/>
      <c r="AR68" s="169" t="s">
        <v>10</v>
      </c>
      <c r="AS68" s="207"/>
      <c r="AT68" s="167" t="s">
        <v>54</v>
      </c>
    </row>
    <row r="69" spans="1:46" ht="17" thickBot="1">
      <c r="A69" s="44">
        <v>4</v>
      </c>
      <c r="B69" s="3" t="s">
        <v>26</v>
      </c>
      <c r="C69" s="38" t="s">
        <v>141</v>
      </c>
      <c r="D69" s="50" t="s">
        <v>59</v>
      </c>
      <c r="E69" s="3" t="s">
        <v>192</v>
      </c>
      <c r="F69" s="3" t="s">
        <v>157</v>
      </c>
      <c r="G69" s="3" t="s">
        <v>143</v>
      </c>
      <c r="H69" s="39" t="s">
        <v>44</v>
      </c>
      <c r="I69" s="45" t="s">
        <v>56</v>
      </c>
      <c r="K69" s="44">
        <v>4</v>
      </c>
      <c r="L69" s="3" t="s">
        <v>235</v>
      </c>
      <c r="M69" s="3" t="s">
        <v>183</v>
      </c>
      <c r="N69" s="50" t="s">
        <v>51</v>
      </c>
      <c r="O69" s="3" t="s">
        <v>283</v>
      </c>
      <c r="P69" s="39" t="s">
        <v>44</v>
      </c>
      <c r="Q69" s="3" t="s">
        <v>31</v>
      </c>
      <c r="R69" s="50" t="s">
        <v>29</v>
      </c>
      <c r="S69" s="3" t="s">
        <v>284</v>
      </c>
      <c r="T69" s="51" t="s">
        <v>103</v>
      </c>
      <c r="V69" s="44">
        <v>4</v>
      </c>
      <c r="W69" s="3" t="s">
        <v>60</v>
      </c>
      <c r="X69" s="3" t="s">
        <v>268</v>
      </c>
      <c r="Y69" s="3" t="s">
        <v>30</v>
      </c>
      <c r="Z69" s="3" t="s">
        <v>102</v>
      </c>
      <c r="AA69" s="3" t="s">
        <v>370</v>
      </c>
      <c r="AB69" s="3" t="s">
        <v>277</v>
      </c>
      <c r="AC69" s="3" t="s">
        <v>285</v>
      </c>
      <c r="AD69" s="3" t="s">
        <v>123</v>
      </c>
      <c r="AE69" s="3" t="s">
        <v>371</v>
      </c>
      <c r="AF69" s="50" t="s">
        <v>55</v>
      </c>
      <c r="AG69" s="50" t="s">
        <v>103</v>
      </c>
      <c r="AH69" s="45" t="s">
        <v>372</v>
      </c>
      <c r="AL69" s="58" t="s">
        <v>51</v>
      </c>
      <c r="AN69" s="26" t="s">
        <v>51</v>
      </c>
      <c r="AP69" s="177" t="s">
        <v>141</v>
      </c>
      <c r="AQ69" s="207"/>
      <c r="AR69" s="169" t="s">
        <v>51</v>
      </c>
      <c r="AS69" s="207"/>
      <c r="AT69" s="169" t="s">
        <v>103</v>
      </c>
    </row>
    <row r="70" spans="1:46" ht="17" thickBot="1">
      <c r="A70" s="44">
        <v>5</v>
      </c>
      <c r="B70" s="36" t="s">
        <v>35</v>
      </c>
      <c r="C70" s="3" t="s">
        <v>70</v>
      </c>
      <c r="D70" s="3" t="s">
        <v>193</v>
      </c>
      <c r="E70" s="3" t="s">
        <v>194</v>
      </c>
      <c r="F70" s="3" t="s">
        <v>195</v>
      </c>
      <c r="G70" s="3" t="s">
        <v>196</v>
      </c>
      <c r="H70" s="50" t="s">
        <v>117</v>
      </c>
      <c r="I70" s="51" t="s">
        <v>36</v>
      </c>
      <c r="K70" s="44">
        <v>5</v>
      </c>
      <c r="L70" s="3" t="s">
        <v>31</v>
      </c>
      <c r="M70" s="3" t="s">
        <v>150</v>
      </c>
      <c r="N70" s="50" t="s">
        <v>121</v>
      </c>
      <c r="O70" s="3" t="s">
        <v>132</v>
      </c>
      <c r="P70" s="3" t="s">
        <v>172</v>
      </c>
      <c r="Q70" s="3" t="s">
        <v>285</v>
      </c>
      <c r="R70" s="98" t="s">
        <v>44</v>
      </c>
      <c r="S70" s="99" t="s">
        <v>44</v>
      </c>
      <c r="T70" s="45" t="s">
        <v>112</v>
      </c>
      <c r="V70" s="44">
        <v>5</v>
      </c>
      <c r="W70" s="3" t="s">
        <v>90</v>
      </c>
      <c r="X70" s="3" t="s">
        <v>166</v>
      </c>
      <c r="Y70" s="50" t="s">
        <v>36</v>
      </c>
      <c r="Z70" s="3" t="s">
        <v>82</v>
      </c>
      <c r="AA70" s="3" t="s">
        <v>139</v>
      </c>
      <c r="AB70" s="3" t="s">
        <v>60</v>
      </c>
      <c r="AC70" s="3" t="s">
        <v>373</v>
      </c>
      <c r="AD70" s="3" t="s">
        <v>49</v>
      </c>
      <c r="AE70" s="3" t="s">
        <v>374</v>
      </c>
      <c r="AF70" s="3" t="s">
        <v>114</v>
      </c>
      <c r="AG70" s="3" t="s">
        <v>69</v>
      </c>
      <c r="AH70" s="45" t="s">
        <v>230</v>
      </c>
      <c r="AL70" s="58" t="s">
        <v>55</v>
      </c>
      <c r="AN70" s="26" t="s">
        <v>55</v>
      </c>
      <c r="AP70" s="167" t="s">
        <v>70</v>
      </c>
      <c r="AQ70" s="207"/>
      <c r="AR70" s="169" t="s">
        <v>121</v>
      </c>
      <c r="AS70" s="207"/>
      <c r="AT70" s="167" t="s">
        <v>69</v>
      </c>
    </row>
    <row r="71" spans="1:46" ht="17" thickBot="1">
      <c r="A71" s="44">
        <v>6</v>
      </c>
      <c r="B71" s="3" t="s">
        <v>90</v>
      </c>
      <c r="C71" s="50" t="s">
        <v>103</v>
      </c>
      <c r="D71" s="3" t="s">
        <v>82</v>
      </c>
      <c r="E71" s="3" t="s">
        <v>172</v>
      </c>
      <c r="F71" s="3" t="s">
        <v>193</v>
      </c>
      <c r="G71" s="3" t="s">
        <v>176</v>
      </c>
      <c r="H71" s="3" t="s">
        <v>165</v>
      </c>
      <c r="I71" s="51" t="s">
        <v>55</v>
      </c>
      <c r="K71" s="44">
        <v>6</v>
      </c>
      <c r="L71" s="3" t="s">
        <v>143</v>
      </c>
      <c r="M71" s="3" t="s">
        <v>236</v>
      </c>
      <c r="N71" s="3" t="s">
        <v>71</v>
      </c>
      <c r="O71" s="3" t="s">
        <v>171</v>
      </c>
      <c r="P71" s="3" t="s">
        <v>143</v>
      </c>
      <c r="Q71" s="3" t="s">
        <v>228</v>
      </c>
      <c r="R71" s="3" t="s">
        <v>94</v>
      </c>
      <c r="S71" s="3" t="s">
        <v>194</v>
      </c>
      <c r="T71" s="45" t="s">
        <v>57</v>
      </c>
      <c r="V71" s="44">
        <v>6</v>
      </c>
      <c r="W71" s="3" t="s">
        <v>375</v>
      </c>
      <c r="X71" s="3" t="s">
        <v>90</v>
      </c>
      <c r="Y71" s="3" t="s">
        <v>143</v>
      </c>
      <c r="Z71" s="3" t="s">
        <v>376</v>
      </c>
      <c r="AA71" s="3" t="s">
        <v>67</v>
      </c>
      <c r="AB71" s="3" t="s">
        <v>68</v>
      </c>
      <c r="AC71" s="3" t="s">
        <v>224</v>
      </c>
      <c r="AD71" s="3" t="s">
        <v>196</v>
      </c>
      <c r="AE71" s="3" t="s">
        <v>101</v>
      </c>
      <c r="AF71" s="3" t="s">
        <v>176</v>
      </c>
      <c r="AG71" s="50" t="s">
        <v>13</v>
      </c>
      <c r="AH71" s="45" t="s">
        <v>377</v>
      </c>
      <c r="AL71" s="58" t="s">
        <v>64</v>
      </c>
      <c r="AN71" s="26" t="s">
        <v>64</v>
      </c>
      <c r="AP71" s="169" t="s">
        <v>103</v>
      </c>
      <c r="AQ71" s="207"/>
      <c r="AR71" s="167" t="s">
        <v>71</v>
      </c>
      <c r="AS71" s="207"/>
      <c r="AT71" s="169" t="s">
        <v>13</v>
      </c>
    </row>
    <row r="72" spans="1:46" ht="17" thickBot="1">
      <c r="A72" s="44">
        <v>7</v>
      </c>
      <c r="B72" s="3" t="s">
        <v>197</v>
      </c>
      <c r="C72" s="3" t="s">
        <v>102</v>
      </c>
      <c r="D72" s="3" t="s">
        <v>198</v>
      </c>
      <c r="E72" s="3" t="s">
        <v>45</v>
      </c>
      <c r="F72" s="3" t="s">
        <v>105</v>
      </c>
      <c r="G72" s="3" t="s">
        <v>105</v>
      </c>
      <c r="H72" s="3" t="s">
        <v>112</v>
      </c>
      <c r="I72" s="39" t="s">
        <v>44</v>
      </c>
      <c r="K72" s="44">
        <v>7</v>
      </c>
      <c r="L72" s="3" t="s">
        <v>286</v>
      </c>
      <c r="M72" s="3" t="s">
        <v>105</v>
      </c>
      <c r="N72" s="3" t="s">
        <v>30</v>
      </c>
      <c r="O72" s="3" t="s">
        <v>216</v>
      </c>
      <c r="P72" s="3" t="s">
        <v>216</v>
      </c>
      <c r="Q72" s="3" t="s">
        <v>105</v>
      </c>
      <c r="R72" s="3" t="s">
        <v>185</v>
      </c>
      <c r="S72" s="3" t="s">
        <v>287</v>
      </c>
      <c r="T72" s="45" t="s">
        <v>69</v>
      </c>
      <c r="V72" s="44">
        <v>7</v>
      </c>
      <c r="W72" s="3" t="s">
        <v>70</v>
      </c>
      <c r="X72" s="3" t="s">
        <v>220</v>
      </c>
      <c r="Y72" s="3" t="s">
        <v>223</v>
      </c>
      <c r="Z72" s="3" t="s">
        <v>93</v>
      </c>
      <c r="AA72" s="3" t="s">
        <v>378</v>
      </c>
      <c r="AB72" s="3" t="s">
        <v>70</v>
      </c>
      <c r="AC72" s="3" t="s">
        <v>379</v>
      </c>
      <c r="AD72" s="3" t="s">
        <v>380</v>
      </c>
      <c r="AE72" s="3" t="s">
        <v>381</v>
      </c>
      <c r="AF72" s="3" t="s">
        <v>87</v>
      </c>
      <c r="AG72" s="3" t="s">
        <v>350</v>
      </c>
      <c r="AH72" s="45" t="s">
        <v>382</v>
      </c>
      <c r="AL72" s="58" t="s">
        <v>79</v>
      </c>
      <c r="AN72" s="26" t="s">
        <v>79</v>
      </c>
      <c r="AP72" s="167" t="s">
        <v>102</v>
      </c>
      <c r="AQ72" s="207"/>
      <c r="AR72" s="167" t="s">
        <v>30</v>
      </c>
      <c r="AS72" s="207"/>
      <c r="AT72" s="167" t="s">
        <v>350</v>
      </c>
    </row>
    <row r="73" spans="1:46" ht="17" thickBot="1">
      <c r="A73" s="44">
        <v>8</v>
      </c>
      <c r="B73" s="3" t="s">
        <v>199</v>
      </c>
      <c r="C73" s="3" t="s">
        <v>200</v>
      </c>
      <c r="D73" s="3" t="s">
        <v>201</v>
      </c>
      <c r="E73" s="3" t="s">
        <v>143</v>
      </c>
      <c r="F73" s="3" t="s">
        <v>202</v>
      </c>
      <c r="G73" s="50" t="s">
        <v>22</v>
      </c>
      <c r="H73" s="3" t="s">
        <v>90</v>
      </c>
      <c r="I73" s="45" t="s">
        <v>54</v>
      </c>
      <c r="K73" s="44">
        <v>8</v>
      </c>
      <c r="L73" s="3" t="s">
        <v>230</v>
      </c>
      <c r="M73" s="3" t="s">
        <v>70</v>
      </c>
      <c r="N73" s="50" t="s">
        <v>142</v>
      </c>
      <c r="O73" s="39" t="s">
        <v>44</v>
      </c>
      <c r="P73" s="3" t="s">
        <v>194</v>
      </c>
      <c r="Q73" s="50" t="s">
        <v>142</v>
      </c>
      <c r="R73" s="3" t="s">
        <v>90</v>
      </c>
      <c r="S73" s="50" t="s">
        <v>55</v>
      </c>
      <c r="T73" s="51" t="s">
        <v>64</v>
      </c>
      <c r="V73" s="44">
        <v>8</v>
      </c>
      <c r="W73" s="3" t="s">
        <v>383</v>
      </c>
      <c r="X73" s="50" t="s">
        <v>142</v>
      </c>
      <c r="Y73" s="3" t="s">
        <v>89</v>
      </c>
      <c r="Z73" s="3" t="s">
        <v>116</v>
      </c>
      <c r="AA73" s="3" t="s">
        <v>384</v>
      </c>
      <c r="AB73" s="50" t="s">
        <v>97</v>
      </c>
      <c r="AC73" s="3" t="s">
        <v>105</v>
      </c>
      <c r="AD73" s="3" t="s">
        <v>385</v>
      </c>
      <c r="AE73" s="3" t="s">
        <v>386</v>
      </c>
      <c r="AF73" s="50" t="s">
        <v>59</v>
      </c>
      <c r="AG73" s="3" t="s">
        <v>387</v>
      </c>
      <c r="AH73" s="45" t="s">
        <v>388</v>
      </c>
      <c r="AL73" s="58" t="s">
        <v>103</v>
      </c>
      <c r="AN73" s="26" t="s">
        <v>103</v>
      </c>
      <c r="AP73" s="167" t="s">
        <v>200</v>
      </c>
      <c r="AQ73" s="207"/>
      <c r="AR73" s="169" t="s">
        <v>142</v>
      </c>
      <c r="AS73" s="207"/>
      <c r="AT73" s="167" t="s">
        <v>387</v>
      </c>
    </row>
    <row r="74" spans="1:46">
      <c r="A74" s="44">
        <v>9</v>
      </c>
      <c r="B74" s="3" t="s">
        <v>203</v>
      </c>
      <c r="C74" s="50" t="s">
        <v>36</v>
      </c>
      <c r="D74" s="3" t="s">
        <v>204</v>
      </c>
      <c r="E74" s="3" t="s">
        <v>118</v>
      </c>
      <c r="F74" s="3" t="s">
        <v>163</v>
      </c>
      <c r="G74" s="3" t="s">
        <v>205</v>
      </c>
      <c r="H74" s="3" t="s">
        <v>145</v>
      </c>
      <c r="I74" s="51" t="s">
        <v>79</v>
      </c>
      <c r="K74" s="44">
        <v>9</v>
      </c>
      <c r="L74" s="3" t="s">
        <v>176</v>
      </c>
      <c r="M74" s="3" t="s">
        <v>288</v>
      </c>
      <c r="N74" s="50" t="s">
        <v>22</v>
      </c>
      <c r="O74" s="3" t="s">
        <v>289</v>
      </c>
      <c r="P74" s="3" t="s">
        <v>45</v>
      </c>
      <c r="Q74" s="3" t="s">
        <v>290</v>
      </c>
      <c r="R74" s="3" t="s">
        <v>27</v>
      </c>
      <c r="S74" s="3" t="s">
        <v>178</v>
      </c>
      <c r="T74" s="51" t="s">
        <v>117</v>
      </c>
      <c r="V74" s="44">
        <v>9</v>
      </c>
      <c r="W74" s="3" t="s">
        <v>389</v>
      </c>
      <c r="X74" s="3" t="s">
        <v>125</v>
      </c>
      <c r="Y74" s="3" t="s">
        <v>251</v>
      </c>
      <c r="Z74" s="3" t="s">
        <v>139</v>
      </c>
      <c r="AA74" s="3" t="s">
        <v>390</v>
      </c>
      <c r="AB74" s="50" t="s">
        <v>146</v>
      </c>
      <c r="AC74" s="3" t="s">
        <v>274</v>
      </c>
      <c r="AD74" s="3" t="s">
        <v>391</v>
      </c>
      <c r="AE74" s="3" t="s">
        <v>26</v>
      </c>
      <c r="AF74" s="3" t="s">
        <v>30</v>
      </c>
      <c r="AG74" s="3" t="s">
        <v>392</v>
      </c>
      <c r="AH74" s="45" t="s">
        <v>200</v>
      </c>
      <c r="AL74" s="58" t="s">
        <v>141</v>
      </c>
      <c r="AN74" s="26" t="s">
        <v>141</v>
      </c>
      <c r="AP74" s="169" t="s">
        <v>36</v>
      </c>
      <c r="AQ74" s="207"/>
      <c r="AR74" s="169" t="s">
        <v>22</v>
      </c>
      <c r="AS74" s="207"/>
      <c r="AT74" s="167" t="s">
        <v>392</v>
      </c>
    </row>
    <row r="75" spans="1:46">
      <c r="A75" s="44">
        <v>10</v>
      </c>
      <c r="B75" s="3" t="s">
        <v>206</v>
      </c>
      <c r="C75" s="3" t="s">
        <v>14</v>
      </c>
      <c r="D75" s="3" t="s">
        <v>207</v>
      </c>
      <c r="E75" s="3" t="s">
        <v>72</v>
      </c>
      <c r="F75" s="3" t="s">
        <v>208</v>
      </c>
      <c r="G75" s="50" t="s">
        <v>36</v>
      </c>
      <c r="H75" s="3" t="s">
        <v>209</v>
      </c>
      <c r="I75" s="51" t="s">
        <v>51</v>
      </c>
      <c r="K75" s="44">
        <v>10</v>
      </c>
      <c r="L75" s="3" t="s">
        <v>291</v>
      </c>
      <c r="M75" s="3" t="s">
        <v>257</v>
      </c>
      <c r="N75" s="3" t="s">
        <v>14</v>
      </c>
      <c r="O75" s="3" t="s">
        <v>268</v>
      </c>
      <c r="P75" s="3" t="s">
        <v>224</v>
      </c>
      <c r="Q75" s="3" t="s">
        <v>120</v>
      </c>
      <c r="R75" s="3" t="s">
        <v>292</v>
      </c>
      <c r="S75" s="3" t="s">
        <v>216</v>
      </c>
      <c r="T75" s="45" t="s">
        <v>256</v>
      </c>
      <c r="V75" s="44">
        <v>10</v>
      </c>
      <c r="W75" s="3" t="s">
        <v>151</v>
      </c>
      <c r="X75" s="3" t="s">
        <v>155</v>
      </c>
      <c r="Y75" s="3" t="s">
        <v>176</v>
      </c>
      <c r="Z75" s="3" t="s">
        <v>393</v>
      </c>
      <c r="AA75" s="3" t="s">
        <v>394</v>
      </c>
      <c r="AB75" s="3" t="s">
        <v>71</v>
      </c>
      <c r="AC75" s="3" t="s">
        <v>129</v>
      </c>
      <c r="AD75" s="3" t="s">
        <v>395</v>
      </c>
      <c r="AE75" s="50" t="s">
        <v>117</v>
      </c>
      <c r="AF75" s="50" t="s">
        <v>10</v>
      </c>
      <c r="AG75" s="3" t="s">
        <v>112</v>
      </c>
      <c r="AH75" s="51" t="s">
        <v>117</v>
      </c>
      <c r="AL75" s="58" t="s">
        <v>117</v>
      </c>
      <c r="AN75" s="26" t="s">
        <v>117</v>
      </c>
      <c r="AP75" s="167" t="s">
        <v>14</v>
      </c>
      <c r="AQ75" s="207"/>
      <c r="AR75" s="167" t="s">
        <v>14</v>
      </c>
      <c r="AS75" s="207"/>
      <c r="AT75" s="167" t="s">
        <v>112</v>
      </c>
    </row>
    <row r="76" spans="1:46">
      <c r="A76" s="44">
        <v>11</v>
      </c>
      <c r="B76" s="3" t="s">
        <v>129</v>
      </c>
      <c r="C76" s="50" t="s">
        <v>117</v>
      </c>
      <c r="D76" s="50" t="s">
        <v>46</v>
      </c>
      <c r="E76" s="50" t="s">
        <v>59</v>
      </c>
      <c r="F76" s="3" t="s">
        <v>210</v>
      </c>
      <c r="G76" s="3" t="s">
        <v>68</v>
      </c>
      <c r="H76" s="3" t="s">
        <v>69</v>
      </c>
      <c r="I76" s="45" t="s">
        <v>107</v>
      </c>
      <c r="K76" s="44">
        <v>11</v>
      </c>
      <c r="L76" s="3" t="s">
        <v>70</v>
      </c>
      <c r="M76" s="3" t="s">
        <v>71</v>
      </c>
      <c r="N76" s="3" t="s">
        <v>101</v>
      </c>
      <c r="O76" s="3" t="s">
        <v>194</v>
      </c>
      <c r="P76" s="3" t="s">
        <v>293</v>
      </c>
      <c r="Q76" s="3" t="s">
        <v>294</v>
      </c>
      <c r="R76" s="3" t="s">
        <v>70</v>
      </c>
      <c r="S76" s="3" t="s">
        <v>295</v>
      </c>
      <c r="T76" s="45" t="s">
        <v>296</v>
      </c>
      <c r="V76" s="44">
        <v>11</v>
      </c>
      <c r="W76" s="3" t="s">
        <v>226</v>
      </c>
      <c r="X76" s="3" t="s">
        <v>118</v>
      </c>
      <c r="Y76" s="3" t="s">
        <v>41</v>
      </c>
      <c r="Z76" s="3" t="s">
        <v>316</v>
      </c>
      <c r="AA76" s="3" t="s">
        <v>396</v>
      </c>
      <c r="AB76" s="3" t="s">
        <v>397</v>
      </c>
      <c r="AC76" s="3" t="s">
        <v>201</v>
      </c>
      <c r="AD76" s="50" t="s">
        <v>59</v>
      </c>
      <c r="AE76" s="3" t="s">
        <v>257</v>
      </c>
      <c r="AF76" s="3" t="s">
        <v>398</v>
      </c>
      <c r="AG76" s="50" t="s">
        <v>46</v>
      </c>
      <c r="AH76" s="45" t="s">
        <v>399</v>
      </c>
      <c r="AL76" s="58" t="s">
        <v>85</v>
      </c>
      <c r="AN76" s="26" t="s">
        <v>85</v>
      </c>
      <c r="AP76" s="169" t="s">
        <v>117</v>
      </c>
      <c r="AQ76" s="207"/>
      <c r="AR76" s="167" t="s">
        <v>101</v>
      </c>
      <c r="AS76" s="207"/>
      <c r="AT76" s="169" t="s">
        <v>46</v>
      </c>
    </row>
    <row r="77" spans="1:46" ht="17" thickBot="1">
      <c r="A77" s="44">
        <v>12</v>
      </c>
      <c r="B77" s="3" t="s">
        <v>93</v>
      </c>
      <c r="C77" s="3" t="s">
        <v>101</v>
      </c>
      <c r="D77" s="3" t="s">
        <v>211</v>
      </c>
      <c r="E77" s="3" t="s">
        <v>66</v>
      </c>
      <c r="F77" s="3" t="s">
        <v>212</v>
      </c>
      <c r="G77" s="3" t="s">
        <v>213</v>
      </c>
      <c r="H77" s="50" t="s">
        <v>64</v>
      </c>
      <c r="I77" s="45" t="s">
        <v>94</v>
      </c>
      <c r="K77" s="44">
        <v>12</v>
      </c>
      <c r="L77" s="3" t="s">
        <v>297</v>
      </c>
      <c r="M77" s="3" t="s">
        <v>193</v>
      </c>
      <c r="N77" s="3" t="s">
        <v>123</v>
      </c>
      <c r="O77" s="3" t="s">
        <v>298</v>
      </c>
      <c r="P77" s="3" t="s">
        <v>72</v>
      </c>
      <c r="Q77" s="3" t="s">
        <v>38</v>
      </c>
      <c r="R77" s="50" t="s">
        <v>36</v>
      </c>
      <c r="S77" s="3" t="s">
        <v>18</v>
      </c>
      <c r="T77" s="45" t="s">
        <v>209</v>
      </c>
      <c r="V77" s="44">
        <v>12</v>
      </c>
      <c r="W77" s="3" t="s">
        <v>400</v>
      </c>
      <c r="X77" s="3" t="s">
        <v>401</v>
      </c>
      <c r="Y77" s="3" t="s">
        <v>110</v>
      </c>
      <c r="Z77" s="3" t="s">
        <v>402</v>
      </c>
      <c r="AA77" s="3" t="s">
        <v>403</v>
      </c>
      <c r="AB77" s="3" t="s">
        <v>404</v>
      </c>
      <c r="AC77" s="3" t="s">
        <v>183</v>
      </c>
      <c r="AD77" s="3" t="s">
        <v>50</v>
      </c>
      <c r="AE77" s="3" t="s">
        <v>405</v>
      </c>
      <c r="AF77" s="3" t="s">
        <v>147</v>
      </c>
      <c r="AG77" s="3" t="s">
        <v>406</v>
      </c>
      <c r="AH77" s="51" t="s">
        <v>55</v>
      </c>
      <c r="AL77" s="58" t="s">
        <v>97</v>
      </c>
      <c r="AN77" s="26" t="s">
        <v>97</v>
      </c>
      <c r="AP77" s="167" t="s">
        <v>101</v>
      </c>
      <c r="AQ77" s="207"/>
      <c r="AR77" s="167" t="s">
        <v>123</v>
      </c>
      <c r="AS77" s="207"/>
      <c r="AT77" s="167" t="s">
        <v>406</v>
      </c>
    </row>
    <row r="78" spans="1:46" ht="17" thickBot="1">
      <c r="A78" s="44">
        <v>13</v>
      </c>
      <c r="B78" s="50" t="s">
        <v>10</v>
      </c>
      <c r="C78" s="3" t="s">
        <v>86</v>
      </c>
      <c r="D78" s="3" t="s">
        <v>214</v>
      </c>
      <c r="E78" s="3" t="s">
        <v>139</v>
      </c>
      <c r="F78" s="3" t="s">
        <v>215</v>
      </c>
      <c r="G78" s="3" t="s">
        <v>123</v>
      </c>
      <c r="H78" s="3" t="s">
        <v>183</v>
      </c>
      <c r="I78" s="45" t="s">
        <v>67</v>
      </c>
      <c r="K78" s="44">
        <v>13</v>
      </c>
      <c r="L78" s="3" t="s">
        <v>299</v>
      </c>
      <c r="M78" s="3" t="s">
        <v>300</v>
      </c>
      <c r="N78" s="39" t="s">
        <v>141</v>
      </c>
      <c r="O78" s="3" t="s">
        <v>12</v>
      </c>
      <c r="P78" s="3" t="s">
        <v>30</v>
      </c>
      <c r="Q78" s="3" t="s">
        <v>301</v>
      </c>
      <c r="R78" s="3" t="s">
        <v>302</v>
      </c>
      <c r="S78" s="3" t="s">
        <v>303</v>
      </c>
      <c r="T78" s="45" t="s">
        <v>50</v>
      </c>
      <c r="V78" s="44">
        <v>13</v>
      </c>
      <c r="W78" s="3" t="s">
        <v>407</v>
      </c>
      <c r="X78" s="3" t="s">
        <v>408</v>
      </c>
      <c r="Y78" s="50" t="s">
        <v>10</v>
      </c>
      <c r="Z78" s="3" t="s">
        <v>126</v>
      </c>
      <c r="AA78" s="3" t="s">
        <v>183</v>
      </c>
      <c r="AB78" s="3" t="s">
        <v>127</v>
      </c>
      <c r="AC78" s="3" t="s">
        <v>248</v>
      </c>
      <c r="AD78" s="3" t="s">
        <v>21</v>
      </c>
      <c r="AE78" s="3" t="s">
        <v>199</v>
      </c>
      <c r="AF78" s="3" t="s">
        <v>231</v>
      </c>
      <c r="AG78" s="3" t="s">
        <v>63</v>
      </c>
      <c r="AH78" s="45" t="s">
        <v>409</v>
      </c>
      <c r="AL78" s="58" t="s">
        <v>13</v>
      </c>
      <c r="AN78" s="26" t="s">
        <v>13</v>
      </c>
      <c r="AP78" s="167" t="s">
        <v>86</v>
      </c>
      <c r="AQ78" s="207"/>
      <c r="AR78" s="169" t="s">
        <v>141</v>
      </c>
      <c r="AS78" s="207"/>
      <c r="AT78" s="167" t="s">
        <v>63</v>
      </c>
    </row>
    <row r="79" spans="1:46">
      <c r="A79" s="44">
        <v>14</v>
      </c>
      <c r="B79" s="3" t="s">
        <v>63</v>
      </c>
      <c r="C79" s="50" t="s">
        <v>175</v>
      </c>
      <c r="D79" s="3" t="s">
        <v>92</v>
      </c>
      <c r="E79" s="3" t="s">
        <v>216</v>
      </c>
      <c r="F79" s="3" t="s">
        <v>217</v>
      </c>
      <c r="G79" s="3" t="s">
        <v>71</v>
      </c>
      <c r="H79" s="3" t="s">
        <v>37</v>
      </c>
      <c r="I79" s="51" t="s">
        <v>22</v>
      </c>
      <c r="K79" s="44">
        <v>14</v>
      </c>
      <c r="L79" s="3" t="s">
        <v>275</v>
      </c>
      <c r="M79" s="3" t="s">
        <v>204</v>
      </c>
      <c r="N79" s="3" t="s">
        <v>237</v>
      </c>
      <c r="O79" s="3" t="s">
        <v>304</v>
      </c>
      <c r="P79" s="3" t="s">
        <v>18</v>
      </c>
      <c r="Q79" s="3" t="s">
        <v>18</v>
      </c>
      <c r="R79" s="3" t="s">
        <v>60</v>
      </c>
      <c r="S79" s="3" t="s">
        <v>305</v>
      </c>
      <c r="T79" s="45" t="s">
        <v>306</v>
      </c>
      <c r="V79" s="44">
        <v>14</v>
      </c>
      <c r="W79" s="3" t="s">
        <v>410</v>
      </c>
      <c r="X79" s="50" t="s">
        <v>175</v>
      </c>
      <c r="Y79" s="3" t="s">
        <v>371</v>
      </c>
      <c r="Z79" s="3" t="s">
        <v>207</v>
      </c>
      <c r="AA79" s="3" t="s">
        <v>411</v>
      </c>
      <c r="AB79" s="3" t="s">
        <v>158</v>
      </c>
      <c r="AC79" s="3" t="s">
        <v>45</v>
      </c>
      <c r="AD79" s="3" t="s">
        <v>412</v>
      </c>
      <c r="AE79" s="3" t="s">
        <v>50</v>
      </c>
      <c r="AF79" s="3" t="s">
        <v>413</v>
      </c>
      <c r="AG79" s="3" t="s">
        <v>354</v>
      </c>
      <c r="AH79" s="45" t="s">
        <v>414</v>
      </c>
      <c r="AL79" s="58" t="s">
        <v>78</v>
      </c>
      <c r="AN79" s="26" t="s">
        <v>78</v>
      </c>
      <c r="AP79" s="169" t="s">
        <v>175</v>
      </c>
      <c r="AQ79" s="207"/>
      <c r="AR79" s="167" t="s">
        <v>237</v>
      </c>
      <c r="AS79" s="207"/>
      <c r="AT79" s="167" t="s">
        <v>354</v>
      </c>
    </row>
    <row r="80" spans="1:46">
      <c r="A80" s="44">
        <v>15</v>
      </c>
      <c r="B80" s="3" t="s">
        <v>80</v>
      </c>
      <c r="C80" s="50" t="s">
        <v>22</v>
      </c>
      <c r="D80" s="3" t="s">
        <v>218</v>
      </c>
      <c r="E80" s="3" t="s">
        <v>18</v>
      </c>
      <c r="F80" s="3" t="s">
        <v>219</v>
      </c>
      <c r="G80" s="3" t="s">
        <v>28</v>
      </c>
      <c r="H80" s="46" t="s">
        <v>57</v>
      </c>
      <c r="I80" s="45" t="s">
        <v>24</v>
      </c>
      <c r="K80" s="44">
        <v>15</v>
      </c>
      <c r="L80" s="3" t="s">
        <v>307</v>
      </c>
      <c r="M80" s="3" t="s">
        <v>207</v>
      </c>
      <c r="N80" s="3" t="s">
        <v>70</v>
      </c>
      <c r="O80" s="3" t="s">
        <v>308</v>
      </c>
      <c r="P80" s="3" t="s">
        <v>309</v>
      </c>
      <c r="Q80" s="3" t="s">
        <v>268</v>
      </c>
      <c r="R80" s="3" t="s">
        <v>54</v>
      </c>
      <c r="S80" s="3" t="s">
        <v>30</v>
      </c>
      <c r="T80" s="51" t="s">
        <v>97</v>
      </c>
      <c r="V80" s="44">
        <v>15</v>
      </c>
      <c r="W80" s="3" t="s">
        <v>415</v>
      </c>
      <c r="X80" s="3" t="s">
        <v>416</v>
      </c>
      <c r="Y80" s="3" t="s">
        <v>417</v>
      </c>
      <c r="Z80" s="50" t="s">
        <v>46</v>
      </c>
      <c r="AA80" s="3" t="s">
        <v>63</v>
      </c>
      <c r="AB80" s="3" t="s">
        <v>418</v>
      </c>
      <c r="AC80" s="3" t="s">
        <v>419</v>
      </c>
      <c r="AD80" s="3" t="s">
        <v>269</v>
      </c>
      <c r="AE80" s="3" t="s">
        <v>420</v>
      </c>
      <c r="AF80" s="3" t="s">
        <v>421</v>
      </c>
      <c r="AG80" s="3" t="s">
        <v>422</v>
      </c>
      <c r="AH80" s="45" t="s">
        <v>423</v>
      </c>
      <c r="AL80" s="58" t="s">
        <v>44</v>
      </c>
      <c r="AN80" s="26" t="s">
        <v>44</v>
      </c>
      <c r="AP80" s="169" t="s">
        <v>22</v>
      </c>
      <c r="AQ80" s="207"/>
      <c r="AR80" s="167" t="s">
        <v>70</v>
      </c>
      <c r="AS80" s="207"/>
      <c r="AT80" s="167" t="s">
        <v>422</v>
      </c>
    </row>
    <row r="81" spans="1:47">
      <c r="A81" s="44">
        <v>16</v>
      </c>
      <c r="B81" s="3" t="s">
        <v>220</v>
      </c>
      <c r="C81" s="50" t="s">
        <v>46</v>
      </c>
      <c r="D81" s="50" t="s">
        <v>36</v>
      </c>
      <c r="E81" s="3" t="s">
        <v>12</v>
      </c>
      <c r="F81" s="3" t="s">
        <v>92</v>
      </c>
      <c r="G81" s="3" t="s">
        <v>47</v>
      </c>
      <c r="H81" s="3" t="s">
        <v>77</v>
      </c>
      <c r="I81" s="45" t="s">
        <v>221</v>
      </c>
      <c r="K81" s="44">
        <v>16</v>
      </c>
      <c r="L81" s="3" t="s">
        <v>205</v>
      </c>
      <c r="M81" s="3" t="s">
        <v>125</v>
      </c>
      <c r="N81" s="3" t="s">
        <v>107</v>
      </c>
      <c r="O81" s="3" t="s">
        <v>310</v>
      </c>
      <c r="P81" s="3" t="s">
        <v>311</v>
      </c>
      <c r="Q81" s="3" t="s">
        <v>312</v>
      </c>
      <c r="R81" s="3" t="s">
        <v>102</v>
      </c>
      <c r="S81" s="3" t="s">
        <v>313</v>
      </c>
      <c r="T81" s="45" t="s">
        <v>90</v>
      </c>
      <c r="V81" s="44">
        <v>16</v>
      </c>
      <c r="W81" s="3" t="s">
        <v>402</v>
      </c>
      <c r="X81" s="3" t="s">
        <v>227</v>
      </c>
      <c r="Y81" s="3" t="s">
        <v>206</v>
      </c>
      <c r="Z81" s="3" t="s">
        <v>424</v>
      </c>
      <c r="AA81" s="50" t="s">
        <v>55</v>
      </c>
      <c r="AB81" s="3" t="s">
        <v>368</v>
      </c>
      <c r="AC81" s="3" t="s">
        <v>425</v>
      </c>
      <c r="AD81" s="3" t="s">
        <v>316</v>
      </c>
      <c r="AE81" s="3" t="s">
        <v>426</v>
      </c>
      <c r="AF81" s="3" t="s">
        <v>9</v>
      </c>
      <c r="AG81" s="3" t="s">
        <v>28</v>
      </c>
      <c r="AH81" s="45" t="s">
        <v>102</v>
      </c>
      <c r="AL81" s="58" t="s">
        <v>36</v>
      </c>
      <c r="AN81" s="26" t="s">
        <v>40</v>
      </c>
      <c r="AP81" s="169" t="s">
        <v>46</v>
      </c>
      <c r="AQ81" s="207"/>
      <c r="AR81" s="167" t="s">
        <v>107</v>
      </c>
      <c r="AS81" s="207"/>
      <c r="AT81" s="167" t="s">
        <v>28</v>
      </c>
    </row>
    <row r="82" spans="1:47" ht="17" thickBot="1">
      <c r="A82" s="44">
        <v>17</v>
      </c>
      <c r="B82" s="3" t="s">
        <v>222</v>
      </c>
      <c r="C82" s="50" t="s">
        <v>59</v>
      </c>
      <c r="D82" s="3" t="s">
        <v>223</v>
      </c>
      <c r="E82" s="3" t="s">
        <v>224</v>
      </c>
      <c r="F82" s="3" t="s">
        <v>225</v>
      </c>
      <c r="G82" s="3" t="s">
        <v>226</v>
      </c>
      <c r="H82" s="3" t="s">
        <v>227</v>
      </c>
      <c r="I82" s="45" t="s">
        <v>60</v>
      </c>
      <c r="K82" s="44">
        <v>17</v>
      </c>
      <c r="L82" s="3" t="s">
        <v>71</v>
      </c>
      <c r="M82" s="3" t="s">
        <v>191</v>
      </c>
      <c r="N82" s="3" t="s">
        <v>199</v>
      </c>
      <c r="O82" s="3" t="s">
        <v>314</v>
      </c>
      <c r="P82" s="3" t="s">
        <v>120</v>
      </c>
      <c r="Q82" s="50" t="s">
        <v>22</v>
      </c>
      <c r="R82" s="50" t="s">
        <v>96</v>
      </c>
      <c r="S82" s="3" t="s">
        <v>155</v>
      </c>
      <c r="T82" s="45" t="s">
        <v>30</v>
      </c>
      <c r="V82" s="44">
        <v>17</v>
      </c>
      <c r="W82" s="3" t="s">
        <v>274</v>
      </c>
      <c r="X82" s="3" t="s">
        <v>427</v>
      </c>
      <c r="Y82" s="3" t="s">
        <v>428</v>
      </c>
      <c r="Z82" s="3" t="s">
        <v>261</v>
      </c>
      <c r="AA82" s="3" t="s">
        <v>429</v>
      </c>
      <c r="AB82" s="3" t="s">
        <v>72</v>
      </c>
      <c r="AC82" s="3" t="s">
        <v>315</v>
      </c>
      <c r="AD82" s="3" t="s">
        <v>430</v>
      </c>
      <c r="AE82" s="3" t="s">
        <v>19</v>
      </c>
      <c r="AF82" s="3" t="s">
        <v>431</v>
      </c>
      <c r="AG82" s="3" t="s">
        <v>303</v>
      </c>
      <c r="AH82" s="45" t="s">
        <v>84</v>
      </c>
      <c r="AL82" s="58" t="s">
        <v>29</v>
      </c>
      <c r="AN82" s="26" t="s">
        <v>36</v>
      </c>
      <c r="AP82" s="169" t="s">
        <v>59</v>
      </c>
      <c r="AQ82" s="207"/>
      <c r="AR82" s="167" t="s">
        <v>199</v>
      </c>
      <c r="AS82" s="207"/>
      <c r="AT82" s="167" t="s">
        <v>303</v>
      </c>
    </row>
    <row r="83" spans="1:47" ht="17" thickBot="1">
      <c r="A83" s="44">
        <v>18</v>
      </c>
      <c r="B83" s="3" t="s">
        <v>188</v>
      </c>
      <c r="C83" s="3" t="s">
        <v>126</v>
      </c>
      <c r="D83" s="3" t="s">
        <v>228</v>
      </c>
      <c r="E83" s="3" t="s">
        <v>155</v>
      </c>
      <c r="F83" s="3" t="s">
        <v>229</v>
      </c>
      <c r="G83" s="3" t="s">
        <v>230</v>
      </c>
      <c r="H83" s="3" t="s">
        <v>231</v>
      </c>
      <c r="I83" s="45" t="s">
        <v>102</v>
      </c>
      <c r="K83" s="44">
        <v>18</v>
      </c>
      <c r="L83" s="3" t="s">
        <v>120</v>
      </c>
      <c r="M83" s="3" t="s">
        <v>315</v>
      </c>
      <c r="N83" s="3" t="s">
        <v>66</v>
      </c>
      <c r="O83" s="3" t="s">
        <v>192</v>
      </c>
      <c r="P83" s="3" t="s">
        <v>118</v>
      </c>
      <c r="Q83" s="3" t="s">
        <v>152</v>
      </c>
      <c r="R83" s="3" t="s">
        <v>48</v>
      </c>
      <c r="S83" s="3" t="s">
        <v>316</v>
      </c>
      <c r="T83" s="45" t="s">
        <v>102</v>
      </c>
      <c r="V83" s="44">
        <v>18</v>
      </c>
      <c r="W83" s="3" t="s">
        <v>432</v>
      </c>
      <c r="X83" s="39" t="s">
        <v>141</v>
      </c>
      <c r="Y83" s="3" t="s">
        <v>77</v>
      </c>
      <c r="Z83" s="3" t="s">
        <v>433</v>
      </c>
      <c r="AA83" s="3" t="s">
        <v>434</v>
      </c>
      <c r="AB83" s="3" t="s">
        <v>435</v>
      </c>
      <c r="AC83" s="3" t="s">
        <v>436</v>
      </c>
      <c r="AD83" s="3" t="s">
        <v>437</v>
      </c>
      <c r="AE83" s="3" t="s">
        <v>107</v>
      </c>
      <c r="AF83" s="3" t="s">
        <v>438</v>
      </c>
      <c r="AG83" s="3" t="s">
        <v>240</v>
      </c>
      <c r="AH83" s="45" t="s">
        <v>439</v>
      </c>
      <c r="AL83" s="58" t="s">
        <v>22</v>
      </c>
      <c r="AN83" s="26" t="s">
        <v>131</v>
      </c>
      <c r="AP83" s="167" t="s">
        <v>126</v>
      </c>
      <c r="AQ83" s="207"/>
      <c r="AR83" s="167" t="s">
        <v>66</v>
      </c>
      <c r="AS83" s="207"/>
      <c r="AT83" s="167" t="s">
        <v>240</v>
      </c>
    </row>
    <row r="84" spans="1:47">
      <c r="A84" s="44">
        <v>19</v>
      </c>
      <c r="B84" s="3" t="s">
        <v>24</v>
      </c>
      <c r="C84" s="3" t="s">
        <v>57</v>
      </c>
      <c r="D84" s="3" t="s">
        <v>232</v>
      </c>
      <c r="E84" s="3" t="s">
        <v>233</v>
      </c>
      <c r="F84" s="3" t="s">
        <v>234</v>
      </c>
      <c r="G84" s="3" t="s">
        <v>235</v>
      </c>
      <c r="H84" s="3" t="s">
        <v>236</v>
      </c>
      <c r="I84" s="45" t="s">
        <v>90</v>
      </c>
      <c r="K84" s="44">
        <v>19</v>
      </c>
      <c r="L84" s="3" t="s">
        <v>317</v>
      </c>
      <c r="M84" s="3" t="s">
        <v>218</v>
      </c>
      <c r="N84" s="3" t="s">
        <v>105</v>
      </c>
      <c r="O84" s="3" t="s">
        <v>318</v>
      </c>
      <c r="P84" s="3" t="s">
        <v>319</v>
      </c>
      <c r="Q84" s="3" t="s">
        <v>320</v>
      </c>
      <c r="R84" s="3" t="s">
        <v>321</v>
      </c>
      <c r="S84" s="3" t="s">
        <v>322</v>
      </c>
      <c r="T84" s="45" t="s">
        <v>145</v>
      </c>
      <c r="V84" s="44">
        <v>19</v>
      </c>
      <c r="W84" s="3" t="s">
        <v>440</v>
      </c>
      <c r="X84" s="3" t="s">
        <v>441</v>
      </c>
      <c r="Y84" s="3" t="s">
        <v>442</v>
      </c>
      <c r="Z84" s="3" t="s">
        <v>34</v>
      </c>
      <c r="AA84" s="3" t="s">
        <v>443</v>
      </c>
      <c r="AB84" s="50" t="s">
        <v>59</v>
      </c>
      <c r="AC84" s="50" t="s">
        <v>40</v>
      </c>
      <c r="AD84" s="3" t="s">
        <v>444</v>
      </c>
      <c r="AE84" s="3" t="s">
        <v>445</v>
      </c>
      <c r="AF84" s="50" t="s">
        <v>51</v>
      </c>
      <c r="AG84" s="50" t="s">
        <v>97</v>
      </c>
      <c r="AH84" s="45" t="s">
        <v>427</v>
      </c>
      <c r="AL84" s="58" t="s">
        <v>96</v>
      </c>
      <c r="AN84" s="26" t="s">
        <v>146</v>
      </c>
      <c r="AP84" s="167" t="s">
        <v>57</v>
      </c>
      <c r="AQ84" s="207"/>
      <c r="AR84" s="167" t="s">
        <v>105</v>
      </c>
      <c r="AS84" s="207"/>
      <c r="AT84" s="169" t="s">
        <v>97</v>
      </c>
    </row>
    <row r="85" spans="1:47">
      <c r="A85" s="44">
        <v>20</v>
      </c>
      <c r="B85" s="3" t="s">
        <v>150</v>
      </c>
      <c r="C85" s="50" t="s">
        <v>55</v>
      </c>
      <c r="D85" s="3" t="s">
        <v>70</v>
      </c>
      <c r="E85" s="50" t="s">
        <v>117</v>
      </c>
      <c r="F85" s="3" t="s">
        <v>218</v>
      </c>
      <c r="G85" s="3" t="s">
        <v>237</v>
      </c>
      <c r="H85" s="3" t="s">
        <v>56</v>
      </c>
      <c r="I85" s="45" t="s">
        <v>35</v>
      </c>
      <c r="K85" s="44">
        <v>20</v>
      </c>
      <c r="L85" s="3" t="s">
        <v>28</v>
      </c>
      <c r="M85" s="3" t="s">
        <v>323</v>
      </c>
      <c r="N85" s="3" t="s">
        <v>12</v>
      </c>
      <c r="O85" s="50" t="s">
        <v>175</v>
      </c>
      <c r="P85" s="3" t="s">
        <v>324</v>
      </c>
      <c r="Q85" s="3" t="s">
        <v>325</v>
      </c>
      <c r="R85" s="3" t="s">
        <v>45</v>
      </c>
      <c r="S85" s="3" t="s">
        <v>326</v>
      </c>
      <c r="T85" s="45" t="s">
        <v>86</v>
      </c>
      <c r="V85" s="44">
        <v>20</v>
      </c>
      <c r="W85" s="3" t="s">
        <v>446</v>
      </c>
      <c r="X85" s="3" t="s">
        <v>56</v>
      </c>
      <c r="Y85" s="3" t="s">
        <v>243</v>
      </c>
      <c r="Z85" s="3" t="s">
        <v>447</v>
      </c>
      <c r="AA85" s="3" t="s">
        <v>448</v>
      </c>
      <c r="AB85" s="3" t="s">
        <v>230</v>
      </c>
      <c r="AC85" s="3" t="s">
        <v>449</v>
      </c>
      <c r="AD85" s="3" t="s">
        <v>450</v>
      </c>
      <c r="AE85" s="3" t="s">
        <v>287</v>
      </c>
      <c r="AF85" s="3" t="s">
        <v>451</v>
      </c>
      <c r="AG85" s="3" t="s">
        <v>452</v>
      </c>
      <c r="AH85" s="45" t="s">
        <v>453</v>
      </c>
      <c r="AL85" s="58" t="s">
        <v>59</v>
      </c>
      <c r="AN85" s="26" t="s">
        <v>29</v>
      </c>
      <c r="AP85" s="169" t="s">
        <v>55</v>
      </c>
      <c r="AQ85" s="207"/>
      <c r="AR85" s="167" t="s">
        <v>12</v>
      </c>
      <c r="AS85" s="207"/>
      <c r="AT85" s="167" t="s">
        <v>452</v>
      </c>
    </row>
    <row r="86" spans="1:47">
      <c r="A86" s="44">
        <v>21</v>
      </c>
      <c r="B86" s="50" t="s">
        <v>85</v>
      </c>
      <c r="C86" s="3" t="s">
        <v>238</v>
      </c>
      <c r="D86" s="3" t="s">
        <v>239</v>
      </c>
      <c r="E86" s="3" t="s">
        <v>38</v>
      </c>
      <c r="F86" s="3" t="s">
        <v>240</v>
      </c>
      <c r="G86" s="3" t="s">
        <v>173</v>
      </c>
      <c r="H86" s="3" t="s">
        <v>241</v>
      </c>
      <c r="I86" s="45" t="s">
        <v>237</v>
      </c>
      <c r="K86" s="44">
        <v>21</v>
      </c>
      <c r="L86" s="3" t="s">
        <v>255</v>
      </c>
      <c r="M86" s="3" t="s">
        <v>327</v>
      </c>
      <c r="N86" s="3" t="s">
        <v>89</v>
      </c>
      <c r="O86" s="3" t="s">
        <v>170</v>
      </c>
      <c r="P86" s="3" t="s">
        <v>300</v>
      </c>
      <c r="Q86" s="3" t="s">
        <v>328</v>
      </c>
      <c r="R86" s="3" t="s">
        <v>329</v>
      </c>
      <c r="S86" s="3" t="s">
        <v>330</v>
      </c>
      <c r="T86" s="45" t="s">
        <v>34</v>
      </c>
      <c r="V86" s="44">
        <v>21</v>
      </c>
      <c r="W86" s="3" t="s">
        <v>454</v>
      </c>
      <c r="X86" s="3" t="s">
        <v>132</v>
      </c>
      <c r="Y86" s="3" t="s">
        <v>249</v>
      </c>
      <c r="Z86" s="3" t="s">
        <v>455</v>
      </c>
      <c r="AA86" s="3" t="s">
        <v>456</v>
      </c>
      <c r="AB86" s="3" t="s">
        <v>457</v>
      </c>
      <c r="AC86" s="3" t="s">
        <v>205</v>
      </c>
      <c r="AD86" s="3" t="s">
        <v>458</v>
      </c>
      <c r="AE86" s="3" t="s">
        <v>304</v>
      </c>
      <c r="AF86" s="3" t="s">
        <v>424</v>
      </c>
      <c r="AG86" s="3" t="s">
        <v>459</v>
      </c>
      <c r="AH86" s="45" t="s">
        <v>460</v>
      </c>
      <c r="AL86" s="58" t="s">
        <v>46</v>
      </c>
      <c r="AN86" s="26" t="s">
        <v>20</v>
      </c>
      <c r="AP86" s="167" t="s">
        <v>238</v>
      </c>
      <c r="AQ86" s="207"/>
      <c r="AR86" s="167" t="s">
        <v>89</v>
      </c>
      <c r="AS86" s="207"/>
      <c r="AT86" s="167" t="s">
        <v>459</v>
      </c>
    </row>
    <row r="87" spans="1:47" ht="17" thickBot="1">
      <c r="A87" s="44">
        <v>22</v>
      </c>
      <c r="B87" s="3" t="s">
        <v>242</v>
      </c>
      <c r="C87" s="50" t="s">
        <v>13</v>
      </c>
      <c r="D87" s="3" t="s">
        <v>243</v>
      </c>
      <c r="E87" s="3" t="s">
        <v>244</v>
      </c>
      <c r="F87" s="3" t="s">
        <v>245</v>
      </c>
      <c r="G87" s="3" t="s">
        <v>199</v>
      </c>
      <c r="H87" s="3" t="s">
        <v>246</v>
      </c>
      <c r="I87" s="45" t="s">
        <v>233</v>
      </c>
      <c r="K87" s="44">
        <v>22</v>
      </c>
      <c r="L87" s="3" t="s">
        <v>331</v>
      </c>
      <c r="M87" s="3" t="s">
        <v>195</v>
      </c>
      <c r="N87" s="3" t="s">
        <v>24</v>
      </c>
      <c r="O87" s="3" t="s">
        <v>311</v>
      </c>
      <c r="P87" s="3" t="s">
        <v>332</v>
      </c>
      <c r="Q87" s="3" t="s">
        <v>333</v>
      </c>
      <c r="R87" s="50" t="s">
        <v>103</v>
      </c>
      <c r="S87" s="3" t="s">
        <v>334</v>
      </c>
      <c r="T87" s="45" t="s">
        <v>335</v>
      </c>
      <c r="V87" s="44">
        <v>22</v>
      </c>
      <c r="W87" s="3" t="s">
        <v>461</v>
      </c>
      <c r="X87" s="3" t="s">
        <v>462</v>
      </c>
      <c r="Y87" s="3" t="s">
        <v>35</v>
      </c>
      <c r="Z87" s="3" t="s">
        <v>288</v>
      </c>
      <c r="AA87" s="3" t="s">
        <v>169</v>
      </c>
      <c r="AB87" s="3" t="s">
        <v>209</v>
      </c>
      <c r="AC87" s="3" t="s">
        <v>157</v>
      </c>
      <c r="AD87" s="3" t="s">
        <v>222</v>
      </c>
      <c r="AE87" s="3" t="s">
        <v>89</v>
      </c>
      <c r="AF87" s="3" t="s">
        <v>463</v>
      </c>
      <c r="AG87" s="3" t="s">
        <v>464</v>
      </c>
      <c r="AH87" s="45" t="s">
        <v>465</v>
      </c>
      <c r="AL87" s="58" t="s">
        <v>10</v>
      </c>
      <c r="AN87" s="26" t="s">
        <v>22</v>
      </c>
      <c r="AP87" s="169" t="s">
        <v>13</v>
      </c>
      <c r="AQ87" s="207"/>
      <c r="AR87" s="167" t="s">
        <v>24</v>
      </c>
      <c r="AS87" s="207"/>
      <c r="AT87" s="167" t="s">
        <v>464</v>
      </c>
    </row>
    <row r="88" spans="1:47" ht="17" thickBot="1">
      <c r="A88" s="44">
        <v>23</v>
      </c>
      <c r="B88" s="3" t="s">
        <v>247</v>
      </c>
      <c r="C88" s="50" t="s">
        <v>10</v>
      </c>
      <c r="D88" s="3" t="s">
        <v>12</v>
      </c>
      <c r="E88" s="39" t="s">
        <v>44</v>
      </c>
      <c r="F88" s="3" t="s">
        <v>248</v>
      </c>
      <c r="G88" s="3" t="s">
        <v>203</v>
      </c>
      <c r="H88" s="3" t="s">
        <v>249</v>
      </c>
      <c r="I88" s="45" t="s">
        <v>250</v>
      </c>
      <c r="K88" s="44">
        <v>23</v>
      </c>
      <c r="L88" s="3" t="s">
        <v>336</v>
      </c>
      <c r="M88" s="3" t="s">
        <v>337</v>
      </c>
      <c r="N88" s="3" t="s">
        <v>81</v>
      </c>
      <c r="O88" s="3" t="s">
        <v>338</v>
      </c>
      <c r="P88" s="3" t="s">
        <v>94</v>
      </c>
      <c r="Q88" s="3" t="s">
        <v>101</v>
      </c>
      <c r="R88" s="3" t="s">
        <v>166</v>
      </c>
      <c r="S88" s="3" t="s">
        <v>339</v>
      </c>
      <c r="T88" s="45" t="s">
        <v>340</v>
      </c>
      <c r="V88" s="44">
        <v>23</v>
      </c>
      <c r="W88" s="3" t="s">
        <v>466</v>
      </c>
      <c r="X88" s="3" t="s">
        <v>467</v>
      </c>
      <c r="Y88" s="3" t="s">
        <v>468</v>
      </c>
      <c r="Z88" s="3" t="s">
        <v>290</v>
      </c>
      <c r="AA88" s="3" t="s">
        <v>373</v>
      </c>
      <c r="AB88" s="3" t="s">
        <v>173</v>
      </c>
      <c r="AC88" s="3" t="s">
        <v>109</v>
      </c>
      <c r="AD88" s="3" t="s">
        <v>469</v>
      </c>
      <c r="AE88" s="50" t="s">
        <v>40</v>
      </c>
      <c r="AF88" s="3" t="s">
        <v>155</v>
      </c>
      <c r="AG88" s="3" t="s">
        <v>470</v>
      </c>
      <c r="AH88" s="45" t="s">
        <v>17</v>
      </c>
      <c r="AL88" s="58" t="s">
        <v>40</v>
      </c>
      <c r="AN88" s="26" t="s">
        <v>96</v>
      </c>
      <c r="AP88" s="169" t="s">
        <v>10</v>
      </c>
      <c r="AQ88" s="207"/>
      <c r="AR88" s="167" t="s">
        <v>81</v>
      </c>
      <c r="AS88" s="207"/>
      <c r="AT88" s="167" t="s">
        <v>470</v>
      </c>
    </row>
    <row r="89" spans="1:47">
      <c r="A89" s="44">
        <v>24</v>
      </c>
      <c r="B89" s="3" t="s">
        <v>251</v>
      </c>
      <c r="C89" s="3" t="s">
        <v>252</v>
      </c>
      <c r="D89" s="3" t="s">
        <v>253</v>
      </c>
      <c r="E89" s="3" t="s">
        <v>168</v>
      </c>
      <c r="F89" s="3" t="s">
        <v>254</v>
      </c>
      <c r="G89" s="3" t="s">
        <v>255</v>
      </c>
      <c r="H89" s="3" t="s">
        <v>256</v>
      </c>
      <c r="I89" s="51" t="s">
        <v>96</v>
      </c>
      <c r="K89" s="44">
        <v>24</v>
      </c>
      <c r="L89" s="3" t="s">
        <v>47</v>
      </c>
      <c r="M89" s="3" t="s">
        <v>28</v>
      </c>
      <c r="N89" s="50" t="s">
        <v>29</v>
      </c>
      <c r="O89" s="3" t="s">
        <v>341</v>
      </c>
      <c r="P89" s="3" t="s">
        <v>342</v>
      </c>
      <c r="Q89" s="3" t="s">
        <v>322</v>
      </c>
      <c r="R89" s="3" t="s">
        <v>343</v>
      </c>
      <c r="S89" s="3" t="s">
        <v>344</v>
      </c>
      <c r="T89" s="45" t="s">
        <v>200</v>
      </c>
      <c r="V89" s="44">
        <v>24</v>
      </c>
      <c r="W89" s="3" t="s">
        <v>471</v>
      </c>
      <c r="X89" s="3" t="s">
        <v>472</v>
      </c>
      <c r="Y89" s="3" t="s">
        <v>473</v>
      </c>
      <c r="Z89" s="3" t="s">
        <v>474</v>
      </c>
      <c r="AA89" s="3" t="s">
        <v>475</v>
      </c>
      <c r="AB89" s="3" t="s">
        <v>240</v>
      </c>
      <c r="AC89" s="3" t="s">
        <v>476</v>
      </c>
      <c r="AD89" s="3" t="s">
        <v>477</v>
      </c>
      <c r="AE89" s="3" t="s">
        <v>129</v>
      </c>
      <c r="AF89" s="3" t="s">
        <v>478</v>
      </c>
      <c r="AG89" s="50" t="s">
        <v>22</v>
      </c>
      <c r="AH89" s="45" t="s">
        <v>479</v>
      </c>
      <c r="AL89" s="58" t="s">
        <v>146</v>
      </c>
      <c r="AN89" s="26" t="s">
        <v>124</v>
      </c>
      <c r="AP89" s="167" t="s">
        <v>252</v>
      </c>
      <c r="AQ89" s="207"/>
      <c r="AR89" s="169" t="s">
        <v>29</v>
      </c>
      <c r="AS89" s="207"/>
      <c r="AT89" s="169" t="s">
        <v>22</v>
      </c>
    </row>
    <row r="90" spans="1:47">
      <c r="A90" s="44">
        <v>25</v>
      </c>
      <c r="B90" s="3" t="s">
        <v>176</v>
      </c>
      <c r="C90" s="50" t="s">
        <v>85</v>
      </c>
      <c r="D90" s="3" t="s">
        <v>257</v>
      </c>
      <c r="E90" s="3" t="s">
        <v>148</v>
      </c>
      <c r="F90" s="3" t="s">
        <v>258</v>
      </c>
      <c r="G90" s="3" t="s">
        <v>259</v>
      </c>
      <c r="H90" s="3" t="s">
        <v>260</v>
      </c>
      <c r="I90" s="45" t="s">
        <v>31</v>
      </c>
      <c r="K90" s="44">
        <v>25</v>
      </c>
      <c r="L90" s="3" t="s">
        <v>203</v>
      </c>
      <c r="M90" s="3" t="s">
        <v>274</v>
      </c>
      <c r="N90" s="3" t="s">
        <v>102</v>
      </c>
      <c r="O90" s="3" t="s">
        <v>165</v>
      </c>
      <c r="P90" s="3" t="s">
        <v>47</v>
      </c>
      <c r="Q90" s="3" t="s">
        <v>345</v>
      </c>
      <c r="R90" s="3" t="s">
        <v>346</v>
      </c>
      <c r="S90" s="3" t="s">
        <v>293</v>
      </c>
      <c r="T90" s="51" t="s">
        <v>46</v>
      </c>
      <c r="V90" s="44">
        <v>25</v>
      </c>
      <c r="W90" s="3" t="s">
        <v>279</v>
      </c>
      <c r="X90" s="3" t="s">
        <v>34</v>
      </c>
      <c r="Y90" s="3" t="s">
        <v>56</v>
      </c>
      <c r="Z90" s="3" t="s">
        <v>245</v>
      </c>
      <c r="AA90" s="3" t="s">
        <v>136</v>
      </c>
      <c r="AB90" s="3" t="s">
        <v>229</v>
      </c>
      <c r="AC90" s="3" t="s">
        <v>266</v>
      </c>
      <c r="AD90" s="3" t="s">
        <v>94</v>
      </c>
      <c r="AE90" s="3" t="s">
        <v>116</v>
      </c>
      <c r="AF90" s="3" t="s">
        <v>480</v>
      </c>
      <c r="AG90" s="3" t="s">
        <v>481</v>
      </c>
      <c r="AH90" s="45" t="s">
        <v>482</v>
      </c>
      <c r="AL90" s="208">
        <f>24/30</f>
        <v>0.8</v>
      </c>
      <c r="AN90" s="26" t="s">
        <v>59</v>
      </c>
      <c r="AP90" s="169" t="s">
        <v>85</v>
      </c>
      <c r="AQ90" s="207"/>
      <c r="AR90" s="167" t="s">
        <v>102</v>
      </c>
      <c r="AS90" s="207"/>
      <c r="AT90" s="167" t="s">
        <v>481</v>
      </c>
    </row>
    <row r="91" spans="1:47">
      <c r="A91" s="44">
        <v>26</v>
      </c>
      <c r="B91" s="3" t="s">
        <v>261</v>
      </c>
      <c r="C91" s="3" t="s">
        <v>262</v>
      </c>
      <c r="D91" s="3" t="s">
        <v>263</v>
      </c>
      <c r="E91" s="50" t="s">
        <v>97</v>
      </c>
      <c r="F91" s="3" t="s">
        <v>264</v>
      </c>
      <c r="G91" s="3" t="s">
        <v>265</v>
      </c>
      <c r="H91" s="3" t="s">
        <v>17</v>
      </c>
      <c r="I91" s="51" t="s">
        <v>59</v>
      </c>
      <c r="K91" s="44">
        <v>26</v>
      </c>
      <c r="L91" s="50" t="s">
        <v>22</v>
      </c>
      <c r="M91" s="3" t="s">
        <v>347</v>
      </c>
      <c r="N91" s="50" t="s">
        <v>59</v>
      </c>
      <c r="O91" s="3" t="s">
        <v>348</v>
      </c>
      <c r="P91" s="3" t="s">
        <v>145</v>
      </c>
      <c r="Q91" s="3" t="s">
        <v>24</v>
      </c>
      <c r="R91" s="3" t="s">
        <v>349</v>
      </c>
      <c r="S91" s="3" t="s">
        <v>137</v>
      </c>
      <c r="T91" s="45" t="s">
        <v>350</v>
      </c>
      <c r="V91" s="44">
        <v>26</v>
      </c>
      <c r="W91" s="3" t="s">
        <v>89</v>
      </c>
      <c r="X91" s="3" t="s">
        <v>483</v>
      </c>
      <c r="Y91" s="3" t="s">
        <v>484</v>
      </c>
      <c r="Z91" s="3" t="s">
        <v>485</v>
      </c>
      <c r="AA91" s="3" t="s">
        <v>486</v>
      </c>
      <c r="AB91" s="3" t="s">
        <v>487</v>
      </c>
      <c r="AC91" s="3" t="s">
        <v>198</v>
      </c>
      <c r="AD91" s="3" t="s">
        <v>14</v>
      </c>
      <c r="AE91" s="3" t="s">
        <v>488</v>
      </c>
      <c r="AF91" s="3" t="s">
        <v>489</v>
      </c>
      <c r="AG91" s="3" t="s">
        <v>490</v>
      </c>
      <c r="AH91" s="45" t="s">
        <v>234</v>
      </c>
      <c r="AL91" s="179"/>
      <c r="AN91" s="26" t="s">
        <v>91</v>
      </c>
      <c r="AP91" s="167" t="s">
        <v>262</v>
      </c>
      <c r="AQ91" s="207"/>
      <c r="AR91" s="169" t="s">
        <v>59</v>
      </c>
      <c r="AS91" s="207"/>
      <c r="AT91" s="167" t="s">
        <v>490</v>
      </c>
    </row>
    <row r="92" spans="1:47" ht="17" thickBot="1">
      <c r="A92" s="44">
        <v>27</v>
      </c>
      <c r="B92" s="3" t="s">
        <v>62</v>
      </c>
      <c r="C92" s="3" t="s">
        <v>87</v>
      </c>
      <c r="D92" s="3" t="s">
        <v>266</v>
      </c>
      <c r="E92" s="50" t="s">
        <v>78</v>
      </c>
      <c r="F92" s="3" t="s">
        <v>267</v>
      </c>
      <c r="G92" s="3" t="s">
        <v>268</v>
      </c>
      <c r="H92" s="3" t="s">
        <v>52</v>
      </c>
      <c r="I92" s="45" t="s">
        <v>30</v>
      </c>
      <c r="K92" s="44">
        <v>27</v>
      </c>
      <c r="L92" s="50" t="s">
        <v>36</v>
      </c>
      <c r="M92" s="3" t="s">
        <v>211</v>
      </c>
      <c r="N92" s="50" t="s">
        <v>117</v>
      </c>
      <c r="O92" s="3" t="s">
        <v>351</v>
      </c>
      <c r="P92" s="3" t="s">
        <v>352</v>
      </c>
      <c r="Q92" s="3" t="s">
        <v>279</v>
      </c>
      <c r="R92" s="3" t="s">
        <v>353</v>
      </c>
      <c r="S92" s="3" t="s">
        <v>311</v>
      </c>
      <c r="T92" s="45" t="s">
        <v>354</v>
      </c>
      <c r="V92" s="44">
        <v>27</v>
      </c>
      <c r="W92" s="3" t="s">
        <v>491</v>
      </c>
      <c r="X92" s="3" t="s">
        <v>492</v>
      </c>
      <c r="Y92" s="3" t="s">
        <v>467</v>
      </c>
      <c r="Z92" s="50" t="s">
        <v>79</v>
      </c>
      <c r="AA92" s="3" t="s">
        <v>493</v>
      </c>
      <c r="AB92" s="3" t="s">
        <v>191</v>
      </c>
      <c r="AC92" s="3" t="s">
        <v>494</v>
      </c>
      <c r="AD92" s="3" t="s">
        <v>495</v>
      </c>
      <c r="AE92" s="3" t="s">
        <v>496</v>
      </c>
      <c r="AF92" s="3" t="s">
        <v>385</v>
      </c>
      <c r="AG92" s="3" t="s">
        <v>497</v>
      </c>
      <c r="AH92" s="45" t="s">
        <v>498</v>
      </c>
      <c r="AL92" s="179"/>
      <c r="AN92" s="26" t="s">
        <v>11</v>
      </c>
      <c r="AP92" s="167" t="s">
        <v>87</v>
      </c>
      <c r="AQ92" s="207"/>
      <c r="AR92" s="169" t="s">
        <v>117</v>
      </c>
      <c r="AS92" s="207"/>
      <c r="AT92" s="167" t="s">
        <v>497</v>
      </c>
    </row>
    <row r="93" spans="1:47" ht="17" thickBot="1">
      <c r="A93" s="44">
        <v>28</v>
      </c>
      <c r="B93" s="3" t="s">
        <v>89</v>
      </c>
      <c r="C93" s="3" t="s">
        <v>269</v>
      </c>
      <c r="D93" s="3" t="s">
        <v>195</v>
      </c>
      <c r="E93" s="3" t="s">
        <v>71</v>
      </c>
      <c r="F93" s="3" t="s">
        <v>270</v>
      </c>
      <c r="G93" s="39" t="s">
        <v>141</v>
      </c>
      <c r="H93" s="3" t="s">
        <v>271</v>
      </c>
      <c r="I93" s="45" t="s">
        <v>186</v>
      </c>
      <c r="K93" s="44">
        <v>28</v>
      </c>
      <c r="L93" s="3" t="s">
        <v>173</v>
      </c>
      <c r="M93" s="3" t="s">
        <v>355</v>
      </c>
      <c r="N93" s="50" t="s">
        <v>97</v>
      </c>
      <c r="O93" s="3" t="s">
        <v>174</v>
      </c>
      <c r="P93" s="3" t="s">
        <v>155</v>
      </c>
      <c r="Q93" s="3" t="s">
        <v>242</v>
      </c>
      <c r="R93" s="3" t="s">
        <v>186</v>
      </c>
      <c r="S93" s="50" t="s">
        <v>96</v>
      </c>
      <c r="T93" s="45" t="s">
        <v>249</v>
      </c>
      <c r="V93" s="44">
        <v>28</v>
      </c>
      <c r="W93" s="3" t="s">
        <v>499</v>
      </c>
      <c r="X93" s="3" t="s">
        <v>500</v>
      </c>
      <c r="Y93" s="3" t="s">
        <v>387</v>
      </c>
      <c r="Z93" s="3" t="s">
        <v>120</v>
      </c>
      <c r="AA93" s="3" t="s">
        <v>501</v>
      </c>
      <c r="AB93" s="3" t="s">
        <v>502</v>
      </c>
      <c r="AC93" s="3" t="s">
        <v>503</v>
      </c>
      <c r="AD93" s="3" t="s">
        <v>504</v>
      </c>
      <c r="AE93" s="3" t="s">
        <v>243</v>
      </c>
      <c r="AF93" s="50" t="s">
        <v>22</v>
      </c>
      <c r="AG93" s="3" t="s">
        <v>505</v>
      </c>
      <c r="AH93" s="45" t="s">
        <v>506</v>
      </c>
      <c r="AL93" s="179"/>
      <c r="AN93" s="26" t="s">
        <v>76</v>
      </c>
      <c r="AP93" s="167" t="s">
        <v>269</v>
      </c>
      <c r="AQ93" s="207"/>
      <c r="AR93" s="169" t="s">
        <v>97</v>
      </c>
      <c r="AS93" s="207"/>
      <c r="AT93" s="167" t="s">
        <v>505</v>
      </c>
    </row>
    <row r="94" spans="1:47">
      <c r="A94" s="44">
        <v>29</v>
      </c>
      <c r="B94" s="3" t="s">
        <v>272</v>
      </c>
      <c r="C94" s="3" t="s">
        <v>56</v>
      </c>
      <c r="D94" s="3" t="s">
        <v>273</v>
      </c>
      <c r="E94" s="3" t="s">
        <v>268</v>
      </c>
      <c r="F94" s="3" t="s">
        <v>274</v>
      </c>
      <c r="G94" s="3" t="s">
        <v>275</v>
      </c>
      <c r="H94" s="3" t="s">
        <v>94</v>
      </c>
      <c r="I94" s="45" t="s">
        <v>50</v>
      </c>
      <c r="K94" s="44">
        <v>29</v>
      </c>
      <c r="L94" s="3" t="s">
        <v>356</v>
      </c>
      <c r="M94" s="3" t="s">
        <v>357</v>
      </c>
      <c r="N94" s="50" t="s">
        <v>46</v>
      </c>
      <c r="O94" s="3" t="s">
        <v>358</v>
      </c>
      <c r="P94" s="3" t="s">
        <v>34</v>
      </c>
      <c r="Q94" s="3" t="s">
        <v>359</v>
      </c>
      <c r="R94" s="3" t="s">
        <v>360</v>
      </c>
      <c r="S94" s="3" t="s">
        <v>120</v>
      </c>
      <c r="T94" s="45" t="s">
        <v>110</v>
      </c>
      <c r="V94" s="44">
        <v>29</v>
      </c>
      <c r="W94" s="3" t="s">
        <v>507</v>
      </c>
      <c r="X94" s="3" t="s">
        <v>508</v>
      </c>
      <c r="Y94" s="3" t="s">
        <v>509</v>
      </c>
      <c r="Z94" s="3" t="s">
        <v>510</v>
      </c>
      <c r="AA94" s="3" t="s">
        <v>463</v>
      </c>
      <c r="AB94" s="3" t="s">
        <v>136</v>
      </c>
      <c r="AC94" s="3" t="s">
        <v>511</v>
      </c>
      <c r="AD94" s="3" t="s">
        <v>246</v>
      </c>
      <c r="AE94" s="3" t="s">
        <v>154</v>
      </c>
      <c r="AF94" s="3" t="s">
        <v>512</v>
      </c>
      <c r="AG94" s="3" t="s">
        <v>386</v>
      </c>
      <c r="AH94" s="45" t="s">
        <v>513</v>
      </c>
      <c r="AL94" s="179"/>
      <c r="AN94" s="26" t="s">
        <v>46</v>
      </c>
      <c r="AP94" s="167" t="s">
        <v>56</v>
      </c>
      <c r="AQ94" s="207"/>
      <c r="AR94" s="169" t="s">
        <v>46</v>
      </c>
      <c r="AS94" s="207"/>
      <c r="AT94" s="167" t="s">
        <v>386</v>
      </c>
    </row>
    <row r="95" spans="1:47" ht="17" thickBot="1">
      <c r="A95" s="47">
        <v>30</v>
      </c>
      <c r="B95" s="48" t="s">
        <v>276</v>
      </c>
      <c r="C95" s="48" t="s">
        <v>277</v>
      </c>
      <c r="D95" s="48" t="s">
        <v>278</v>
      </c>
      <c r="E95" s="48" t="s">
        <v>123</v>
      </c>
      <c r="F95" s="48" t="s">
        <v>279</v>
      </c>
      <c r="G95" s="48" t="s">
        <v>280</v>
      </c>
      <c r="H95" s="48" t="s">
        <v>281</v>
      </c>
      <c r="I95" s="49" t="s">
        <v>151</v>
      </c>
      <c r="K95" s="47">
        <v>30</v>
      </c>
      <c r="L95" s="48" t="s">
        <v>68</v>
      </c>
      <c r="M95" s="48" t="s">
        <v>62</v>
      </c>
      <c r="N95" s="97" t="s">
        <v>13</v>
      </c>
      <c r="O95" s="97" t="s">
        <v>103</v>
      </c>
      <c r="P95" s="48" t="s">
        <v>50</v>
      </c>
      <c r="Q95" s="48" t="s">
        <v>147</v>
      </c>
      <c r="R95" s="48" t="s">
        <v>361</v>
      </c>
      <c r="S95" s="48" t="s">
        <v>362</v>
      </c>
      <c r="T95" s="49" t="s">
        <v>363</v>
      </c>
      <c r="V95" s="47">
        <v>30</v>
      </c>
      <c r="W95" s="48" t="s">
        <v>113</v>
      </c>
      <c r="X95" s="48" t="s">
        <v>514</v>
      </c>
      <c r="Y95" s="48" t="s">
        <v>515</v>
      </c>
      <c r="Z95" s="48" t="s">
        <v>516</v>
      </c>
      <c r="AA95" s="48" t="s">
        <v>160</v>
      </c>
      <c r="AB95" s="48" t="s">
        <v>517</v>
      </c>
      <c r="AC95" s="48" t="s">
        <v>518</v>
      </c>
      <c r="AD95" s="48" t="s">
        <v>519</v>
      </c>
      <c r="AE95" s="48" t="s">
        <v>120</v>
      </c>
      <c r="AF95" s="48" t="s">
        <v>520</v>
      </c>
      <c r="AG95" s="48" t="s">
        <v>521</v>
      </c>
      <c r="AH95" s="49" t="s">
        <v>522</v>
      </c>
      <c r="AL95" s="179"/>
      <c r="AN95" s="26" t="s">
        <v>10</v>
      </c>
      <c r="AP95" s="167" t="s">
        <v>277</v>
      </c>
      <c r="AQ95" s="207"/>
      <c r="AR95" s="169" t="s">
        <v>13</v>
      </c>
      <c r="AS95" s="207"/>
      <c r="AT95" s="167" t="s">
        <v>521</v>
      </c>
    </row>
    <row r="96" spans="1:47" s="179" customFormat="1" ht="17" thickBot="1">
      <c r="AN96" s="207"/>
      <c r="AO96" s="207"/>
      <c r="AP96" s="207"/>
      <c r="AQ96" s="207"/>
      <c r="AR96" s="207"/>
      <c r="AS96" s="207"/>
      <c r="AT96" s="207"/>
      <c r="AU96" s="207"/>
    </row>
    <row r="97" spans="1:46">
      <c r="A97" s="40">
        <v>4</v>
      </c>
      <c r="B97" s="41" t="s">
        <v>0</v>
      </c>
      <c r="C97" s="42" t="s">
        <v>1</v>
      </c>
      <c r="D97" s="42" t="s">
        <v>2</v>
      </c>
      <c r="E97" s="42" t="s">
        <v>3</v>
      </c>
      <c r="F97" s="42" t="s">
        <v>4</v>
      </c>
      <c r="G97" s="42" t="s">
        <v>5</v>
      </c>
      <c r="H97" s="42" t="s">
        <v>6</v>
      </c>
      <c r="I97" s="43" t="s">
        <v>7</v>
      </c>
      <c r="K97" s="40">
        <v>4</v>
      </c>
      <c r="L97" s="41" t="s">
        <v>0</v>
      </c>
      <c r="M97" s="42" t="s">
        <v>1</v>
      </c>
      <c r="N97" s="42" t="s">
        <v>2</v>
      </c>
      <c r="O97" s="42" t="s">
        <v>3</v>
      </c>
      <c r="P97" s="42" t="s">
        <v>4</v>
      </c>
      <c r="Q97" s="42" t="s">
        <v>5</v>
      </c>
      <c r="R97" s="42" t="s">
        <v>6</v>
      </c>
      <c r="S97" s="42" t="s">
        <v>7</v>
      </c>
      <c r="T97" s="43" t="s">
        <v>8</v>
      </c>
      <c r="V97" s="91">
        <v>4</v>
      </c>
      <c r="W97" s="41" t="s">
        <v>0</v>
      </c>
      <c r="X97" s="42" t="s">
        <v>1</v>
      </c>
      <c r="Y97" s="42" t="s">
        <v>2</v>
      </c>
      <c r="Z97" s="42" t="s">
        <v>3</v>
      </c>
      <c r="AA97" s="42" t="s">
        <v>4</v>
      </c>
      <c r="AB97" s="42" t="s">
        <v>5</v>
      </c>
      <c r="AC97" s="42" t="s">
        <v>6</v>
      </c>
      <c r="AD97" s="42" t="s">
        <v>7</v>
      </c>
      <c r="AE97" s="42" t="s">
        <v>8</v>
      </c>
      <c r="AF97" s="42" t="s">
        <v>364</v>
      </c>
      <c r="AG97" s="42" t="s">
        <v>365</v>
      </c>
      <c r="AH97" s="43" t="s">
        <v>366</v>
      </c>
      <c r="AL97" s="179"/>
      <c r="AN97" s="24" t="s">
        <v>3</v>
      </c>
      <c r="AP97" s="165" t="s">
        <v>6</v>
      </c>
      <c r="AQ97" s="207"/>
      <c r="AR97" s="165" t="s">
        <v>3</v>
      </c>
      <c r="AS97" s="207"/>
      <c r="AT97" s="165" t="s">
        <v>364</v>
      </c>
    </row>
    <row r="98" spans="1:46">
      <c r="A98" s="44">
        <v>1</v>
      </c>
      <c r="B98" s="3" t="s">
        <v>46</v>
      </c>
      <c r="C98" s="3" t="s">
        <v>120</v>
      </c>
      <c r="D98" s="3" t="s">
        <v>188</v>
      </c>
      <c r="E98" s="3" t="s">
        <v>55</v>
      </c>
      <c r="F98" s="3" t="s">
        <v>188</v>
      </c>
      <c r="G98" s="3" t="s">
        <v>78</v>
      </c>
      <c r="H98" s="3" t="s">
        <v>55</v>
      </c>
      <c r="I98" s="45" t="s">
        <v>142</v>
      </c>
      <c r="K98" s="44">
        <v>1</v>
      </c>
      <c r="L98" s="3" t="s">
        <v>78</v>
      </c>
      <c r="M98" s="3" t="s">
        <v>188</v>
      </c>
      <c r="N98" s="3" t="s">
        <v>36</v>
      </c>
      <c r="O98" s="61" t="s">
        <v>52</v>
      </c>
      <c r="P98" s="3" t="s">
        <v>175</v>
      </c>
      <c r="Q98" s="61" t="s">
        <v>59</v>
      </c>
      <c r="R98" s="3" t="s">
        <v>142</v>
      </c>
      <c r="S98" s="3" t="s">
        <v>175</v>
      </c>
      <c r="T98" s="45" t="s">
        <v>55</v>
      </c>
      <c r="V98" s="44">
        <v>1</v>
      </c>
      <c r="W98" s="3" t="s">
        <v>94</v>
      </c>
      <c r="X98" s="3" t="s">
        <v>55</v>
      </c>
      <c r="Y98" s="61" t="s">
        <v>12</v>
      </c>
      <c r="Z98" s="3" t="s">
        <v>183</v>
      </c>
      <c r="AA98" s="3" t="s">
        <v>36</v>
      </c>
      <c r="AB98" s="3" t="s">
        <v>222</v>
      </c>
      <c r="AC98" s="3" t="s">
        <v>284</v>
      </c>
      <c r="AD98" s="3" t="s">
        <v>22</v>
      </c>
      <c r="AE98" s="3" t="s">
        <v>222</v>
      </c>
      <c r="AF98" s="3" t="s">
        <v>28</v>
      </c>
      <c r="AG98" s="3" t="s">
        <v>36</v>
      </c>
      <c r="AH98" s="63" t="s">
        <v>59</v>
      </c>
      <c r="AL98" s="64" t="s">
        <v>56</v>
      </c>
      <c r="AN98" s="26" t="s">
        <v>56</v>
      </c>
      <c r="AP98" s="167" t="s">
        <v>55</v>
      </c>
      <c r="AQ98" s="207"/>
      <c r="AR98" s="170" t="s">
        <v>52</v>
      </c>
      <c r="AS98" s="207"/>
      <c r="AT98" s="167" t="s">
        <v>28</v>
      </c>
    </row>
    <row r="99" spans="1:46">
      <c r="A99" s="44">
        <v>2</v>
      </c>
      <c r="B99" s="61" t="s">
        <v>105</v>
      </c>
      <c r="C99" s="3" t="s">
        <v>121</v>
      </c>
      <c r="D99" s="3" t="s">
        <v>183</v>
      </c>
      <c r="E99" s="3" t="s">
        <v>175</v>
      </c>
      <c r="F99" s="3" t="s">
        <v>189</v>
      </c>
      <c r="G99" s="3" t="s">
        <v>190</v>
      </c>
      <c r="H99" s="3" t="s">
        <v>139</v>
      </c>
      <c r="I99" s="45" t="s">
        <v>29</v>
      </c>
      <c r="K99" s="44">
        <v>2</v>
      </c>
      <c r="L99" s="3" t="s">
        <v>190</v>
      </c>
      <c r="M99" s="3" t="s">
        <v>153</v>
      </c>
      <c r="N99" s="3" t="s">
        <v>79</v>
      </c>
      <c r="O99" s="61" t="s">
        <v>104</v>
      </c>
      <c r="P99" s="3" t="s">
        <v>192</v>
      </c>
      <c r="Q99" s="3" t="s">
        <v>55</v>
      </c>
      <c r="R99" s="3" t="s">
        <v>13</v>
      </c>
      <c r="S99" s="3" t="s">
        <v>192</v>
      </c>
      <c r="T99" s="45" t="s">
        <v>139</v>
      </c>
      <c r="V99" s="44">
        <v>2</v>
      </c>
      <c r="W99" s="3" t="s">
        <v>236</v>
      </c>
      <c r="X99" s="3" t="s">
        <v>150</v>
      </c>
      <c r="Y99" s="3" t="s">
        <v>71</v>
      </c>
      <c r="Z99" s="61" t="s">
        <v>117</v>
      </c>
      <c r="AA99" s="3" t="s">
        <v>146</v>
      </c>
      <c r="AB99" s="61" t="s">
        <v>105</v>
      </c>
      <c r="AC99" s="3" t="s">
        <v>143</v>
      </c>
      <c r="AD99" s="3" t="s">
        <v>300</v>
      </c>
      <c r="AE99" s="3" t="s">
        <v>85</v>
      </c>
      <c r="AF99" s="3" t="s">
        <v>24</v>
      </c>
      <c r="AG99" s="3" t="s">
        <v>367</v>
      </c>
      <c r="AH99" s="45" t="s">
        <v>46</v>
      </c>
      <c r="AL99" s="64" t="s">
        <v>105</v>
      </c>
      <c r="AN99" s="26" t="s">
        <v>105</v>
      </c>
      <c r="AP99" s="167" t="s">
        <v>139</v>
      </c>
      <c r="AQ99" s="207"/>
      <c r="AR99" s="170" t="s">
        <v>104</v>
      </c>
      <c r="AS99" s="207"/>
      <c r="AT99" s="167" t="s">
        <v>24</v>
      </c>
    </row>
    <row r="100" spans="1:46" ht="17" thickBot="1">
      <c r="A100" s="44">
        <v>3</v>
      </c>
      <c r="B100" s="61" t="s">
        <v>147</v>
      </c>
      <c r="C100" s="3" t="s">
        <v>71</v>
      </c>
      <c r="D100" s="3" t="s">
        <v>191</v>
      </c>
      <c r="E100" s="3" t="s">
        <v>30</v>
      </c>
      <c r="F100" s="3" t="s">
        <v>82</v>
      </c>
      <c r="G100" s="3" t="s">
        <v>31</v>
      </c>
      <c r="H100" s="61" t="s">
        <v>65</v>
      </c>
      <c r="I100" s="45" t="s">
        <v>13</v>
      </c>
      <c r="K100" s="44">
        <v>3</v>
      </c>
      <c r="L100" s="3" t="s">
        <v>213</v>
      </c>
      <c r="M100" s="61" t="s">
        <v>117</v>
      </c>
      <c r="N100" s="3" t="s">
        <v>10</v>
      </c>
      <c r="O100" s="3" t="s">
        <v>282</v>
      </c>
      <c r="P100" s="3" t="s">
        <v>55</v>
      </c>
      <c r="Q100" s="3" t="s">
        <v>13</v>
      </c>
      <c r="R100" s="61" t="s">
        <v>56</v>
      </c>
      <c r="S100" s="3" t="s">
        <v>72</v>
      </c>
      <c r="T100" s="45" t="s">
        <v>120</v>
      </c>
      <c r="V100" s="44">
        <v>3</v>
      </c>
      <c r="W100" s="3" t="s">
        <v>13</v>
      </c>
      <c r="X100" s="3" t="s">
        <v>232</v>
      </c>
      <c r="Y100" s="3" t="s">
        <v>107</v>
      </c>
      <c r="Z100" s="3" t="s">
        <v>368</v>
      </c>
      <c r="AA100" s="61" t="s">
        <v>45</v>
      </c>
      <c r="AB100" s="3" t="s">
        <v>36</v>
      </c>
      <c r="AC100" s="3" t="s">
        <v>369</v>
      </c>
      <c r="AD100" s="3" t="s">
        <v>51</v>
      </c>
      <c r="AE100" s="3" t="s">
        <v>90</v>
      </c>
      <c r="AF100" s="61" t="s">
        <v>56</v>
      </c>
      <c r="AG100" s="3" t="s">
        <v>54</v>
      </c>
      <c r="AH100" s="63" t="s">
        <v>65</v>
      </c>
      <c r="AL100" s="64" t="s">
        <v>44</v>
      </c>
      <c r="AN100" s="26" t="s">
        <v>44</v>
      </c>
      <c r="AP100" s="170" t="s">
        <v>65</v>
      </c>
      <c r="AQ100" s="207"/>
      <c r="AR100" s="167" t="s">
        <v>282</v>
      </c>
      <c r="AS100" s="207"/>
      <c r="AT100" s="170" t="s">
        <v>56</v>
      </c>
    </row>
    <row r="101" spans="1:46" ht="17" thickBot="1">
      <c r="A101" s="44">
        <v>4</v>
      </c>
      <c r="B101" s="3" t="s">
        <v>26</v>
      </c>
      <c r="C101" s="29" t="s">
        <v>141</v>
      </c>
      <c r="D101" s="61" t="s">
        <v>59</v>
      </c>
      <c r="E101" s="3" t="s">
        <v>192</v>
      </c>
      <c r="F101" s="3" t="s">
        <v>157</v>
      </c>
      <c r="G101" s="3" t="s">
        <v>143</v>
      </c>
      <c r="H101" s="62" t="s">
        <v>44</v>
      </c>
      <c r="I101" s="63" t="s">
        <v>56</v>
      </c>
      <c r="K101" s="44">
        <v>4</v>
      </c>
      <c r="L101" s="3" t="s">
        <v>235</v>
      </c>
      <c r="M101" s="3" t="s">
        <v>183</v>
      </c>
      <c r="N101" s="3" t="s">
        <v>51</v>
      </c>
      <c r="O101" s="3" t="s">
        <v>283</v>
      </c>
      <c r="P101" s="62" t="s">
        <v>44</v>
      </c>
      <c r="Q101" s="3" t="s">
        <v>31</v>
      </c>
      <c r="R101" s="3" t="s">
        <v>29</v>
      </c>
      <c r="S101" s="3" t="s">
        <v>284</v>
      </c>
      <c r="T101" s="45" t="s">
        <v>103</v>
      </c>
      <c r="V101" s="44">
        <v>4</v>
      </c>
      <c r="W101" s="3" t="s">
        <v>60</v>
      </c>
      <c r="X101" s="3" t="s">
        <v>268</v>
      </c>
      <c r="Y101" s="3" t="s">
        <v>30</v>
      </c>
      <c r="Z101" s="3" t="s">
        <v>102</v>
      </c>
      <c r="AA101" s="3" t="s">
        <v>370</v>
      </c>
      <c r="AB101" s="3" t="s">
        <v>277</v>
      </c>
      <c r="AC101" s="3" t="s">
        <v>285</v>
      </c>
      <c r="AD101" s="3" t="s">
        <v>123</v>
      </c>
      <c r="AE101" s="3" t="s">
        <v>371</v>
      </c>
      <c r="AF101" s="3" t="s">
        <v>55</v>
      </c>
      <c r="AG101" s="3" t="s">
        <v>103</v>
      </c>
      <c r="AH101" s="45" t="s">
        <v>372</v>
      </c>
      <c r="AL101" s="64" t="s">
        <v>52</v>
      </c>
      <c r="AN101" s="26" t="s">
        <v>52</v>
      </c>
      <c r="AP101" s="170" t="s">
        <v>44</v>
      </c>
      <c r="AQ101" s="207"/>
      <c r="AR101" s="167" t="s">
        <v>283</v>
      </c>
      <c r="AS101" s="207"/>
      <c r="AT101" s="167" t="s">
        <v>55</v>
      </c>
    </row>
    <row r="102" spans="1:46" ht="17" thickBot="1">
      <c r="A102" s="44">
        <v>5</v>
      </c>
      <c r="B102" s="36" t="s">
        <v>35</v>
      </c>
      <c r="C102" s="61" t="s">
        <v>70</v>
      </c>
      <c r="D102" s="3" t="s">
        <v>193</v>
      </c>
      <c r="E102" s="3" t="s">
        <v>194</v>
      </c>
      <c r="F102" s="3" t="s">
        <v>195</v>
      </c>
      <c r="G102" s="3" t="s">
        <v>196</v>
      </c>
      <c r="H102" s="61" t="s">
        <v>117</v>
      </c>
      <c r="I102" s="45" t="s">
        <v>36</v>
      </c>
      <c r="K102" s="44">
        <v>5</v>
      </c>
      <c r="L102" s="3" t="s">
        <v>31</v>
      </c>
      <c r="M102" s="3" t="s">
        <v>150</v>
      </c>
      <c r="N102" s="3" t="s">
        <v>121</v>
      </c>
      <c r="O102" s="61" t="s">
        <v>132</v>
      </c>
      <c r="P102" s="3" t="s">
        <v>172</v>
      </c>
      <c r="Q102" s="3" t="s">
        <v>285</v>
      </c>
      <c r="R102" s="101" t="s">
        <v>44</v>
      </c>
      <c r="S102" s="102" t="s">
        <v>44</v>
      </c>
      <c r="T102" s="45" t="s">
        <v>112</v>
      </c>
      <c r="V102" s="44">
        <v>5</v>
      </c>
      <c r="W102" s="3" t="s">
        <v>90</v>
      </c>
      <c r="X102" s="3" t="s">
        <v>166</v>
      </c>
      <c r="Y102" s="3" t="s">
        <v>36</v>
      </c>
      <c r="Z102" s="3" t="s">
        <v>82</v>
      </c>
      <c r="AA102" s="3" t="s">
        <v>139</v>
      </c>
      <c r="AB102" s="3" t="s">
        <v>60</v>
      </c>
      <c r="AC102" s="3" t="s">
        <v>373</v>
      </c>
      <c r="AD102" s="3" t="s">
        <v>49</v>
      </c>
      <c r="AE102" s="3" t="s">
        <v>374</v>
      </c>
      <c r="AF102" s="61" t="s">
        <v>114</v>
      </c>
      <c r="AG102" s="3" t="s">
        <v>69</v>
      </c>
      <c r="AH102" s="45" t="s">
        <v>230</v>
      </c>
      <c r="AL102" s="64" t="s">
        <v>70</v>
      </c>
      <c r="AN102" s="26" t="s">
        <v>70</v>
      </c>
      <c r="AP102" s="170" t="s">
        <v>117</v>
      </c>
      <c r="AQ102" s="207"/>
      <c r="AR102" s="170" t="s">
        <v>132</v>
      </c>
      <c r="AS102" s="207"/>
      <c r="AT102" s="170" t="s">
        <v>114</v>
      </c>
    </row>
    <row r="103" spans="1:46" ht="17" thickBot="1">
      <c r="A103" s="44">
        <v>6</v>
      </c>
      <c r="B103" s="3" t="s">
        <v>90</v>
      </c>
      <c r="C103" s="3" t="s">
        <v>103</v>
      </c>
      <c r="D103" s="3" t="s">
        <v>82</v>
      </c>
      <c r="E103" s="3" t="s">
        <v>172</v>
      </c>
      <c r="F103" s="3" t="s">
        <v>193</v>
      </c>
      <c r="G103" s="3" t="s">
        <v>176</v>
      </c>
      <c r="H103" s="61" t="s">
        <v>165</v>
      </c>
      <c r="I103" s="45" t="s">
        <v>55</v>
      </c>
      <c r="K103" s="44">
        <v>6</v>
      </c>
      <c r="L103" s="3" t="s">
        <v>143</v>
      </c>
      <c r="M103" s="3" t="s">
        <v>236</v>
      </c>
      <c r="N103" s="3" t="s">
        <v>71</v>
      </c>
      <c r="O103" s="61" t="s">
        <v>171</v>
      </c>
      <c r="P103" s="3" t="s">
        <v>143</v>
      </c>
      <c r="Q103" s="3" t="s">
        <v>228</v>
      </c>
      <c r="R103" s="3" t="s">
        <v>94</v>
      </c>
      <c r="S103" s="3" t="s">
        <v>194</v>
      </c>
      <c r="T103" s="45" t="s">
        <v>57</v>
      </c>
      <c r="V103" s="44">
        <v>6</v>
      </c>
      <c r="W103" s="3" t="s">
        <v>375</v>
      </c>
      <c r="X103" s="3" t="s">
        <v>90</v>
      </c>
      <c r="Y103" s="3" t="s">
        <v>143</v>
      </c>
      <c r="Z103" s="3" t="s">
        <v>376</v>
      </c>
      <c r="AA103" s="3" t="s">
        <v>67</v>
      </c>
      <c r="AB103" s="3" t="s">
        <v>68</v>
      </c>
      <c r="AC103" s="3" t="s">
        <v>224</v>
      </c>
      <c r="AD103" s="3" t="s">
        <v>196</v>
      </c>
      <c r="AE103" s="3" t="s">
        <v>101</v>
      </c>
      <c r="AF103" s="3" t="s">
        <v>176</v>
      </c>
      <c r="AG103" s="3" t="s">
        <v>13</v>
      </c>
      <c r="AH103" s="45" t="s">
        <v>377</v>
      </c>
      <c r="AL103" s="64" t="s">
        <v>65</v>
      </c>
      <c r="AN103" s="26" t="s">
        <v>65</v>
      </c>
      <c r="AP103" s="170" t="s">
        <v>165</v>
      </c>
      <c r="AQ103" s="207"/>
      <c r="AR103" s="170" t="s">
        <v>171</v>
      </c>
      <c r="AS103" s="207"/>
      <c r="AT103" s="167" t="s">
        <v>176</v>
      </c>
    </row>
    <row r="104" spans="1:46" ht="17" thickBot="1">
      <c r="A104" s="44">
        <v>7</v>
      </c>
      <c r="B104" s="3" t="s">
        <v>197</v>
      </c>
      <c r="C104" s="3" t="s">
        <v>102</v>
      </c>
      <c r="D104" s="3" t="s">
        <v>198</v>
      </c>
      <c r="E104" s="61" t="s">
        <v>45</v>
      </c>
      <c r="F104" s="61" t="s">
        <v>105</v>
      </c>
      <c r="G104" s="61" t="s">
        <v>105</v>
      </c>
      <c r="H104" s="3" t="s">
        <v>112</v>
      </c>
      <c r="I104" s="62" t="s">
        <v>44</v>
      </c>
      <c r="K104" s="44">
        <v>7</v>
      </c>
      <c r="L104" s="3" t="s">
        <v>286</v>
      </c>
      <c r="M104" s="61" t="s">
        <v>105</v>
      </c>
      <c r="N104" s="3" t="s">
        <v>30</v>
      </c>
      <c r="O104" s="3" t="s">
        <v>216</v>
      </c>
      <c r="P104" s="3" t="s">
        <v>216</v>
      </c>
      <c r="Q104" s="61" t="s">
        <v>105</v>
      </c>
      <c r="R104" s="3" t="s">
        <v>185</v>
      </c>
      <c r="S104" s="3" t="s">
        <v>287</v>
      </c>
      <c r="T104" s="45" t="s">
        <v>69</v>
      </c>
      <c r="V104" s="44">
        <v>7</v>
      </c>
      <c r="W104" s="61" t="s">
        <v>70</v>
      </c>
      <c r="X104" s="3" t="s">
        <v>220</v>
      </c>
      <c r="Y104" s="3" t="s">
        <v>223</v>
      </c>
      <c r="Z104" s="3" t="s">
        <v>93</v>
      </c>
      <c r="AA104" s="3" t="s">
        <v>378</v>
      </c>
      <c r="AB104" s="61" t="s">
        <v>70</v>
      </c>
      <c r="AC104" s="3" t="s">
        <v>379</v>
      </c>
      <c r="AD104" s="3" t="s">
        <v>380</v>
      </c>
      <c r="AE104" s="3" t="s">
        <v>381</v>
      </c>
      <c r="AF104" s="3" t="s">
        <v>87</v>
      </c>
      <c r="AG104" s="3" t="s">
        <v>350</v>
      </c>
      <c r="AH104" s="45" t="s">
        <v>382</v>
      </c>
      <c r="AL104" s="64" t="s">
        <v>117</v>
      </c>
      <c r="AN104" s="26" t="s">
        <v>117</v>
      </c>
      <c r="AP104" s="167" t="s">
        <v>112</v>
      </c>
      <c r="AQ104" s="207"/>
      <c r="AR104" s="167" t="s">
        <v>216</v>
      </c>
      <c r="AS104" s="207"/>
      <c r="AT104" s="167" t="s">
        <v>87</v>
      </c>
    </row>
    <row r="105" spans="1:46" ht="17" thickBot="1">
      <c r="A105" s="44">
        <v>8</v>
      </c>
      <c r="B105" s="3" t="s">
        <v>199</v>
      </c>
      <c r="C105" s="3" t="s">
        <v>200</v>
      </c>
      <c r="D105" s="3" t="s">
        <v>201</v>
      </c>
      <c r="E105" s="3" t="s">
        <v>143</v>
      </c>
      <c r="F105" s="3" t="s">
        <v>202</v>
      </c>
      <c r="G105" s="3" t="s">
        <v>22</v>
      </c>
      <c r="H105" s="3" t="s">
        <v>90</v>
      </c>
      <c r="I105" s="45" t="s">
        <v>54</v>
      </c>
      <c r="K105" s="44">
        <v>8</v>
      </c>
      <c r="L105" s="3" t="s">
        <v>230</v>
      </c>
      <c r="M105" s="61" t="s">
        <v>70</v>
      </c>
      <c r="N105" s="3" t="s">
        <v>142</v>
      </c>
      <c r="O105" s="62" t="s">
        <v>44</v>
      </c>
      <c r="P105" s="3" t="s">
        <v>194</v>
      </c>
      <c r="Q105" s="3" t="s">
        <v>142</v>
      </c>
      <c r="R105" s="3" t="s">
        <v>90</v>
      </c>
      <c r="S105" s="3" t="s">
        <v>55</v>
      </c>
      <c r="T105" s="45" t="s">
        <v>64</v>
      </c>
      <c r="V105" s="44">
        <v>8</v>
      </c>
      <c r="W105" s="3" t="s">
        <v>383</v>
      </c>
      <c r="X105" s="3" t="s">
        <v>142</v>
      </c>
      <c r="Y105" s="3" t="s">
        <v>89</v>
      </c>
      <c r="Z105" s="3" t="s">
        <v>116</v>
      </c>
      <c r="AA105" s="3" t="s">
        <v>384</v>
      </c>
      <c r="AB105" s="3" t="s">
        <v>97</v>
      </c>
      <c r="AC105" s="61" t="s">
        <v>105</v>
      </c>
      <c r="AD105" s="3" t="s">
        <v>385</v>
      </c>
      <c r="AE105" s="3" t="s">
        <v>386</v>
      </c>
      <c r="AF105" s="61" t="s">
        <v>59</v>
      </c>
      <c r="AG105" s="3" t="s">
        <v>387</v>
      </c>
      <c r="AH105" s="45" t="s">
        <v>388</v>
      </c>
      <c r="AL105" s="64" t="s">
        <v>165</v>
      </c>
      <c r="AN105" s="26" t="s">
        <v>104</v>
      </c>
      <c r="AP105" s="167" t="s">
        <v>90</v>
      </c>
      <c r="AQ105" s="207"/>
      <c r="AR105" s="170" t="s">
        <v>44</v>
      </c>
      <c r="AS105" s="207"/>
      <c r="AT105" s="170" t="s">
        <v>59</v>
      </c>
    </row>
    <row r="106" spans="1:46">
      <c r="A106" s="44">
        <v>9</v>
      </c>
      <c r="B106" s="3" t="s">
        <v>203</v>
      </c>
      <c r="C106" s="3" t="s">
        <v>36</v>
      </c>
      <c r="D106" s="3" t="s">
        <v>204</v>
      </c>
      <c r="E106" s="3" t="s">
        <v>118</v>
      </c>
      <c r="F106" s="3" t="s">
        <v>163</v>
      </c>
      <c r="G106" s="3" t="s">
        <v>205</v>
      </c>
      <c r="H106" s="3" t="s">
        <v>145</v>
      </c>
      <c r="I106" s="45" t="s">
        <v>79</v>
      </c>
      <c r="K106" s="44">
        <v>9</v>
      </c>
      <c r="L106" s="3" t="s">
        <v>176</v>
      </c>
      <c r="M106" s="3" t="s">
        <v>288</v>
      </c>
      <c r="N106" s="3" t="s">
        <v>22</v>
      </c>
      <c r="O106" s="3" t="s">
        <v>289</v>
      </c>
      <c r="P106" s="61" t="s">
        <v>45</v>
      </c>
      <c r="Q106" s="3" t="s">
        <v>290</v>
      </c>
      <c r="R106" s="3" t="s">
        <v>27</v>
      </c>
      <c r="S106" s="3" t="s">
        <v>178</v>
      </c>
      <c r="T106" s="63" t="s">
        <v>117</v>
      </c>
      <c r="V106" s="44">
        <v>9</v>
      </c>
      <c r="W106" s="3" t="s">
        <v>389</v>
      </c>
      <c r="X106" s="61" t="s">
        <v>125</v>
      </c>
      <c r="Y106" s="3" t="s">
        <v>251</v>
      </c>
      <c r="Z106" s="3" t="s">
        <v>139</v>
      </c>
      <c r="AA106" s="3" t="s">
        <v>390</v>
      </c>
      <c r="AB106" s="3" t="s">
        <v>146</v>
      </c>
      <c r="AC106" s="3" t="s">
        <v>274</v>
      </c>
      <c r="AD106" s="3" t="s">
        <v>391</v>
      </c>
      <c r="AE106" s="3" t="s">
        <v>26</v>
      </c>
      <c r="AF106" s="3" t="s">
        <v>30</v>
      </c>
      <c r="AG106" s="3" t="s">
        <v>392</v>
      </c>
      <c r="AH106" s="45" t="s">
        <v>200</v>
      </c>
      <c r="AL106" s="64" t="s">
        <v>86</v>
      </c>
      <c r="AN106" s="26" t="s">
        <v>171</v>
      </c>
      <c r="AP106" s="167" t="s">
        <v>145</v>
      </c>
      <c r="AQ106" s="207"/>
      <c r="AR106" s="167" t="s">
        <v>289</v>
      </c>
      <c r="AS106" s="207"/>
      <c r="AT106" s="167" t="s">
        <v>30</v>
      </c>
    </row>
    <row r="107" spans="1:46">
      <c r="A107" s="44">
        <v>10</v>
      </c>
      <c r="B107" s="3" t="s">
        <v>206</v>
      </c>
      <c r="C107" s="61" t="s">
        <v>14</v>
      </c>
      <c r="D107" s="3" t="s">
        <v>207</v>
      </c>
      <c r="E107" s="3" t="s">
        <v>72</v>
      </c>
      <c r="F107" s="3" t="s">
        <v>208</v>
      </c>
      <c r="G107" s="3" t="s">
        <v>36</v>
      </c>
      <c r="H107" s="3" t="s">
        <v>209</v>
      </c>
      <c r="I107" s="45" t="s">
        <v>51</v>
      </c>
      <c r="K107" s="44">
        <v>10</v>
      </c>
      <c r="L107" s="3" t="s">
        <v>291</v>
      </c>
      <c r="M107" s="3" t="s">
        <v>257</v>
      </c>
      <c r="N107" s="61" t="s">
        <v>14</v>
      </c>
      <c r="O107" s="3" t="s">
        <v>268</v>
      </c>
      <c r="P107" s="3" t="s">
        <v>224</v>
      </c>
      <c r="Q107" s="3" t="s">
        <v>120</v>
      </c>
      <c r="R107" s="3" t="s">
        <v>292</v>
      </c>
      <c r="S107" s="3" t="s">
        <v>216</v>
      </c>
      <c r="T107" s="45" t="s">
        <v>256</v>
      </c>
      <c r="V107" s="44">
        <v>10</v>
      </c>
      <c r="W107" s="3" t="s">
        <v>151</v>
      </c>
      <c r="X107" s="3" t="s">
        <v>155</v>
      </c>
      <c r="Y107" s="3" t="s">
        <v>176</v>
      </c>
      <c r="Z107" s="3" t="s">
        <v>393</v>
      </c>
      <c r="AA107" s="3" t="s">
        <v>394</v>
      </c>
      <c r="AB107" s="3" t="s">
        <v>71</v>
      </c>
      <c r="AC107" s="3" t="s">
        <v>129</v>
      </c>
      <c r="AD107" s="3" t="s">
        <v>395</v>
      </c>
      <c r="AE107" s="61" t="s">
        <v>117</v>
      </c>
      <c r="AF107" s="3" t="s">
        <v>10</v>
      </c>
      <c r="AG107" s="3" t="s">
        <v>112</v>
      </c>
      <c r="AH107" s="63" t="s">
        <v>117</v>
      </c>
      <c r="AL107" s="64" t="s">
        <v>45</v>
      </c>
      <c r="AN107" s="26" t="s">
        <v>165</v>
      </c>
      <c r="AP107" s="167" t="s">
        <v>209</v>
      </c>
      <c r="AQ107" s="207"/>
      <c r="AR107" s="167" t="s">
        <v>268</v>
      </c>
      <c r="AS107" s="207"/>
      <c r="AT107" s="167" t="s">
        <v>10</v>
      </c>
    </row>
    <row r="108" spans="1:46">
      <c r="A108" s="44">
        <v>11</v>
      </c>
      <c r="B108" s="3" t="s">
        <v>129</v>
      </c>
      <c r="C108" s="61" t="s">
        <v>117</v>
      </c>
      <c r="D108" s="3" t="s">
        <v>46</v>
      </c>
      <c r="E108" s="61" t="s">
        <v>59</v>
      </c>
      <c r="F108" s="3" t="s">
        <v>210</v>
      </c>
      <c r="G108" s="3" t="s">
        <v>68</v>
      </c>
      <c r="H108" s="3" t="s">
        <v>69</v>
      </c>
      <c r="I108" s="45" t="s">
        <v>107</v>
      </c>
      <c r="K108" s="44">
        <v>11</v>
      </c>
      <c r="L108" s="61" t="s">
        <v>70</v>
      </c>
      <c r="M108" s="3" t="s">
        <v>71</v>
      </c>
      <c r="N108" s="3" t="s">
        <v>101</v>
      </c>
      <c r="O108" s="3" t="s">
        <v>194</v>
      </c>
      <c r="P108" s="3" t="s">
        <v>293</v>
      </c>
      <c r="Q108" s="3" t="s">
        <v>294</v>
      </c>
      <c r="R108" s="61" t="s">
        <v>70</v>
      </c>
      <c r="S108" s="3" t="s">
        <v>295</v>
      </c>
      <c r="T108" s="45" t="s">
        <v>296</v>
      </c>
      <c r="V108" s="44">
        <v>11</v>
      </c>
      <c r="W108" s="3" t="s">
        <v>226</v>
      </c>
      <c r="X108" s="3" t="s">
        <v>118</v>
      </c>
      <c r="Y108" s="3" t="s">
        <v>41</v>
      </c>
      <c r="Z108" s="3" t="s">
        <v>316</v>
      </c>
      <c r="AA108" s="3" t="s">
        <v>396</v>
      </c>
      <c r="AB108" s="3" t="s">
        <v>397</v>
      </c>
      <c r="AC108" s="3" t="s">
        <v>201</v>
      </c>
      <c r="AD108" s="61" t="s">
        <v>59</v>
      </c>
      <c r="AE108" s="3" t="s">
        <v>257</v>
      </c>
      <c r="AF108" s="3" t="s">
        <v>398</v>
      </c>
      <c r="AG108" s="3" t="s">
        <v>46</v>
      </c>
      <c r="AH108" s="45" t="s">
        <v>399</v>
      </c>
      <c r="AL108" s="64" t="s">
        <v>59</v>
      </c>
      <c r="AN108" s="26" t="s">
        <v>86</v>
      </c>
      <c r="AP108" s="167" t="s">
        <v>69</v>
      </c>
      <c r="AQ108" s="207"/>
      <c r="AR108" s="167" t="s">
        <v>194</v>
      </c>
      <c r="AS108" s="207"/>
      <c r="AT108" s="167" t="s">
        <v>398</v>
      </c>
    </row>
    <row r="109" spans="1:46" ht="17" thickBot="1">
      <c r="A109" s="44">
        <v>12</v>
      </c>
      <c r="B109" s="3" t="s">
        <v>93</v>
      </c>
      <c r="C109" s="3" t="s">
        <v>101</v>
      </c>
      <c r="D109" s="3" t="s">
        <v>211</v>
      </c>
      <c r="E109" s="3" t="s">
        <v>66</v>
      </c>
      <c r="F109" s="3" t="s">
        <v>212</v>
      </c>
      <c r="G109" s="3" t="s">
        <v>213</v>
      </c>
      <c r="H109" s="3" t="s">
        <v>64</v>
      </c>
      <c r="I109" s="45" t="s">
        <v>94</v>
      </c>
      <c r="K109" s="44">
        <v>12</v>
      </c>
      <c r="L109" s="3" t="s">
        <v>297</v>
      </c>
      <c r="M109" s="3" t="s">
        <v>193</v>
      </c>
      <c r="N109" s="3" t="s">
        <v>123</v>
      </c>
      <c r="O109" s="3" t="s">
        <v>298</v>
      </c>
      <c r="P109" s="3" t="s">
        <v>72</v>
      </c>
      <c r="Q109" s="3" t="s">
        <v>38</v>
      </c>
      <c r="R109" s="3" t="s">
        <v>36</v>
      </c>
      <c r="S109" s="3" t="s">
        <v>18</v>
      </c>
      <c r="T109" s="45" t="s">
        <v>209</v>
      </c>
      <c r="V109" s="44">
        <v>12</v>
      </c>
      <c r="W109" s="3" t="s">
        <v>400</v>
      </c>
      <c r="X109" s="3" t="s">
        <v>401</v>
      </c>
      <c r="Y109" s="3" t="s">
        <v>110</v>
      </c>
      <c r="Z109" s="3" t="s">
        <v>402</v>
      </c>
      <c r="AA109" s="3" t="s">
        <v>403</v>
      </c>
      <c r="AB109" s="3" t="s">
        <v>404</v>
      </c>
      <c r="AC109" s="3" t="s">
        <v>183</v>
      </c>
      <c r="AD109" s="3" t="s">
        <v>50</v>
      </c>
      <c r="AE109" s="3" t="s">
        <v>405</v>
      </c>
      <c r="AF109" s="61" t="s">
        <v>147</v>
      </c>
      <c r="AG109" s="3" t="s">
        <v>406</v>
      </c>
      <c r="AH109" s="45" t="s">
        <v>55</v>
      </c>
      <c r="AL109" s="64" t="s">
        <v>37</v>
      </c>
      <c r="AN109" s="26" t="s">
        <v>182</v>
      </c>
      <c r="AP109" s="167" t="s">
        <v>64</v>
      </c>
      <c r="AQ109" s="207"/>
      <c r="AR109" s="167" t="s">
        <v>298</v>
      </c>
      <c r="AS109" s="207"/>
      <c r="AT109" s="170" t="s">
        <v>147</v>
      </c>
    </row>
    <row r="110" spans="1:46" ht="17" thickBot="1">
      <c r="A110" s="44">
        <v>13</v>
      </c>
      <c r="B110" s="3" t="s">
        <v>10</v>
      </c>
      <c r="C110" s="61" t="s">
        <v>86</v>
      </c>
      <c r="D110" s="3" t="s">
        <v>214</v>
      </c>
      <c r="E110" s="3" t="s">
        <v>139</v>
      </c>
      <c r="F110" s="3" t="s">
        <v>215</v>
      </c>
      <c r="G110" s="3" t="s">
        <v>123</v>
      </c>
      <c r="H110" s="3" t="s">
        <v>183</v>
      </c>
      <c r="I110" s="45" t="s">
        <v>67</v>
      </c>
      <c r="K110" s="44">
        <v>13</v>
      </c>
      <c r="L110" s="3" t="s">
        <v>299</v>
      </c>
      <c r="M110" s="3" t="s">
        <v>300</v>
      </c>
      <c r="N110" s="30" t="s">
        <v>141</v>
      </c>
      <c r="O110" s="61" t="s">
        <v>12</v>
      </c>
      <c r="P110" s="3" t="s">
        <v>30</v>
      </c>
      <c r="Q110" s="3" t="s">
        <v>301</v>
      </c>
      <c r="R110" s="3" t="s">
        <v>302</v>
      </c>
      <c r="S110" s="3" t="s">
        <v>303</v>
      </c>
      <c r="T110" s="45" t="s">
        <v>50</v>
      </c>
      <c r="V110" s="44">
        <v>13</v>
      </c>
      <c r="W110" s="3" t="s">
        <v>407</v>
      </c>
      <c r="X110" s="3" t="s">
        <v>408</v>
      </c>
      <c r="Y110" s="3" t="s">
        <v>10</v>
      </c>
      <c r="Z110" s="3" t="s">
        <v>126</v>
      </c>
      <c r="AA110" s="3" t="s">
        <v>183</v>
      </c>
      <c r="AB110" s="3" t="s">
        <v>127</v>
      </c>
      <c r="AC110" s="3" t="s">
        <v>248</v>
      </c>
      <c r="AD110" s="61" t="s">
        <v>21</v>
      </c>
      <c r="AE110" s="3" t="s">
        <v>199</v>
      </c>
      <c r="AF110" s="3" t="s">
        <v>231</v>
      </c>
      <c r="AG110" s="3" t="s">
        <v>63</v>
      </c>
      <c r="AH110" s="45" t="s">
        <v>409</v>
      </c>
      <c r="AL110" s="64" t="s">
        <v>147</v>
      </c>
      <c r="AN110" s="26" t="s">
        <v>48</v>
      </c>
      <c r="AP110" s="167" t="s">
        <v>183</v>
      </c>
      <c r="AQ110" s="207"/>
      <c r="AR110" s="170" t="s">
        <v>12</v>
      </c>
      <c r="AS110" s="207"/>
      <c r="AT110" s="167" t="s">
        <v>231</v>
      </c>
    </row>
    <row r="111" spans="1:46">
      <c r="A111" s="44">
        <v>14</v>
      </c>
      <c r="B111" s="3" t="s">
        <v>63</v>
      </c>
      <c r="C111" s="3" t="s">
        <v>175</v>
      </c>
      <c r="D111" s="61" t="s">
        <v>92</v>
      </c>
      <c r="E111" s="3" t="s">
        <v>216</v>
      </c>
      <c r="F111" s="3" t="s">
        <v>217</v>
      </c>
      <c r="G111" s="3" t="s">
        <v>71</v>
      </c>
      <c r="H111" s="61" t="s">
        <v>37</v>
      </c>
      <c r="I111" s="45" t="s">
        <v>22</v>
      </c>
      <c r="K111" s="44">
        <v>14</v>
      </c>
      <c r="L111" s="3" t="s">
        <v>275</v>
      </c>
      <c r="M111" s="3" t="s">
        <v>204</v>
      </c>
      <c r="N111" s="3" t="s">
        <v>237</v>
      </c>
      <c r="O111" s="3" t="s">
        <v>304</v>
      </c>
      <c r="P111" s="3" t="s">
        <v>18</v>
      </c>
      <c r="Q111" s="3" t="s">
        <v>18</v>
      </c>
      <c r="R111" s="3" t="s">
        <v>60</v>
      </c>
      <c r="S111" s="3" t="s">
        <v>305</v>
      </c>
      <c r="T111" s="45" t="s">
        <v>306</v>
      </c>
      <c r="V111" s="44">
        <v>14</v>
      </c>
      <c r="W111" s="3" t="s">
        <v>410</v>
      </c>
      <c r="X111" s="3" t="s">
        <v>175</v>
      </c>
      <c r="Y111" s="3" t="s">
        <v>371</v>
      </c>
      <c r="Z111" s="3" t="s">
        <v>207</v>
      </c>
      <c r="AA111" s="3" t="s">
        <v>411</v>
      </c>
      <c r="AB111" s="3" t="s">
        <v>158</v>
      </c>
      <c r="AC111" s="61" t="s">
        <v>45</v>
      </c>
      <c r="AD111" s="3" t="s">
        <v>412</v>
      </c>
      <c r="AE111" s="3" t="s">
        <v>50</v>
      </c>
      <c r="AF111" s="3" t="s">
        <v>413</v>
      </c>
      <c r="AG111" s="3" t="s">
        <v>354</v>
      </c>
      <c r="AH111" s="45" t="s">
        <v>414</v>
      </c>
      <c r="AL111" s="64" t="s">
        <v>14</v>
      </c>
      <c r="AN111" s="26" t="s">
        <v>114</v>
      </c>
      <c r="AP111" s="170" t="s">
        <v>37</v>
      </c>
      <c r="AQ111" s="207"/>
      <c r="AR111" s="167" t="s">
        <v>304</v>
      </c>
      <c r="AS111" s="207"/>
      <c r="AT111" s="167" t="s">
        <v>413</v>
      </c>
    </row>
    <row r="112" spans="1:46">
      <c r="A112" s="44">
        <v>15</v>
      </c>
      <c r="B112" s="3" t="s">
        <v>80</v>
      </c>
      <c r="C112" s="3" t="s">
        <v>22</v>
      </c>
      <c r="D112" s="3" t="s">
        <v>218</v>
      </c>
      <c r="E112" s="3" t="s">
        <v>18</v>
      </c>
      <c r="F112" s="3" t="s">
        <v>219</v>
      </c>
      <c r="G112" s="3" t="s">
        <v>28</v>
      </c>
      <c r="H112" s="46" t="s">
        <v>57</v>
      </c>
      <c r="I112" s="45" t="s">
        <v>24</v>
      </c>
      <c r="K112" s="44">
        <v>15</v>
      </c>
      <c r="L112" s="3" t="s">
        <v>307</v>
      </c>
      <c r="M112" s="3" t="s">
        <v>207</v>
      </c>
      <c r="N112" s="61" t="s">
        <v>70</v>
      </c>
      <c r="O112" s="3" t="s">
        <v>308</v>
      </c>
      <c r="P112" s="3" t="s">
        <v>309</v>
      </c>
      <c r="Q112" s="3" t="s">
        <v>268</v>
      </c>
      <c r="R112" s="3" t="s">
        <v>54</v>
      </c>
      <c r="S112" s="3" t="s">
        <v>30</v>
      </c>
      <c r="T112" s="45" t="s">
        <v>97</v>
      </c>
      <c r="V112" s="44">
        <v>15</v>
      </c>
      <c r="W112" s="3" t="s">
        <v>415</v>
      </c>
      <c r="X112" s="3" t="s">
        <v>416</v>
      </c>
      <c r="Y112" s="3" t="s">
        <v>417</v>
      </c>
      <c r="Z112" s="3" t="s">
        <v>46</v>
      </c>
      <c r="AA112" s="3" t="s">
        <v>63</v>
      </c>
      <c r="AB112" s="3" t="s">
        <v>418</v>
      </c>
      <c r="AC112" s="3" t="s">
        <v>419</v>
      </c>
      <c r="AD112" s="3" t="s">
        <v>269</v>
      </c>
      <c r="AE112" s="3" t="s">
        <v>420</v>
      </c>
      <c r="AF112" s="3" t="s">
        <v>421</v>
      </c>
      <c r="AG112" s="3" t="s">
        <v>422</v>
      </c>
      <c r="AH112" s="45" t="s">
        <v>423</v>
      </c>
      <c r="AL112" s="64" t="s">
        <v>92</v>
      </c>
      <c r="AN112" s="26" t="s">
        <v>45</v>
      </c>
      <c r="AP112" s="178" t="s">
        <v>57</v>
      </c>
      <c r="AQ112" s="207"/>
      <c r="AR112" s="167" t="s">
        <v>308</v>
      </c>
      <c r="AS112" s="207"/>
      <c r="AT112" s="167" t="s">
        <v>421</v>
      </c>
    </row>
    <row r="113" spans="1:47">
      <c r="A113" s="44">
        <v>16</v>
      </c>
      <c r="B113" s="3" t="s">
        <v>220</v>
      </c>
      <c r="C113" s="3" t="s">
        <v>46</v>
      </c>
      <c r="D113" s="3" t="s">
        <v>36</v>
      </c>
      <c r="E113" s="61" t="s">
        <v>12</v>
      </c>
      <c r="F113" s="61" t="s">
        <v>92</v>
      </c>
      <c r="G113" s="3" t="s">
        <v>47</v>
      </c>
      <c r="H113" s="61" t="s">
        <v>77</v>
      </c>
      <c r="I113" s="45" t="s">
        <v>221</v>
      </c>
      <c r="K113" s="44">
        <v>16</v>
      </c>
      <c r="L113" s="3" t="s">
        <v>205</v>
      </c>
      <c r="M113" s="61" t="s">
        <v>125</v>
      </c>
      <c r="N113" s="3" t="s">
        <v>107</v>
      </c>
      <c r="O113" s="3" t="s">
        <v>310</v>
      </c>
      <c r="P113" s="3" t="s">
        <v>311</v>
      </c>
      <c r="Q113" s="3" t="s">
        <v>312</v>
      </c>
      <c r="R113" s="3" t="s">
        <v>102</v>
      </c>
      <c r="S113" s="3" t="s">
        <v>313</v>
      </c>
      <c r="T113" s="45" t="s">
        <v>90</v>
      </c>
      <c r="V113" s="44">
        <v>16</v>
      </c>
      <c r="W113" s="3" t="s">
        <v>402</v>
      </c>
      <c r="X113" s="3" t="s">
        <v>227</v>
      </c>
      <c r="Y113" s="3" t="s">
        <v>206</v>
      </c>
      <c r="Z113" s="3" t="s">
        <v>424</v>
      </c>
      <c r="AA113" s="3" t="s">
        <v>55</v>
      </c>
      <c r="AB113" s="3" t="s">
        <v>368</v>
      </c>
      <c r="AC113" s="3" t="s">
        <v>425</v>
      </c>
      <c r="AD113" s="3" t="s">
        <v>316</v>
      </c>
      <c r="AE113" s="3" t="s">
        <v>426</v>
      </c>
      <c r="AF113" s="3" t="s">
        <v>9</v>
      </c>
      <c r="AG113" s="3" t="s">
        <v>28</v>
      </c>
      <c r="AH113" s="45" t="s">
        <v>102</v>
      </c>
      <c r="AL113" s="64" t="s">
        <v>12</v>
      </c>
      <c r="AN113" s="26" t="s">
        <v>59</v>
      </c>
      <c r="AP113" s="170" t="s">
        <v>77</v>
      </c>
      <c r="AQ113" s="207"/>
      <c r="AR113" s="167" t="s">
        <v>310</v>
      </c>
      <c r="AS113" s="207"/>
      <c r="AT113" s="167" t="s">
        <v>9</v>
      </c>
    </row>
    <row r="114" spans="1:47" ht="17" thickBot="1">
      <c r="A114" s="44">
        <v>17</v>
      </c>
      <c r="B114" s="3" t="s">
        <v>222</v>
      </c>
      <c r="C114" s="61" t="s">
        <v>59</v>
      </c>
      <c r="D114" s="3" t="s">
        <v>223</v>
      </c>
      <c r="E114" s="3" t="s">
        <v>224</v>
      </c>
      <c r="F114" s="3" t="s">
        <v>225</v>
      </c>
      <c r="G114" s="3" t="s">
        <v>226</v>
      </c>
      <c r="H114" s="3" t="s">
        <v>227</v>
      </c>
      <c r="I114" s="45" t="s">
        <v>60</v>
      </c>
      <c r="K114" s="44">
        <v>17</v>
      </c>
      <c r="L114" s="3" t="s">
        <v>71</v>
      </c>
      <c r="M114" s="3" t="s">
        <v>191</v>
      </c>
      <c r="N114" s="3" t="s">
        <v>199</v>
      </c>
      <c r="O114" s="3" t="s">
        <v>314</v>
      </c>
      <c r="P114" s="3" t="s">
        <v>120</v>
      </c>
      <c r="Q114" s="3" t="s">
        <v>22</v>
      </c>
      <c r="R114" s="3" t="s">
        <v>96</v>
      </c>
      <c r="S114" s="3" t="s">
        <v>155</v>
      </c>
      <c r="T114" s="45" t="s">
        <v>30</v>
      </c>
      <c r="V114" s="44">
        <v>17</v>
      </c>
      <c r="W114" s="3" t="s">
        <v>274</v>
      </c>
      <c r="X114" s="3" t="s">
        <v>427</v>
      </c>
      <c r="Y114" s="3" t="s">
        <v>428</v>
      </c>
      <c r="Z114" s="3" t="s">
        <v>261</v>
      </c>
      <c r="AA114" s="3" t="s">
        <v>429</v>
      </c>
      <c r="AB114" s="3" t="s">
        <v>72</v>
      </c>
      <c r="AC114" s="3" t="s">
        <v>315</v>
      </c>
      <c r="AD114" s="3" t="s">
        <v>430</v>
      </c>
      <c r="AE114" s="3" t="s">
        <v>19</v>
      </c>
      <c r="AF114" s="3" t="s">
        <v>431</v>
      </c>
      <c r="AG114" s="3" t="s">
        <v>303</v>
      </c>
      <c r="AH114" s="45" t="s">
        <v>84</v>
      </c>
      <c r="AL114" s="64" t="s">
        <v>77</v>
      </c>
      <c r="AN114" s="26" t="s">
        <v>37</v>
      </c>
      <c r="AP114" s="167" t="s">
        <v>227</v>
      </c>
      <c r="AQ114" s="207"/>
      <c r="AR114" s="167" t="s">
        <v>314</v>
      </c>
      <c r="AS114" s="207"/>
      <c r="AT114" s="167" t="s">
        <v>431</v>
      </c>
    </row>
    <row r="115" spans="1:47" ht="17" thickBot="1">
      <c r="A115" s="44">
        <v>18</v>
      </c>
      <c r="B115" s="3" t="s">
        <v>188</v>
      </c>
      <c r="C115" s="3" t="s">
        <v>126</v>
      </c>
      <c r="D115" s="3" t="s">
        <v>228</v>
      </c>
      <c r="E115" s="3" t="s">
        <v>155</v>
      </c>
      <c r="F115" s="3" t="s">
        <v>229</v>
      </c>
      <c r="G115" s="3" t="s">
        <v>230</v>
      </c>
      <c r="H115" s="3" t="s">
        <v>231</v>
      </c>
      <c r="I115" s="45" t="s">
        <v>102</v>
      </c>
      <c r="K115" s="44">
        <v>18</v>
      </c>
      <c r="L115" s="3" t="s">
        <v>120</v>
      </c>
      <c r="M115" s="3" t="s">
        <v>315</v>
      </c>
      <c r="N115" s="3" t="s">
        <v>66</v>
      </c>
      <c r="O115" s="3" t="s">
        <v>192</v>
      </c>
      <c r="P115" s="3" t="s">
        <v>118</v>
      </c>
      <c r="Q115" s="3" t="s">
        <v>152</v>
      </c>
      <c r="R115" s="61" t="s">
        <v>48</v>
      </c>
      <c r="S115" s="3" t="s">
        <v>316</v>
      </c>
      <c r="T115" s="45" t="s">
        <v>102</v>
      </c>
      <c r="V115" s="44">
        <v>18</v>
      </c>
      <c r="W115" s="3" t="s">
        <v>432</v>
      </c>
      <c r="X115" s="30" t="s">
        <v>141</v>
      </c>
      <c r="Y115" s="61" t="s">
        <v>77</v>
      </c>
      <c r="Z115" s="3" t="s">
        <v>433</v>
      </c>
      <c r="AA115" s="3" t="s">
        <v>434</v>
      </c>
      <c r="AB115" s="3" t="s">
        <v>435</v>
      </c>
      <c r="AC115" s="3" t="s">
        <v>436</v>
      </c>
      <c r="AD115" s="3" t="s">
        <v>437</v>
      </c>
      <c r="AE115" s="3" t="s">
        <v>107</v>
      </c>
      <c r="AF115" s="3" t="s">
        <v>438</v>
      </c>
      <c r="AG115" s="3" t="s">
        <v>240</v>
      </c>
      <c r="AH115" s="45" t="s">
        <v>439</v>
      </c>
      <c r="AL115" s="64" t="s">
        <v>104</v>
      </c>
      <c r="AN115" s="26" t="s">
        <v>132</v>
      </c>
      <c r="AP115" s="167" t="s">
        <v>231</v>
      </c>
      <c r="AQ115" s="207"/>
      <c r="AR115" s="167" t="s">
        <v>192</v>
      </c>
      <c r="AS115" s="207"/>
      <c r="AT115" s="167" t="s">
        <v>438</v>
      </c>
    </row>
    <row r="116" spans="1:47">
      <c r="A116" s="44">
        <v>19</v>
      </c>
      <c r="B116" s="3" t="s">
        <v>24</v>
      </c>
      <c r="C116" s="3" t="s">
        <v>57</v>
      </c>
      <c r="D116" s="3" t="s">
        <v>232</v>
      </c>
      <c r="E116" s="3" t="s">
        <v>233</v>
      </c>
      <c r="F116" s="3" t="s">
        <v>234</v>
      </c>
      <c r="G116" s="3" t="s">
        <v>235</v>
      </c>
      <c r="H116" s="3" t="s">
        <v>236</v>
      </c>
      <c r="I116" s="45" t="s">
        <v>90</v>
      </c>
      <c r="K116" s="44">
        <v>19</v>
      </c>
      <c r="L116" s="3" t="s">
        <v>317</v>
      </c>
      <c r="M116" s="3" t="s">
        <v>218</v>
      </c>
      <c r="N116" s="61" t="s">
        <v>105</v>
      </c>
      <c r="O116" s="3" t="s">
        <v>318</v>
      </c>
      <c r="P116" s="3" t="s">
        <v>319</v>
      </c>
      <c r="Q116" s="3" t="s">
        <v>320</v>
      </c>
      <c r="R116" s="3" t="s">
        <v>321</v>
      </c>
      <c r="S116" s="3" t="s">
        <v>322</v>
      </c>
      <c r="T116" s="45" t="s">
        <v>145</v>
      </c>
      <c r="V116" s="44">
        <v>19</v>
      </c>
      <c r="W116" s="3" t="s">
        <v>440</v>
      </c>
      <c r="X116" s="3" t="s">
        <v>441</v>
      </c>
      <c r="Y116" s="3" t="s">
        <v>442</v>
      </c>
      <c r="Z116" s="3" t="s">
        <v>34</v>
      </c>
      <c r="AA116" s="3" t="s">
        <v>443</v>
      </c>
      <c r="AB116" s="61" t="s">
        <v>59</v>
      </c>
      <c r="AC116" s="3" t="s">
        <v>40</v>
      </c>
      <c r="AD116" s="3" t="s">
        <v>444</v>
      </c>
      <c r="AE116" s="3" t="s">
        <v>445</v>
      </c>
      <c r="AF116" s="3" t="s">
        <v>51</v>
      </c>
      <c r="AG116" s="3" t="s">
        <v>97</v>
      </c>
      <c r="AH116" s="45" t="s">
        <v>427</v>
      </c>
      <c r="AL116" s="64" t="s">
        <v>171</v>
      </c>
      <c r="AN116" s="26" t="s">
        <v>147</v>
      </c>
      <c r="AP116" s="167" t="s">
        <v>236</v>
      </c>
      <c r="AQ116" s="207"/>
      <c r="AR116" s="167" t="s">
        <v>318</v>
      </c>
      <c r="AS116" s="207"/>
      <c r="AT116" s="167" t="s">
        <v>51</v>
      </c>
    </row>
    <row r="117" spans="1:47">
      <c r="A117" s="44">
        <v>20</v>
      </c>
      <c r="B117" s="3" t="s">
        <v>150</v>
      </c>
      <c r="C117" s="3" t="s">
        <v>55</v>
      </c>
      <c r="D117" s="61" t="s">
        <v>70</v>
      </c>
      <c r="E117" s="61" t="s">
        <v>117</v>
      </c>
      <c r="F117" s="3" t="s">
        <v>218</v>
      </c>
      <c r="G117" s="3" t="s">
        <v>237</v>
      </c>
      <c r="H117" s="61" t="s">
        <v>56</v>
      </c>
      <c r="I117" s="45" t="s">
        <v>35</v>
      </c>
      <c r="K117" s="44">
        <v>20</v>
      </c>
      <c r="L117" s="3" t="s">
        <v>28</v>
      </c>
      <c r="M117" s="3" t="s">
        <v>323</v>
      </c>
      <c r="N117" s="61" t="s">
        <v>12</v>
      </c>
      <c r="O117" s="3" t="s">
        <v>175</v>
      </c>
      <c r="P117" s="3" t="s">
        <v>324</v>
      </c>
      <c r="Q117" s="3" t="s">
        <v>325</v>
      </c>
      <c r="R117" s="61" t="s">
        <v>45</v>
      </c>
      <c r="S117" s="3" t="s">
        <v>326</v>
      </c>
      <c r="T117" s="63" t="s">
        <v>86</v>
      </c>
      <c r="V117" s="44">
        <v>20</v>
      </c>
      <c r="W117" s="3" t="s">
        <v>446</v>
      </c>
      <c r="X117" s="61" t="s">
        <v>56</v>
      </c>
      <c r="Y117" s="3" t="s">
        <v>243</v>
      </c>
      <c r="Z117" s="3" t="s">
        <v>447</v>
      </c>
      <c r="AA117" s="3" t="s">
        <v>448</v>
      </c>
      <c r="AB117" s="3" t="s">
        <v>230</v>
      </c>
      <c r="AC117" s="3" t="s">
        <v>449</v>
      </c>
      <c r="AD117" s="3" t="s">
        <v>450</v>
      </c>
      <c r="AE117" s="3" t="s">
        <v>287</v>
      </c>
      <c r="AF117" s="3" t="s">
        <v>451</v>
      </c>
      <c r="AG117" s="3" t="s">
        <v>452</v>
      </c>
      <c r="AH117" s="45" t="s">
        <v>453</v>
      </c>
      <c r="AL117" s="64" t="s">
        <v>48</v>
      </c>
      <c r="AN117" s="26" t="s">
        <v>23</v>
      </c>
      <c r="AP117" s="170" t="s">
        <v>56</v>
      </c>
      <c r="AQ117" s="207"/>
      <c r="AR117" s="167" t="s">
        <v>175</v>
      </c>
      <c r="AS117" s="207"/>
      <c r="AT117" s="167" t="s">
        <v>451</v>
      </c>
    </row>
    <row r="118" spans="1:47">
      <c r="A118" s="44">
        <v>21</v>
      </c>
      <c r="B118" s="3" t="s">
        <v>85</v>
      </c>
      <c r="C118" s="3" t="s">
        <v>238</v>
      </c>
      <c r="D118" s="3" t="s">
        <v>239</v>
      </c>
      <c r="E118" s="3" t="s">
        <v>38</v>
      </c>
      <c r="F118" s="3" t="s">
        <v>240</v>
      </c>
      <c r="G118" s="3" t="s">
        <v>173</v>
      </c>
      <c r="H118" s="3" t="s">
        <v>241</v>
      </c>
      <c r="I118" s="45" t="s">
        <v>237</v>
      </c>
      <c r="K118" s="44">
        <v>21</v>
      </c>
      <c r="L118" s="3" t="s">
        <v>255</v>
      </c>
      <c r="M118" s="3" t="s">
        <v>327</v>
      </c>
      <c r="N118" s="3" t="s">
        <v>89</v>
      </c>
      <c r="O118" s="3" t="s">
        <v>170</v>
      </c>
      <c r="P118" s="3" t="s">
        <v>300</v>
      </c>
      <c r="Q118" s="3" t="s">
        <v>328</v>
      </c>
      <c r="R118" s="3" t="s">
        <v>329</v>
      </c>
      <c r="S118" s="3" t="s">
        <v>330</v>
      </c>
      <c r="T118" s="45" t="s">
        <v>34</v>
      </c>
      <c r="V118" s="44">
        <v>21</v>
      </c>
      <c r="W118" s="3" t="s">
        <v>454</v>
      </c>
      <c r="X118" s="61" t="s">
        <v>132</v>
      </c>
      <c r="Y118" s="3" t="s">
        <v>249</v>
      </c>
      <c r="Z118" s="3" t="s">
        <v>455</v>
      </c>
      <c r="AA118" s="3" t="s">
        <v>456</v>
      </c>
      <c r="AB118" s="3" t="s">
        <v>457</v>
      </c>
      <c r="AC118" s="3" t="s">
        <v>205</v>
      </c>
      <c r="AD118" s="3" t="s">
        <v>458</v>
      </c>
      <c r="AE118" s="3" t="s">
        <v>304</v>
      </c>
      <c r="AF118" s="3" t="s">
        <v>424</v>
      </c>
      <c r="AG118" s="3" t="s">
        <v>459</v>
      </c>
      <c r="AH118" s="45" t="s">
        <v>460</v>
      </c>
      <c r="AL118" s="64" t="s">
        <v>132</v>
      </c>
      <c r="AN118" s="26" t="s">
        <v>21</v>
      </c>
      <c r="AP118" s="167" t="s">
        <v>241</v>
      </c>
      <c r="AQ118" s="207"/>
      <c r="AR118" s="167" t="s">
        <v>170</v>
      </c>
      <c r="AS118" s="207"/>
      <c r="AT118" s="167" t="s">
        <v>424</v>
      </c>
    </row>
    <row r="119" spans="1:47" ht="17" thickBot="1">
      <c r="A119" s="44">
        <v>22</v>
      </c>
      <c r="B119" s="3" t="s">
        <v>242</v>
      </c>
      <c r="C119" s="3" t="s">
        <v>13</v>
      </c>
      <c r="D119" s="3" t="s">
        <v>243</v>
      </c>
      <c r="E119" s="3" t="s">
        <v>244</v>
      </c>
      <c r="F119" s="3" t="s">
        <v>245</v>
      </c>
      <c r="G119" s="3" t="s">
        <v>199</v>
      </c>
      <c r="H119" s="3" t="s">
        <v>246</v>
      </c>
      <c r="I119" s="45" t="s">
        <v>233</v>
      </c>
      <c r="K119" s="44">
        <v>22</v>
      </c>
      <c r="L119" s="3" t="s">
        <v>331</v>
      </c>
      <c r="M119" s="3" t="s">
        <v>195</v>
      </c>
      <c r="N119" s="3" t="s">
        <v>24</v>
      </c>
      <c r="O119" s="3" t="s">
        <v>311</v>
      </c>
      <c r="P119" s="3" t="s">
        <v>332</v>
      </c>
      <c r="Q119" s="3" t="s">
        <v>333</v>
      </c>
      <c r="R119" s="3" t="s">
        <v>103</v>
      </c>
      <c r="S119" s="3" t="s">
        <v>334</v>
      </c>
      <c r="T119" s="45" t="s">
        <v>335</v>
      </c>
      <c r="V119" s="44">
        <v>22</v>
      </c>
      <c r="W119" s="3" t="s">
        <v>461</v>
      </c>
      <c r="X119" s="3" t="s">
        <v>462</v>
      </c>
      <c r="Y119" s="3" t="s">
        <v>35</v>
      </c>
      <c r="Z119" s="3" t="s">
        <v>288</v>
      </c>
      <c r="AA119" s="3" t="s">
        <v>169</v>
      </c>
      <c r="AB119" s="3" t="s">
        <v>209</v>
      </c>
      <c r="AC119" s="3" t="s">
        <v>157</v>
      </c>
      <c r="AD119" s="3" t="s">
        <v>222</v>
      </c>
      <c r="AE119" s="3" t="s">
        <v>89</v>
      </c>
      <c r="AF119" s="3" t="s">
        <v>463</v>
      </c>
      <c r="AG119" s="3" t="s">
        <v>464</v>
      </c>
      <c r="AH119" s="45" t="s">
        <v>465</v>
      </c>
      <c r="AL119" s="64" t="s">
        <v>125</v>
      </c>
      <c r="AN119" s="26" t="s">
        <v>14</v>
      </c>
      <c r="AP119" s="167" t="s">
        <v>246</v>
      </c>
      <c r="AQ119" s="207"/>
      <c r="AR119" s="167" t="s">
        <v>311</v>
      </c>
      <c r="AS119" s="207"/>
      <c r="AT119" s="167" t="s">
        <v>463</v>
      </c>
    </row>
    <row r="120" spans="1:47" ht="17" thickBot="1">
      <c r="A120" s="44">
        <v>23</v>
      </c>
      <c r="B120" s="3" t="s">
        <v>247</v>
      </c>
      <c r="C120" s="3" t="s">
        <v>10</v>
      </c>
      <c r="D120" s="61" t="s">
        <v>12</v>
      </c>
      <c r="E120" s="62" t="s">
        <v>44</v>
      </c>
      <c r="F120" s="3" t="s">
        <v>248</v>
      </c>
      <c r="G120" s="3" t="s">
        <v>203</v>
      </c>
      <c r="H120" s="3" t="s">
        <v>249</v>
      </c>
      <c r="I120" s="45" t="s">
        <v>250</v>
      </c>
      <c r="K120" s="44">
        <v>23</v>
      </c>
      <c r="L120" s="3" t="s">
        <v>336</v>
      </c>
      <c r="M120" s="3" t="s">
        <v>337</v>
      </c>
      <c r="N120" s="3" t="s">
        <v>81</v>
      </c>
      <c r="O120" s="3" t="s">
        <v>338</v>
      </c>
      <c r="P120" s="3" t="s">
        <v>94</v>
      </c>
      <c r="Q120" s="3" t="s">
        <v>101</v>
      </c>
      <c r="R120" s="3" t="s">
        <v>166</v>
      </c>
      <c r="S120" s="3" t="s">
        <v>339</v>
      </c>
      <c r="T120" s="45" t="s">
        <v>340</v>
      </c>
      <c r="V120" s="44">
        <v>23</v>
      </c>
      <c r="W120" s="3" t="s">
        <v>466</v>
      </c>
      <c r="X120" s="3" t="s">
        <v>467</v>
      </c>
      <c r="Y120" s="3" t="s">
        <v>468</v>
      </c>
      <c r="Z120" s="3" t="s">
        <v>290</v>
      </c>
      <c r="AA120" s="3" t="s">
        <v>373</v>
      </c>
      <c r="AB120" s="3" t="s">
        <v>173</v>
      </c>
      <c r="AC120" s="61" t="s">
        <v>109</v>
      </c>
      <c r="AD120" s="3" t="s">
        <v>469</v>
      </c>
      <c r="AE120" s="3" t="s">
        <v>40</v>
      </c>
      <c r="AF120" s="3" t="s">
        <v>155</v>
      </c>
      <c r="AG120" s="3" t="s">
        <v>470</v>
      </c>
      <c r="AH120" s="45" t="s">
        <v>17</v>
      </c>
      <c r="AL120" s="64" t="s">
        <v>137</v>
      </c>
      <c r="AN120" s="26" t="s">
        <v>109</v>
      </c>
      <c r="AP120" s="167" t="s">
        <v>249</v>
      </c>
      <c r="AQ120" s="207"/>
      <c r="AR120" s="167" t="s">
        <v>338</v>
      </c>
      <c r="AS120" s="207"/>
      <c r="AT120" s="167" t="s">
        <v>155</v>
      </c>
    </row>
    <row r="121" spans="1:47">
      <c r="A121" s="44">
        <v>24</v>
      </c>
      <c r="B121" s="3" t="s">
        <v>251</v>
      </c>
      <c r="C121" s="3" t="s">
        <v>252</v>
      </c>
      <c r="D121" s="3" t="s">
        <v>253</v>
      </c>
      <c r="E121" s="3" t="s">
        <v>168</v>
      </c>
      <c r="F121" s="3" t="s">
        <v>254</v>
      </c>
      <c r="G121" s="3" t="s">
        <v>255</v>
      </c>
      <c r="H121" s="3" t="s">
        <v>256</v>
      </c>
      <c r="I121" s="45" t="s">
        <v>96</v>
      </c>
      <c r="K121" s="44">
        <v>24</v>
      </c>
      <c r="L121" s="3" t="s">
        <v>47</v>
      </c>
      <c r="M121" s="3" t="s">
        <v>28</v>
      </c>
      <c r="N121" s="3" t="s">
        <v>29</v>
      </c>
      <c r="O121" s="3" t="s">
        <v>341</v>
      </c>
      <c r="P121" s="3" t="s">
        <v>342</v>
      </c>
      <c r="Q121" s="3" t="s">
        <v>322</v>
      </c>
      <c r="R121" s="3" t="s">
        <v>343</v>
      </c>
      <c r="S121" s="3" t="s">
        <v>344</v>
      </c>
      <c r="T121" s="45" t="s">
        <v>200</v>
      </c>
      <c r="V121" s="44">
        <v>24</v>
      </c>
      <c r="W121" s="3" t="s">
        <v>471</v>
      </c>
      <c r="X121" s="3" t="s">
        <v>472</v>
      </c>
      <c r="Y121" s="3" t="s">
        <v>473</v>
      </c>
      <c r="Z121" s="3" t="s">
        <v>474</v>
      </c>
      <c r="AA121" s="3" t="s">
        <v>475</v>
      </c>
      <c r="AB121" s="3" t="s">
        <v>240</v>
      </c>
      <c r="AC121" s="3" t="s">
        <v>476</v>
      </c>
      <c r="AD121" s="3" t="s">
        <v>477</v>
      </c>
      <c r="AE121" s="3" t="s">
        <v>129</v>
      </c>
      <c r="AF121" s="3" t="s">
        <v>478</v>
      </c>
      <c r="AG121" s="3" t="s">
        <v>22</v>
      </c>
      <c r="AH121" s="45" t="s">
        <v>479</v>
      </c>
      <c r="AL121" s="64" t="s">
        <v>114</v>
      </c>
      <c r="AN121" s="26" t="s">
        <v>125</v>
      </c>
      <c r="AP121" s="167" t="s">
        <v>256</v>
      </c>
      <c r="AQ121" s="207"/>
      <c r="AR121" s="167" t="s">
        <v>341</v>
      </c>
      <c r="AS121" s="207"/>
      <c r="AT121" s="167" t="s">
        <v>478</v>
      </c>
    </row>
    <row r="122" spans="1:47">
      <c r="A122" s="44">
        <v>25</v>
      </c>
      <c r="B122" s="3" t="s">
        <v>176</v>
      </c>
      <c r="C122" s="3" t="s">
        <v>85</v>
      </c>
      <c r="D122" s="3" t="s">
        <v>257</v>
      </c>
      <c r="E122" s="3" t="s">
        <v>148</v>
      </c>
      <c r="F122" s="3" t="s">
        <v>258</v>
      </c>
      <c r="G122" s="3" t="s">
        <v>259</v>
      </c>
      <c r="H122" s="3" t="s">
        <v>260</v>
      </c>
      <c r="I122" s="45" t="s">
        <v>31</v>
      </c>
      <c r="K122" s="44">
        <v>25</v>
      </c>
      <c r="L122" s="3" t="s">
        <v>203</v>
      </c>
      <c r="M122" s="3" t="s">
        <v>274</v>
      </c>
      <c r="N122" s="3" t="s">
        <v>102</v>
      </c>
      <c r="O122" s="61" t="s">
        <v>165</v>
      </c>
      <c r="P122" s="3" t="s">
        <v>47</v>
      </c>
      <c r="Q122" s="3" t="s">
        <v>345</v>
      </c>
      <c r="R122" s="3" t="s">
        <v>346</v>
      </c>
      <c r="S122" s="3" t="s">
        <v>293</v>
      </c>
      <c r="T122" s="45" t="s">
        <v>46</v>
      </c>
      <c r="V122" s="44">
        <v>25</v>
      </c>
      <c r="W122" s="3" t="s">
        <v>279</v>
      </c>
      <c r="X122" s="3" t="s">
        <v>34</v>
      </c>
      <c r="Y122" s="61" t="s">
        <v>56</v>
      </c>
      <c r="Z122" s="3" t="s">
        <v>245</v>
      </c>
      <c r="AA122" s="3" t="s">
        <v>136</v>
      </c>
      <c r="AB122" s="3" t="s">
        <v>229</v>
      </c>
      <c r="AC122" s="3" t="s">
        <v>266</v>
      </c>
      <c r="AD122" s="3" t="s">
        <v>94</v>
      </c>
      <c r="AE122" s="3" t="s">
        <v>116</v>
      </c>
      <c r="AF122" s="3" t="s">
        <v>480</v>
      </c>
      <c r="AG122" s="3" t="s">
        <v>481</v>
      </c>
      <c r="AH122" s="45" t="s">
        <v>482</v>
      </c>
      <c r="AL122" s="64" t="s">
        <v>21</v>
      </c>
      <c r="AN122" s="26" t="s">
        <v>154</v>
      </c>
      <c r="AP122" s="167" t="s">
        <v>260</v>
      </c>
      <c r="AQ122" s="207"/>
      <c r="AR122" s="170" t="s">
        <v>165</v>
      </c>
      <c r="AS122" s="207"/>
      <c r="AT122" s="167" t="s">
        <v>480</v>
      </c>
    </row>
    <row r="123" spans="1:47">
      <c r="A123" s="44">
        <v>26</v>
      </c>
      <c r="B123" s="3" t="s">
        <v>261</v>
      </c>
      <c r="C123" s="3" t="s">
        <v>262</v>
      </c>
      <c r="D123" s="3" t="s">
        <v>263</v>
      </c>
      <c r="E123" s="3" t="s">
        <v>97</v>
      </c>
      <c r="F123" s="3" t="s">
        <v>264</v>
      </c>
      <c r="G123" s="3" t="s">
        <v>265</v>
      </c>
      <c r="H123" s="3" t="s">
        <v>17</v>
      </c>
      <c r="I123" s="63" t="s">
        <v>59</v>
      </c>
      <c r="K123" s="44">
        <v>26</v>
      </c>
      <c r="L123" s="3" t="s">
        <v>22</v>
      </c>
      <c r="M123" s="3" t="s">
        <v>347</v>
      </c>
      <c r="N123" s="61" t="s">
        <v>59</v>
      </c>
      <c r="O123" s="3" t="s">
        <v>348</v>
      </c>
      <c r="P123" s="3" t="s">
        <v>145</v>
      </c>
      <c r="Q123" s="3" t="s">
        <v>24</v>
      </c>
      <c r="R123" s="3" t="s">
        <v>349</v>
      </c>
      <c r="S123" s="61" t="s">
        <v>137</v>
      </c>
      <c r="T123" s="45" t="s">
        <v>350</v>
      </c>
      <c r="V123" s="44">
        <v>26</v>
      </c>
      <c r="W123" s="3" t="s">
        <v>89</v>
      </c>
      <c r="X123" s="3" t="s">
        <v>483</v>
      </c>
      <c r="Y123" s="3" t="s">
        <v>484</v>
      </c>
      <c r="Z123" s="3" t="s">
        <v>485</v>
      </c>
      <c r="AA123" s="3" t="s">
        <v>486</v>
      </c>
      <c r="AB123" s="3" t="s">
        <v>487</v>
      </c>
      <c r="AC123" s="3" t="s">
        <v>198</v>
      </c>
      <c r="AD123" s="61" t="s">
        <v>14</v>
      </c>
      <c r="AE123" s="3" t="s">
        <v>488</v>
      </c>
      <c r="AF123" s="3" t="s">
        <v>489</v>
      </c>
      <c r="AG123" s="3" t="s">
        <v>490</v>
      </c>
      <c r="AH123" s="45" t="s">
        <v>234</v>
      </c>
      <c r="AL123" s="64" t="s">
        <v>109</v>
      </c>
      <c r="AN123" s="26" t="s">
        <v>92</v>
      </c>
      <c r="AP123" s="167" t="s">
        <v>17</v>
      </c>
      <c r="AQ123" s="207"/>
      <c r="AR123" s="167" t="s">
        <v>348</v>
      </c>
      <c r="AS123" s="207"/>
      <c r="AT123" s="167" t="s">
        <v>489</v>
      </c>
    </row>
    <row r="124" spans="1:47" ht="17" thickBot="1">
      <c r="A124" s="44">
        <v>27</v>
      </c>
      <c r="B124" s="3" t="s">
        <v>62</v>
      </c>
      <c r="C124" s="3" t="s">
        <v>87</v>
      </c>
      <c r="D124" s="3" t="s">
        <v>266</v>
      </c>
      <c r="E124" s="3" t="s">
        <v>78</v>
      </c>
      <c r="F124" s="3" t="s">
        <v>267</v>
      </c>
      <c r="G124" s="3" t="s">
        <v>268</v>
      </c>
      <c r="H124" s="61" t="s">
        <v>52</v>
      </c>
      <c r="I124" s="45" t="s">
        <v>30</v>
      </c>
      <c r="K124" s="44">
        <v>27</v>
      </c>
      <c r="L124" s="3" t="s">
        <v>36</v>
      </c>
      <c r="M124" s="3" t="s">
        <v>211</v>
      </c>
      <c r="N124" s="61" t="s">
        <v>117</v>
      </c>
      <c r="O124" s="3" t="s">
        <v>351</v>
      </c>
      <c r="P124" s="3" t="s">
        <v>352</v>
      </c>
      <c r="Q124" s="3" t="s">
        <v>279</v>
      </c>
      <c r="R124" s="3" t="s">
        <v>353</v>
      </c>
      <c r="S124" s="3" t="s">
        <v>311</v>
      </c>
      <c r="T124" s="45" t="s">
        <v>354</v>
      </c>
      <c r="V124" s="44">
        <v>27</v>
      </c>
      <c r="W124" s="3" t="s">
        <v>491</v>
      </c>
      <c r="X124" s="3" t="s">
        <v>492</v>
      </c>
      <c r="Y124" s="3" t="s">
        <v>467</v>
      </c>
      <c r="Z124" s="3" t="s">
        <v>79</v>
      </c>
      <c r="AA124" s="3" t="s">
        <v>493</v>
      </c>
      <c r="AB124" s="3" t="s">
        <v>191</v>
      </c>
      <c r="AC124" s="3" t="s">
        <v>494</v>
      </c>
      <c r="AD124" s="3" t="s">
        <v>495</v>
      </c>
      <c r="AE124" s="3" t="s">
        <v>496</v>
      </c>
      <c r="AF124" s="3" t="s">
        <v>385</v>
      </c>
      <c r="AG124" s="3" t="s">
        <v>497</v>
      </c>
      <c r="AH124" s="45" t="s">
        <v>498</v>
      </c>
      <c r="AL124" s="64" t="s">
        <v>154</v>
      </c>
      <c r="AN124" s="26" t="s">
        <v>12</v>
      </c>
      <c r="AP124" s="170" t="s">
        <v>52</v>
      </c>
      <c r="AQ124" s="207"/>
      <c r="AR124" s="167" t="s">
        <v>351</v>
      </c>
      <c r="AS124" s="207"/>
      <c r="AT124" s="167" t="s">
        <v>385</v>
      </c>
    </row>
    <row r="125" spans="1:47" ht="17" thickBot="1">
      <c r="A125" s="44">
        <v>28</v>
      </c>
      <c r="B125" s="3" t="s">
        <v>89</v>
      </c>
      <c r="C125" s="3" t="s">
        <v>269</v>
      </c>
      <c r="D125" s="3" t="s">
        <v>195</v>
      </c>
      <c r="E125" s="3" t="s">
        <v>71</v>
      </c>
      <c r="F125" s="3" t="s">
        <v>270</v>
      </c>
      <c r="G125" s="30" t="s">
        <v>141</v>
      </c>
      <c r="H125" s="3" t="s">
        <v>271</v>
      </c>
      <c r="I125" s="45" t="s">
        <v>186</v>
      </c>
      <c r="K125" s="44">
        <v>28</v>
      </c>
      <c r="L125" s="3" t="s">
        <v>173</v>
      </c>
      <c r="M125" s="3" t="s">
        <v>355</v>
      </c>
      <c r="N125" s="3" t="s">
        <v>97</v>
      </c>
      <c r="O125" s="3" t="s">
        <v>174</v>
      </c>
      <c r="P125" s="3" t="s">
        <v>155</v>
      </c>
      <c r="Q125" s="3" t="s">
        <v>242</v>
      </c>
      <c r="R125" s="3" t="s">
        <v>186</v>
      </c>
      <c r="S125" s="3" t="s">
        <v>96</v>
      </c>
      <c r="T125" s="45" t="s">
        <v>249</v>
      </c>
      <c r="V125" s="44">
        <v>28</v>
      </c>
      <c r="W125" s="3" t="s">
        <v>499</v>
      </c>
      <c r="X125" s="3" t="s">
        <v>500</v>
      </c>
      <c r="Y125" s="3" t="s">
        <v>387</v>
      </c>
      <c r="Z125" s="3" t="s">
        <v>120</v>
      </c>
      <c r="AA125" s="3" t="s">
        <v>501</v>
      </c>
      <c r="AB125" s="3" t="s">
        <v>502</v>
      </c>
      <c r="AC125" s="3" t="s">
        <v>503</v>
      </c>
      <c r="AD125" s="3" t="s">
        <v>504</v>
      </c>
      <c r="AE125" s="3" t="s">
        <v>243</v>
      </c>
      <c r="AF125" s="3" t="s">
        <v>22</v>
      </c>
      <c r="AG125" s="3" t="s">
        <v>505</v>
      </c>
      <c r="AH125" s="45" t="s">
        <v>506</v>
      </c>
      <c r="AL125" s="64" t="s">
        <v>160</v>
      </c>
      <c r="AN125" s="26" t="s">
        <v>77</v>
      </c>
      <c r="AP125" s="167" t="s">
        <v>271</v>
      </c>
      <c r="AQ125" s="207"/>
      <c r="AR125" s="167" t="s">
        <v>174</v>
      </c>
      <c r="AS125" s="207"/>
      <c r="AT125" s="167" t="s">
        <v>22</v>
      </c>
    </row>
    <row r="126" spans="1:47">
      <c r="A126" s="44">
        <v>29</v>
      </c>
      <c r="B126" s="3" t="s">
        <v>272</v>
      </c>
      <c r="C126" s="61" t="s">
        <v>56</v>
      </c>
      <c r="D126" s="3" t="s">
        <v>273</v>
      </c>
      <c r="E126" s="3" t="s">
        <v>268</v>
      </c>
      <c r="F126" s="3" t="s">
        <v>274</v>
      </c>
      <c r="G126" s="3" t="s">
        <v>275</v>
      </c>
      <c r="H126" s="3" t="s">
        <v>94</v>
      </c>
      <c r="I126" s="45" t="s">
        <v>50</v>
      </c>
      <c r="K126" s="44">
        <v>29</v>
      </c>
      <c r="L126" s="3" t="s">
        <v>356</v>
      </c>
      <c r="M126" s="3" t="s">
        <v>357</v>
      </c>
      <c r="N126" s="3" t="s">
        <v>46</v>
      </c>
      <c r="O126" s="3" t="s">
        <v>358</v>
      </c>
      <c r="P126" s="3" t="s">
        <v>34</v>
      </c>
      <c r="Q126" s="3" t="s">
        <v>359</v>
      </c>
      <c r="R126" s="3" t="s">
        <v>360</v>
      </c>
      <c r="S126" s="3" t="s">
        <v>120</v>
      </c>
      <c r="T126" s="45" t="s">
        <v>110</v>
      </c>
      <c r="V126" s="44">
        <v>29</v>
      </c>
      <c r="W126" s="3" t="s">
        <v>507</v>
      </c>
      <c r="X126" s="3" t="s">
        <v>508</v>
      </c>
      <c r="Y126" s="3" t="s">
        <v>509</v>
      </c>
      <c r="Z126" s="3" t="s">
        <v>510</v>
      </c>
      <c r="AA126" s="3" t="s">
        <v>463</v>
      </c>
      <c r="AB126" s="3" t="s">
        <v>136</v>
      </c>
      <c r="AC126" s="3" t="s">
        <v>511</v>
      </c>
      <c r="AD126" s="3" t="s">
        <v>246</v>
      </c>
      <c r="AE126" s="61" t="s">
        <v>154</v>
      </c>
      <c r="AF126" s="3" t="s">
        <v>512</v>
      </c>
      <c r="AG126" s="3" t="s">
        <v>386</v>
      </c>
      <c r="AH126" s="45" t="s">
        <v>513</v>
      </c>
      <c r="AL126" s="208">
        <f>28/30</f>
        <v>0.93333333333333335</v>
      </c>
      <c r="AN126" s="26" t="s">
        <v>137</v>
      </c>
      <c r="AP126" s="167" t="s">
        <v>94</v>
      </c>
      <c r="AQ126" s="207"/>
      <c r="AR126" s="167" t="s">
        <v>358</v>
      </c>
      <c r="AS126" s="207"/>
      <c r="AT126" s="167" t="s">
        <v>512</v>
      </c>
    </row>
    <row r="127" spans="1:47" ht="21" customHeight="1" thickBot="1">
      <c r="A127" s="47">
        <v>30</v>
      </c>
      <c r="B127" s="48" t="s">
        <v>276</v>
      </c>
      <c r="C127" s="48" t="s">
        <v>277</v>
      </c>
      <c r="D127" s="48" t="s">
        <v>278</v>
      </c>
      <c r="E127" s="48" t="s">
        <v>123</v>
      </c>
      <c r="F127" s="48" t="s">
        <v>279</v>
      </c>
      <c r="G127" s="48" t="s">
        <v>280</v>
      </c>
      <c r="H127" s="48" t="s">
        <v>281</v>
      </c>
      <c r="I127" s="49" t="s">
        <v>151</v>
      </c>
      <c r="K127" s="47">
        <v>30</v>
      </c>
      <c r="L127" s="48" t="s">
        <v>68</v>
      </c>
      <c r="M127" s="48" t="s">
        <v>62</v>
      </c>
      <c r="N127" s="48" t="s">
        <v>13</v>
      </c>
      <c r="O127" s="48" t="s">
        <v>103</v>
      </c>
      <c r="P127" s="48" t="s">
        <v>50</v>
      </c>
      <c r="Q127" s="100" t="s">
        <v>147</v>
      </c>
      <c r="R127" s="48" t="s">
        <v>361</v>
      </c>
      <c r="S127" s="48" t="s">
        <v>362</v>
      </c>
      <c r="T127" s="49" t="s">
        <v>363</v>
      </c>
      <c r="V127" s="47">
        <v>30</v>
      </c>
      <c r="W127" s="48" t="s">
        <v>113</v>
      </c>
      <c r="X127" s="48" t="s">
        <v>514</v>
      </c>
      <c r="Y127" s="48" t="s">
        <v>515</v>
      </c>
      <c r="Z127" s="48" t="s">
        <v>516</v>
      </c>
      <c r="AA127" s="100" t="s">
        <v>160</v>
      </c>
      <c r="AB127" s="48" t="s">
        <v>517</v>
      </c>
      <c r="AC127" s="48" t="s">
        <v>518</v>
      </c>
      <c r="AD127" s="48" t="s">
        <v>519</v>
      </c>
      <c r="AE127" s="48" t="s">
        <v>120</v>
      </c>
      <c r="AF127" s="48" t="s">
        <v>520</v>
      </c>
      <c r="AG127" s="48" t="s">
        <v>521</v>
      </c>
      <c r="AH127" s="49" t="s">
        <v>522</v>
      </c>
      <c r="AL127" s="179"/>
      <c r="AN127" s="26" t="s">
        <v>160</v>
      </c>
      <c r="AP127" s="167" t="s">
        <v>281</v>
      </c>
      <c r="AQ127" s="207"/>
      <c r="AR127" s="167" t="s">
        <v>103</v>
      </c>
      <c r="AS127" s="207"/>
      <c r="AT127" s="167" t="s">
        <v>520</v>
      </c>
    </row>
    <row r="128" spans="1:47" s="179" customFormat="1" ht="17" thickBot="1">
      <c r="AO128" s="207"/>
      <c r="AP128" s="207"/>
      <c r="AQ128" s="207"/>
      <c r="AR128" s="207"/>
      <c r="AS128" s="207"/>
      <c r="AT128" s="207"/>
      <c r="AU128" s="207"/>
    </row>
    <row r="129" spans="1:46">
      <c r="A129" s="40">
        <v>5</v>
      </c>
      <c r="B129" s="41" t="s">
        <v>0</v>
      </c>
      <c r="C129" s="42" t="s">
        <v>1</v>
      </c>
      <c r="D129" s="42" t="s">
        <v>2</v>
      </c>
      <c r="E129" s="42" t="s">
        <v>3</v>
      </c>
      <c r="F129" s="42" t="s">
        <v>4</v>
      </c>
      <c r="G129" s="42" t="s">
        <v>5</v>
      </c>
      <c r="H129" s="42" t="s">
        <v>6</v>
      </c>
      <c r="I129" s="43" t="s">
        <v>7</v>
      </c>
      <c r="K129" s="40">
        <v>5</v>
      </c>
      <c r="L129" s="41" t="s">
        <v>0</v>
      </c>
      <c r="M129" s="42" t="s">
        <v>1</v>
      </c>
      <c r="N129" s="42" t="s">
        <v>2</v>
      </c>
      <c r="O129" s="42" t="s">
        <v>3</v>
      </c>
      <c r="P129" s="42" t="s">
        <v>4</v>
      </c>
      <c r="Q129" s="42" t="s">
        <v>5</v>
      </c>
      <c r="R129" s="42" t="s">
        <v>6</v>
      </c>
      <c r="S129" s="42" t="s">
        <v>7</v>
      </c>
      <c r="T129" s="43" t="s">
        <v>8</v>
      </c>
      <c r="V129" s="91">
        <v>5</v>
      </c>
      <c r="W129" s="41" t="s">
        <v>0</v>
      </c>
      <c r="X129" s="42" t="s">
        <v>1</v>
      </c>
      <c r="Y129" s="42" t="s">
        <v>2</v>
      </c>
      <c r="Z129" s="42" t="s">
        <v>3</v>
      </c>
      <c r="AA129" s="42" t="s">
        <v>4</v>
      </c>
      <c r="AB129" s="42" t="s">
        <v>5</v>
      </c>
      <c r="AC129" s="42" t="s">
        <v>6</v>
      </c>
      <c r="AD129" s="42" t="s">
        <v>7</v>
      </c>
      <c r="AE129" s="42" t="s">
        <v>8</v>
      </c>
      <c r="AF129" s="42" t="s">
        <v>364</v>
      </c>
      <c r="AG129" s="42" t="s">
        <v>365</v>
      </c>
      <c r="AH129" s="43" t="s">
        <v>366</v>
      </c>
      <c r="AL129" s="179"/>
      <c r="AN129" s="24" t="s">
        <v>4</v>
      </c>
      <c r="AP129" s="165" t="s">
        <v>3</v>
      </c>
      <c r="AQ129" s="207"/>
      <c r="AR129" s="165" t="s">
        <v>2</v>
      </c>
      <c r="AS129" s="207"/>
      <c r="AT129" s="165" t="s">
        <v>2</v>
      </c>
    </row>
    <row r="130" spans="1:46">
      <c r="A130" s="44">
        <v>1</v>
      </c>
      <c r="B130" s="66" t="s">
        <v>46</v>
      </c>
      <c r="C130" s="3" t="s">
        <v>120</v>
      </c>
      <c r="D130" s="3" t="s">
        <v>188</v>
      </c>
      <c r="E130" s="66" t="s">
        <v>55</v>
      </c>
      <c r="F130" s="3" t="s">
        <v>188</v>
      </c>
      <c r="G130" s="66" t="s">
        <v>78</v>
      </c>
      <c r="H130" s="66" t="s">
        <v>55</v>
      </c>
      <c r="I130" s="45" t="s">
        <v>142</v>
      </c>
      <c r="K130" s="44">
        <v>1</v>
      </c>
      <c r="L130" s="66" t="s">
        <v>78</v>
      </c>
      <c r="M130" s="3" t="s">
        <v>188</v>
      </c>
      <c r="N130" s="3" t="s">
        <v>36</v>
      </c>
      <c r="O130" s="3" t="s">
        <v>52</v>
      </c>
      <c r="P130" s="3" t="s">
        <v>175</v>
      </c>
      <c r="Q130" s="3" t="s">
        <v>59</v>
      </c>
      <c r="R130" s="3" t="s">
        <v>142</v>
      </c>
      <c r="S130" s="3" t="s">
        <v>175</v>
      </c>
      <c r="T130" s="69" t="s">
        <v>55</v>
      </c>
      <c r="V130" s="44">
        <v>1</v>
      </c>
      <c r="W130" s="3" t="s">
        <v>94</v>
      </c>
      <c r="X130" s="66" t="s">
        <v>55</v>
      </c>
      <c r="Y130" s="3" t="s">
        <v>12</v>
      </c>
      <c r="Z130" s="66" t="s">
        <v>183</v>
      </c>
      <c r="AA130" s="3" t="s">
        <v>36</v>
      </c>
      <c r="AB130" s="3" t="s">
        <v>222</v>
      </c>
      <c r="AC130" s="3" t="s">
        <v>284</v>
      </c>
      <c r="AD130" s="66" t="s">
        <v>22</v>
      </c>
      <c r="AE130" s="3" t="s">
        <v>222</v>
      </c>
      <c r="AF130" s="3" t="s">
        <v>28</v>
      </c>
      <c r="AG130" s="3" t="s">
        <v>36</v>
      </c>
      <c r="AH130" s="45" t="s">
        <v>59</v>
      </c>
      <c r="AL130" s="179"/>
      <c r="AN130" s="26" t="s">
        <v>143</v>
      </c>
      <c r="AP130" s="171" t="s">
        <v>55</v>
      </c>
      <c r="AQ130" s="207"/>
      <c r="AR130" s="167" t="s">
        <v>36</v>
      </c>
      <c r="AS130" s="207"/>
      <c r="AT130" s="167" t="s">
        <v>12</v>
      </c>
    </row>
    <row r="131" spans="1:46">
      <c r="A131" s="44">
        <v>2</v>
      </c>
      <c r="B131" s="66" t="s">
        <v>105</v>
      </c>
      <c r="C131" s="3" t="s">
        <v>121</v>
      </c>
      <c r="D131" s="66" t="s">
        <v>183</v>
      </c>
      <c r="E131" s="3" t="s">
        <v>175</v>
      </c>
      <c r="F131" s="3" t="s">
        <v>189</v>
      </c>
      <c r="G131" s="3" t="s">
        <v>190</v>
      </c>
      <c r="H131" s="66" t="s">
        <v>139</v>
      </c>
      <c r="I131" s="45" t="s">
        <v>29</v>
      </c>
      <c r="K131" s="44">
        <v>2</v>
      </c>
      <c r="L131" s="3" t="s">
        <v>190</v>
      </c>
      <c r="M131" s="3" t="s">
        <v>153</v>
      </c>
      <c r="N131" s="3" t="s">
        <v>79</v>
      </c>
      <c r="O131" s="3" t="s">
        <v>104</v>
      </c>
      <c r="P131" s="3" t="s">
        <v>192</v>
      </c>
      <c r="Q131" s="66" t="s">
        <v>55</v>
      </c>
      <c r="R131" s="66" t="s">
        <v>13</v>
      </c>
      <c r="S131" s="3" t="s">
        <v>192</v>
      </c>
      <c r="T131" s="69" t="s">
        <v>139</v>
      </c>
      <c r="V131" s="44">
        <v>2</v>
      </c>
      <c r="W131" s="3" t="s">
        <v>236</v>
      </c>
      <c r="X131" s="3" t="s">
        <v>150</v>
      </c>
      <c r="Y131" s="66" t="s">
        <v>71</v>
      </c>
      <c r="Z131" s="66" t="s">
        <v>117</v>
      </c>
      <c r="AA131" s="3" t="s">
        <v>146</v>
      </c>
      <c r="AB131" s="66" t="s">
        <v>105</v>
      </c>
      <c r="AC131" s="66" t="s">
        <v>143</v>
      </c>
      <c r="AD131" s="3" t="s">
        <v>300</v>
      </c>
      <c r="AE131" s="3" t="s">
        <v>85</v>
      </c>
      <c r="AF131" s="3" t="s">
        <v>24</v>
      </c>
      <c r="AG131" s="3" t="s">
        <v>367</v>
      </c>
      <c r="AH131" s="69" t="s">
        <v>46</v>
      </c>
      <c r="AL131" s="70" t="s">
        <v>143</v>
      </c>
      <c r="AN131" s="26" t="s">
        <v>55</v>
      </c>
      <c r="AP131" s="167" t="s">
        <v>175</v>
      </c>
      <c r="AQ131" s="207"/>
      <c r="AR131" s="167" t="s">
        <v>79</v>
      </c>
      <c r="AS131" s="207"/>
      <c r="AT131" s="171" t="s">
        <v>71</v>
      </c>
    </row>
    <row r="132" spans="1:46" ht="17" thickBot="1">
      <c r="A132" s="44">
        <v>3</v>
      </c>
      <c r="B132" s="3" t="s">
        <v>147</v>
      </c>
      <c r="C132" s="66" t="s">
        <v>71</v>
      </c>
      <c r="D132" s="3" t="s">
        <v>191</v>
      </c>
      <c r="E132" s="66" t="s">
        <v>30</v>
      </c>
      <c r="F132" s="3" t="s">
        <v>82</v>
      </c>
      <c r="G132" s="3" t="s">
        <v>31</v>
      </c>
      <c r="H132" s="3" t="s">
        <v>65</v>
      </c>
      <c r="I132" s="69" t="s">
        <v>13</v>
      </c>
      <c r="K132" s="44">
        <v>3</v>
      </c>
      <c r="L132" s="3" t="s">
        <v>213</v>
      </c>
      <c r="M132" s="66" t="s">
        <v>117</v>
      </c>
      <c r="N132" s="66" t="s">
        <v>10</v>
      </c>
      <c r="O132" s="3" t="s">
        <v>282</v>
      </c>
      <c r="P132" s="66" t="s">
        <v>55</v>
      </c>
      <c r="Q132" s="66" t="s">
        <v>13</v>
      </c>
      <c r="R132" s="3" t="s">
        <v>56</v>
      </c>
      <c r="S132" s="3" t="s">
        <v>72</v>
      </c>
      <c r="T132" s="45" t="s">
        <v>120</v>
      </c>
      <c r="V132" s="44">
        <v>3</v>
      </c>
      <c r="W132" s="66" t="s">
        <v>13</v>
      </c>
      <c r="X132" s="3" t="s">
        <v>232</v>
      </c>
      <c r="Y132" s="3" t="s">
        <v>107</v>
      </c>
      <c r="Z132" s="3" t="s">
        <v>368</v>
      </c>
      <c r="AA132" s="3" t="s">
        <v>45</v>
      </c>
      <c r="AB132" s="3" t="s">
        <v>36</v>
      </c>
      <c r="AC132" s="3" t="s">
        <v>369</v>
      </c>
      <c r="AD132" s="3" t="s">
        <v>51</v>
      </c>
      <c r="AE132" s="3" t="s">
        <v>90</v>
      </c>
      <c r="AF132" s="3" t="s">
        <v>56</v>
      </c>
      <c r="AG132" s="3" t="s">
        <v>54</v>
      </c>
      <c r="AH132" s="45" t="s">
        <v>65</v>
      </c>
      <c r="AL132" s="70" t="s">
        <v>55</v>
      </c>
      <c r="AN132" s="26" t="s">
        <v>141</v>
      </c>
      <c r="AP132" s="171" t="s">
        <v>30</v>
      </c>
      <c r="AQ132" s="207"/>
      <c r="AR132" s="171" t="s">
        <v>10</v>
      </c>
      <c r="AS132" s="207"/>
      <c r="AT132" s="167" t="s">
        <v>107</v>
      </c>
    </row>
    <row r="133" spans="1:46" ht="17" thickBot="1">
      <c r="A133" s="44">
        <v>4</v>
      </c>
      <c r="B133" s="3" t="s">
        <v>26</v>
      </c>
      <c r="C133" s="67" t="s">
        <v>141</v>
      </c>
      <c r="D133" s="3" t="s">
        <v>59</v>
      </c>
      <c r="E133" s="3" t="s">
        <v>192</v>
      </c>
      <c r="F133" s="3" t="s">
        <v>157</v>
      </c>
      <c r="G133" s="66" t="s">
        <v>143</v>
      </c>
      <c r="H133" s="30" t="s">
        <v>44</v>
      </c>
      <c r="I133" s="45" t="s">
        <v>56</v>
      </c>
      <c r="K133" s="44">
        <v>4</v>
      </c>
      <c r="L133" s="3" t="s">
        <v>235</v>
      </c>
      <c r="M133" s="66" t="s">
        <v>183</v>
      </c>
      <c r="N133" s="3" t="s">
        <v>51</v>
      </c>
      <c r="O133" s="3" t="s">
        <v>283</v>
      </c>
      <c r="P133" s="30" t="s">
        <v>44</v>
      </c>
      <c r="Q133" s="3" t="s">
        <v>31</v>
      </c>
      <c r="R133" s="3" t="s">
        <v>29</v>
      </c>
      <c r="S133" s="3" t="s">
        <v>284</v>
      </c>
      <c r="T133" s="45" t="s">
        <v>103</v>
      </c>
      <c r="V133" s="44">
        <v>4</v>
      </c>
      <c r="W133" s="66" t="s">
        <v>60</v>
      </c>
      <c r="X133" s="3" t="s">
        <v>268</v>
      </c>
      <c r="Y133" s="66" t="s">
        <v>30</v>
      </c>
      <c r="Z133" s="3" t="s">
        <v>102</v>
      </c>
      <c r="AA133" s="3" t="s">
        <v>370</v>
      </c>
      <c r="AB133" s="3" t="s">
        <v>277</v>
      </c>
      <c r="AC133" s="3" t="s">
        <v>285</v>
      </c>
      <c r="AD133" s="3" t="s">
        <v>123</v>
      </c>
      <c r="AE133" s="3" t="s">
        <v>371</v>
      </c>
      <c r="AF133" s="66" t="s">
        <v>55</v>
      </c>
      <c r="AG133" s="3" t="s">
        <v>103</v>
      </c>
      <c r="AH133" s="45" t="s">
        <v>372</v>
      </c>
      <c r="AL133" s="70" t="s">
        <v>141</v>
      </c>
      <c r="AN133" s="26" t="s">
        <v>30</v>
      </c>
      <c r="AP133" s="167" t="s">
        <v>192</v>
      </c>
      <c r="AQ133" s="207"/>
      <c r="AR133" s="167" t="s">
        <v>51</v>
      </c>
      <c r="AS133" s="207"/>
      <c r="AT133" s="171" t="s">
        <v>30</v>
      </c>
    </row>
    <row r="134" spans="1:46" ht="17" thickBot="1">
      <c r="A134" s="44">
        <v>5</v>
      </c>
      <c r="B134" s="36" t="s">
        <v>35</v>
      </c>
      <c r="C134" s="3" t="s">
        <v>70</v>
      </c>
      <c r="D134" s="3" t="s">
        <v>193</v>
      </c>
      <c r="E134" s="3" t="s">
        <v>194</v>
      </c>
      <c r="F134" s="3" t="s">
        <v>195</v>
      </c>
      <c r="G134" s="3" t="s">
        <v>196</v>
      </c>
      <c r="H134" s="66" t="s">
        <v>117</v>
      </c>
      <c r="I134" s="45" t="s">
        <v>36</v>
      </c>
      <c r="K134" s="44">
        <v>5</v>
      </c>
      <c r="L134" s="3" t="s">
        <v>31</v>
      </c>
      <c r="M134" s="3" t="s">
        <v>150</v>
      </c>
      <c r="N134" s="3" t="s">
        <v>121</v>
      </c>
      <c r="O134" s="3" t="s">
        <v>132</v>
      </c>
      <c r="P134" s="66" t="s">
        <v>172</v>
      </c>
      <c r="Q134" s="3" t="s">
        <v>285</v>
      </c>
      <c r="R134" s="92" t="s">
        <v>44</v>
      </c>
      <c r="S134" s="93" t="s">
        <v>44</v>
      </c>
      <c r="T134" s="45" t="s">
        <v>112</v>
      </c>
      <c r="V134" s="44">
        <v>5</v>
      </c>
      <c r="W134" s="3" t="s">
        <v>90</v>
      </c>
      <c r="X134" s="66" t="s">
        <v>166</v>
      </c>
      <c r="Y134" s="3" t="s">
        <v>36</v>
      </c>
      <c r="Z134" s="3" t="s">
        <v>82</v>
      </c>
      <c r="AA134" s="66" t="s">
        <v>139</v>
      </c>
      <c r="AB134" s="66" t="s">
        <v>60</v>
      </c>
      <c r="AC134" s="3" t="s">
        <v>373</v>
      </c>
      <c r="AD134" s="3" t="s">
        <v>49</v>
      </c>
      <c r="AE134" s="3" t="s">
        <v>374</v>
      </c>
      <c r="AF134" s="3" t="s">
        <v>114</v>
      </c>
      <c r="AG134" s="3" t="s">
        <v>69</v>
      </c>
      <c r="AH134" s="45" t="s">
        <v>230</v>
      </c>
      <c r="AL134" s="70" t="s">
        <v>30</v>
      </c>
      <c r="AN134" s="26" t="s">
        <v>71</v>
      </c>
      <c r="AP134" s="167" t="s">
        <v>194</v>
      </c>
      <c r="AQ134" s="207"/>
      <c r="AR134" s="167" t="s">
        <v>121</v>
      </c>
      <c r="AS134" s="207"/>
      <c r="AT134" s="167" t="s">
        <v>36</v>
      </c>
    </row>
    <row r="135" spans="1:46" ht="17" thickBot="1">
      <c r="A135" s="44">
        <v>6</v>
      </c>
      <c r="B135" s="3" t="s">
        <v>90</v>
      </c>
      <c r="C135" s="3" t="s">
        <v>103</v>
      </c>
      <c r="D135" s="3" t="s">
        <v>82</v>
      </c>
      <c r="E135" s="66" t="s">
        <v>172</v>
      </c>
      <c r="F135" s="3" t="s">
        <v>193</v>
      </c>
      <c r="G135" s="3" t="s">
        <v>176</v>
      </c>
      <c r="H135" s="3" t="s">
        <v>165</v>
      </c>
      <c r="I135" s="69" t="s">
        <v>55</v>
      </c>
      <c r="K135" s="44">
        <v>6</v>
      </c>
      <c r="L135" s="66" t="s">
        <v>143</v>
      </c>
      <c r="M135" s="3" t="s">
        <v>236</v>
      </c>
      <c r="N135" s="66" t="s">
        <v>71</v>
      </c>
      <c r="O135" s="3" t="s">
        <v>171</v>
      </c>
      <c r="P135" s="66" t="s">
        <v>143</v>
      </c>
      <c r="Q135" s="3" t="s">
        <v>228</v>
      </c>
      <c r="R135" s="3" t="s">
        <v>94</v>
      </c>
      <c r="S135" s="3" t="s">
        <v>194</v>
      </c>
      <c r="T135" s="45" t="s">
        <v>57</v>
      </c>
      <c r="V135" s="44">
        <v>6</v>
      </c>
      <c r="W135" s="3" t="s">
        <v>375</v>
      </c>
      <c r="X135" s="3" t="s">
        <v>90</v>
      </c>
      <c r="Y135" s="66" t="s">
        <v>143</v>
      </c>
      <c r="Z135" s="3" t="s">
        <v>376</v>
      </c>
      <c r="AA135" s="3" t="s">
        <v>67</v>
      </c>
      <c r="AB135" s="3" t="s">
        <v>68</v>
      </c>
      <c r="AC135" s="3" t="s">
        <v>224</v>
      </c>
      <c r="AD135" s="3" t="s">
        <v>196</v>
      </c>
      <c r="AE135" s="3" t="s">
        <v>101</v>
      </c>
      <c r="AF135" s="3" t="s">
        <v>176</v>
      </c>
      <c r="AG135" s="66" t="s">
        <v>13</v>
      </c>
      <c r="AH135" s="45" t="s">
        <v>377</v>
      </c>
      <c r="AL135" s="70" t="s">
        <v>71</v>
      </c>
      <c r="AN135" s="26" t="s">
        <v>66</v>
      </c>
      <c r="AP135" s="171" t="s">
        <v>172</v>
      </c>
      <c r="AQ135" s="207"/>
      <c r="AR135" s="171" t="s">
        <v>71</v>
      </c>
      <c r="AS135" s="207"/>
      <c r="AT135" s="171" t="s">
        <v>143</v>
      </c>
    </row>
    <row r="136" spans="1:46" ht="17" thickBot="1">
      <c r="A136" s="44">
        <v>7</v>
      </c>
      <c r="B136" s="3" t="s">
        <v>197</v>
      </c>
      <c r="C136" s="3" t="s">
        <v>102</v>
      </c>
      <c r="D136" s="3" t="s">
        <v>198</v>
      </c>
      <c r="E136" s="3" t="s">
        <v>45</v>
      </c>
      <c r="F136" s="66" t="s">
        <v>105</v>
      </c>
      <c r="G136" s="66" t="s">
        <v>105</v>
      </c>
      <c r="H136" s="3" t="s">
        <v>112</v>
      </c>
      <c r="I136" s="30" t="s">
        <v>44</v>
      </c>
      <c r="K136" s="44">
        <v>7</v>
      </c>
      <c r="L136" s="3" t="s">
        <v>286</v>
      </c>
      <c r="M136" s="66" t="s">
        <v>105</v>
      </c>
      <c r="N136" s="66" t="s">
        <v>30</v>
      </c>
      <c r="O136" s="3" t="s">
        <v>216</v>
      </c>
      <c r="P136" s="3" t="s">
        <v>216</v>
      </c>
      <c r="Q136" s="66" t="s">
        <v>105</v>
      </c>
      <c r="R136" s="3" t="s">
        <v>185</v>
      </c>
      <c r="S136" s="3" t="s">
        <v>287</v>
      </c>
      <c r="T136" s="45" t="s">
        <v>69</v>
      </c>
      <c r="V136" s="44">
        <v>7</v>
      </c>
      <c r="W136" s="3" t="s">
        <v>70</v>
      </c>
      <c r="X136" s="3" t="s">
        <v>220</v>
      </c>
      <c r="Y136" s="3" t="s">
        <v>223</v>
      </c>
      <c r="Z136" s="66" t="s">
        <v>93</v>
      </c>
      <c r="AA136" s="3" t="s">
        <v>378</v>
      </c>
      <c r="AB136" s="3" t="s">
        <v>70</v>
      </c>
      <c r="AC136" s="3" t="s">
        <v>379</v>
      </c>
      <c r="AD136" s="3" t="s">
        <v>380</v>
      </c>
      <c r="AE136" s="3" t="s">
        <v>381</v>
      </c>
      <c r="AF136" s="66" t="s">
        <v>87</v>
      </c>
      <c r="AG136" s="3" t="s">
        <v>350</v>
      </c>
      <c r="AH136" s="45" t="s">
        <v>382</v>
      </c>
      <c r="AL136" s="70" t="s">
        <v>66</v>
      </c>
      <c r="AN136" s="26" t="s">
        <v>118</v>
      </c>
      <c r="AP136" s="167" t="s">
        <v>45</v>
      </c>
      <c r="AQ136" s="207"/>
      <c r="AR136" s="171" t="s">
        <v>30</v>
      </c>
      <c r="AS136" s="207"/>
      <c r="AT136" s="167" t="s">
        <v>223</v>
      </c>
    </row>
    <row r="137" spans="1:46" ht="17" thickBot="1">
      <c r="A137" s="44">
        <v>8</v>
      </c>
      <c r="B137" s="3" t="s">
        <v>199</v>
      </c>
      <c r="C137" s="3" t="s">
        <v>200</v>
      </c>
      <c r="D137" s="3" t="s">
        <v>201</v>
      </c>
      <c r="E137" s="66" t="s">
        <v>143</v>
      </c>
      <c r="F137" s="3" t="s">
        <v>202</v>
      </c>
      <c r="G137" s="66" t="s">
        <v>22</v>
      </c>
      <c r="H137" s="3" t="s">
        <v>90</v>
      </c>
      <c r="I137" s="45" t="s">
        <v>54</v>
      </c>
      <c r="K137" s="44">
        <v>8</v>
      </c>
      <c r="L137" s="3" t="s">
        <v>230</v>
      </c>
      <c r="M137" s="3" t="s">
        <v>70</v>
      </c>
      <c r="N137" s="3" t="s">
        <v>142</v>
      </c>
      <c r="O137" s="30" t="s">
        <v>44</v>
      </c>
      <c r="P137" s="3" t="s">
        <v>194</v>
      </c>
      <c r="Q137" s="3" t="s">
        <v>142</v>
      </c>
      <c r="R137" s="3" t="s">
        <v>90</v>
      </c>
      <c r="S137" s="66" t="s">
        <v>55</v>
      </c>
      <c r="T137" s="45" t="s">
        <v>64</v>
      </c>
      <c r="V137" s="44">
        <v>8</v>
      </c>
      <c r="W137" s="3" t="s">
        <v>383</v>
      </c>
      <c r="X137" s="3" t="s">
        <v>142</v>
      </c>
      <c r="Y137" s="3" t="s">
        <v>89</v>
      </c>
      <c r="Z137" s="3" t="s">
        <v>116</v>
      </c>
      <c r="AA137" s="3" t="s">
        <v>384</v>
      </c>
      <c r="AB137" s="66" t="s">
        <v>97</v>
      </c>
      <c r="AC137" s="66" t="s">
        <v>105</v>
      </c>
      <c r="AD137" s="3" t="s">
        <v>385</v>
      </c>
      <c r="AE137" s="3" t="s">
        <v>386</v>
      </c>
      <c r="AF137" s="3" t="s">
        <v>59</v>
      </c>
      <c r="AG137" s="3" t="s">
        <v>387</v>
      </c>
      <c r="AH137" s="45" t="s">
        <v>388</v>
      </c>
      <c r="AL137" s="70" t="s">
        <v>118</v>
      </c>
      <c r="AN137" s="26" t="s">
        <v>105</v>
      </c>
      <c r="AP137" s="171" t="s">
        <v>143</v>
      </c>
      <c r="AQ137" s="207"/>
      <c r="AR137" s="167" t="s">
        <v>142</v>
      </c>
      <c r="AS137" s="207"/>
      <c r="AT137" s="167" t="s">
        <v>89</v>
      </c>
    </row>
    <row r="138" spans="1:46">
      <c r="A138" s="44">
        <v>9</v>
      </c>
      <c r="B138" s="3" t="s">
        <v>203</v>
      </c>
      <c r="C138" s="3" t="s">
        <v>36</v>
      </c>
      <c r="D138" s="3" t="s">
        <v>204</v>
      </c>
      <c r="E138" s="66" t="s">
        <v>118</v>
      </c>
      <c r="F138" s="3" t="s">
        <v>163</v>
      </c>
      <c r="G138" s="3" t="s">
        <v>205</v>
      </c>
      <c r="H138" s="3" t="s">
        <v>145</v>
      </c>
      <c r="I138" s="45" t="s">
        <v>79</v>
      </c>
      <c r="K138" s="44">
        <v>9</v>
      </c>
      <c r="L138" s="3" t="s">
        <v>176</v>
      </c>
      <c r="M138" s="3" t="s">
        <v>288</v>
      </c>
      <c r="N138" s="66" t="s">
        <v>22</v>
      </c>
      <c r="O138" s="3" t="s">
        <v>289</v>
      </c>
      <c r="P138" s="3" t="s">
        <v>45</v>
      </c>
      <c r="Q138" s="3" t="s">
        <v>290</v>
      </c>
      <c r="R138" s="3" t="s">
        <v>27</v>
      </c>
      <c r="S138" s="3" t="s">
        <v>178</v>
      </c>
      <c r="T138" s="69" t="s">
        <v>117</v>
      </c>
      <c r="V138" s="44">
        <v>9</v>
      </c>
      <c r="W138" s="3" t="s">
        <v>389</v>
      </c>
      <c r="X138" s="3" t="s">
        <v>125</v>
      </c>
      <c r="Y138" s="3" t="s">
        <v>251</v>
      </c>
      <c r="Z138" s="66" t="s">
        <v>139</v>
      </c>
      <c r="AA138" s="3" t="s">
        <v>390</v>
      </c>
      <c r="AB138" s="3" t="s">
        <v>146</v>
      </c>
      <c r="AC138" s="3" t="s">
        <v>274</v>
      </c>
      <c r="AD138" s="3" t="s">
        <v>391</v>
      </c>
      <c r="AE138" s="3" t="s">
        <v>26</v>
      </c>
      <c r="AF138" s="66" t="s">
        <v>30</v>
      </c>
      <c r="AG138" s="3" t="s">
        <v>392</v>
      </c>
      <c r="AH138" s="45" t="s">
        <v>200</v>
      </c>
      <c r="AL138" s="70" t="s">
        <v>105</v>
      </c>
      <c r="AN138" s="26" t="s">
        <v>172</v>
      </c>
      <c r="AP138" s="171" t="s">
        <v>118</v>
      </c>
      <c r="AQ138" s="207"/>
      <c r="AR138" s="171" t="s">
        <v>22</v>
      </c>
      <c r="AS138" s="207"/>
      <c r="AT138" s="167" t="s">
        <v>251</v>
      </c>
    </row>
    <row r="139" spans="1:46">
      <c r="A139" s="44">
        <v>10</v>
      </c>
      <c r="B139" s="3" t="s">
        <v>206</v>
      </c>
      <c r="C139" s="3" t="s">
        <v>14</v>
      </c>
      <c r="D139" s="3" t="s">
        <v>207</v>
      </c>
      <c r="E139" s="3" t="s">
        <v>72</v>
      </c>
      <c r="F139" s="3" t="s">
        <v>208</v>
      </c>
      <c r="G139" s="3" t="s">
        <v>36</v>
      </c>
      <c r="H139" s="3" t="s">
        <v>209</v>
      </c>
      <c r="I139" s="45" t="s">
        <v>51</v>
      </c>
      <c r="K139" s="44">
        <v>10</v>
      </c>
      <c r="L139" s="3" t="s">
        <v>291</v>
      </c>
      <c r="M139" s="3" t="s">
        <v>257</v>
      </c>
      <c r="N139" s="3" t="s">
        <v>14</v>
      </c>
      <c r="O139" s="3" t="s">
        <v>268</v>
      </c>
      <c r="P139" s="3" t="s">
        <v>224</v>
      </c>
      <c r="Q139" s="3" t="s">
        <v>120</v>
      </c>
      <c r="R139" s="3" t="s">
        <v>292</v>
      </c>
      <c r="S139" s="3" t="s">
        <v>216</v>
      </c>
      <c r="T139" s="45" t="s">
        <v>256</v>
      </c>
      <c r="V139" s="44">
        <v>10</v>
      </c>
      <c r="W139" s="3" t="s">
        <v>151</v>
      </c>
      <c r="X139" s="3" t="s">
        <v>155</v>
      </c>
      <c r="Y139" s="3" t="s">
        <v>176</v>
      </c>
      <c r="Z139" s="3" t="s">
        <v>393</v>
      </c>
      <c r="AA139" s="3" t="s">
        <v>394</v>
      </c>
      <c r="AB139" s="66" t="s">
        <v>71</v>
      </c>
      <c r="AC139" s="3" t="s">
        <v>129</v>
      </c>
      <c r="AD139" s="3" t="s">
        <v>395</v>
      </c>
      <c r="AE139" s="66" t="s">
        <v>117</v>
      </c>
      <c r="AF139" s="66" t="s">
        <v>10</v>
      </c>
      <c r="AG139" s="3" t="s">
        <v>112</v>
      </c>
      <c r="AH139" s="69" t="s">
        <v>117</v>
      </c>
      <c r="AL139" s="70" t="s">
        <v>172</v>
      </c>
      <c r="AN139" s="26" t="s">
        <v>166</v>
      </c>
      <c r="AP139" s="167" t="s">
        <v>72</v>
      </c>
      <c r="AQ139" s="207"/>
      <c r="AR139" s="167" t="s">
        <v>14</v>
      </c>
      <c r="AS139" s="207"/>
      <c r="AT139" s="167" t="s">
        <v>176</v>
      </c>
    </row>
    <row r="140" spans="1:46">
      <c r="A140" s="44">
        <v>11</v>
      </c>
      <c r="B140" s="3" t="s">
        <v>129</v>
      </c>
      <c r="C140" s="66" t="s">
        <v>117</v>
      </c>
      <c r="D140" s="66" t="s">
        <v>46</v>
      </c>
      <c r="E140" s="3" t="s">
        <v>59</v>
      </c>
      <c r="F140" s="3" t="s">
        <v>210</v>
      </c>
      <c r="G140" s="3" t="s">
        <v>68</v>
      </c>
      <c r="H140" s="3" t="s">
        <v>69</v>
      </c>
      <c r="I140" s="45" t="s">
        <v>107</v>
      </c>
      <c r="K140" s="44">
        <v>11</v>
      </c>
      <c r="L140" s="3" t="s">
        <v>70</v>
      </c>
      <c r="M140" s="66" t="s">
        <v>71</v>
      </c>
      <c r="N140" s="3" t="s">
        <v>101</v>
      </c>
      <c r="O140" s="3" t="s">
        <v>194</v>
      </c>
      <c r="P140" s="3" t="s">
        <v>293</v>
      </c>
      <c r="Q140" s="3" t="s">
        <v>294</v>
      </c>
      <c r="R140" s="3" t="s">
        <v>70</v>
      </c>
      <c r="S140" s="3" t="s">
        <v>295</v>
      </c>
      <c r="T140" s="45" t="s">
        <v>296</v>
      </c>
      <c r="V140" s="44">
        <v>11</v>
      </c>
      <c r="W140" s="3" t="s">
        <v>226</v>
      </c>
      <c r="X140" s="66" t="s">
        <v>118</v>
      </c>
      <c r="Y140" s="66" t="s">
        <v>41</v>
      </c>
      <c r="Z140" s="3" t="s">
        <v>316</v>
      </c>
      <c r="AA140" s="3" t="s">
        <v>396</v>
      </c>
      <c r="AB140" s="3" t="s">
        <v>397</v>
      </c>
      <c r="AC140" s="3" t="s">
        <v>201</v>
      </c>
      <c r="AD140" s="3" t="s">
        <v>59</v>
      </c>
      <c r="AE140" s="3" t="s">
        <v>257</v>
      </c>
      <c r="AF140" s="3" t="s">
        <v>398</v>
      </c>
      <c r="AG140" s="66" t="s">
        <v>46</v>
      </c>
      <c r="AH140" s="45" t="s">
        <v>399</v>
      </c>
      <c r="AL140" s="70" t="s">
        <v>87</v>
      </c>
      <c r="AN140" s="26" t="s">
        <v>87</v>
      </c>
      <c r="AP140" s="167" t="s">
        <v>59</v>
      </c>
      <c r="AQ140" s="207"/>
      <c r="AR140" s="167" t="s">
        <v>101</v>
      </c>
      <c r="AS140" s="207"/>
      <c r="AT140" s="171" t="s">
        <v>41</v>
      </c>
    </row>
    <row r="141" spans="1:46" ht="17" thickBot="1">
      <c r="A141" s="44">
        <v>12</v>
      </c>
      <c r="B141" s="66" t="s">
        <v>93</v>
      </c>
      <c r="C141" s="3" t="s">
        <v>101</v>
      </c>
      <c r="D141" s="3" t="s">
        <v>211</v>
      </c>
      <c r="E141" s="66" t="s">
        <v>66</v>
      </c>
      <c r="F141" s="3" t="s">
        <v>212</v>
      </c>
      <c r="G141" s="3" t="s">
        <v>213</v>
      </c>
      <c r="H141" s="3" t="s">
        <v>64</v>
      </c>
      <c r="I141" s="45" t="s">
        <v>94</v>
      </c>
      <c r="K141" s="44">
        <v>12</v>
      </c>
      <c r="L141" s="3" t="s">
        <v>297</v>
      </c>
      <c r="M141" s="3" t="s">
        <v>193</v>
      </c>
      <c r="N141" s="3" t="s">
        <v>123</v>
      </c>
      <c r="O141" s="3" t="s">
        <v>298</v>
      </c>
      <c r="P141" s="3" t="s">
        <v>72</v>
      </c>
      <c r="Q141" s="66" t="s">
        <v>38</v>
      </c>
      <c r="R141" s="3" t="s">
        <v>36</v>
      </c>
      <c r="S141" s="3" t="s">
        <v>18</v>
      </c>
      <c r="T141" s="45" t="s">
        <v>209</v>
      </c>
      <c r="V141" s="44">
        <v>12</v>
      </c>
      <c r="W141" s="3" t="s">
        <v>400</v>
      </c>
      <c r="X141" s="3" t="s">
        <v>401</v>
      </c>
      <c r="Y141" s="66" t="s">
        <v>110</v>
      </c>
      <c r="Z141" s="3" t="s">
        <v>402</v>
      </c>
      <c r="AA141" s="3" t="s">
        <v>403</v>
      </c>
      <c r="AB141" s="3" t="s">
        <v>404</v>
      </c>
      <c r="AC141" s="66" t="s">
        <v>183</v>
      </c>
      <c r="AD141" s="3" t="s">
        <v>50</v>
      </c>
      <c r="AE141" s="3" t="s">
        <v>405</v>
      </c>
      <c r="AF141" s="3" t="s">
        <v>147</v>
      </c>
      <c r="AG141" s="3" t="s">
        <v>406</v>
      </c>
      <c r="AH141" s="69" t="s">
        <v>55</v>
      </c>
      <c r="AL141" s="70" t="s">
        <v>183</v>
      </c>
      <c r="AN141" s="26" t="s">
        <v>183</v>
      </c>
      <c r="AP141" s="171" t="s">
        <v>66</v>
      </c>
      <c r="AQ141" s="207"/>
      <c r="AR141" s="167" t="s">
        <v>123</v>
      </c>
      <c r="AS141" s="207"/>
      <c r="AT141" s="171" t="s">
        <v>110</v>
      </c>
    </row>
    <row r="142" spans="1:46" ht="17" thickBot="1">
      <c r="A142" s="44">
        <v>13</v>
      </c>
      <c r="B142" s="66" t="s">
        <v>10</v>
      </c>
      <c r="C142" s="3" t="s">
        <v>86</v>
      </c>
      <c r="D142" s="3" t="s">
        <v>214</v>
      </c>
      <c r="E142" s="66" t="s">
        <v>139</v>
      </c>
      <c r="F142" s="3" t="s">
        <v>215</v>
      </c>
      <c r="G142" s="3" t="s">
        <v>123</v>
      </c>
      <c r="H142" s="66" t="s">
        <v>183</v>
      </c>
      <c r="I142" s="45" t="s">
        <v>67</v>
      </c>
      <c r="K142" s="44">
        <v>13</v>
      </c>
      <c r="L142" s="3" t="s">
        <v>299</v>
      </c>
      <c r="M142" s="3" t="s">
        <v>300</v>
      </c>
      <c r="N142" s="68" t="s">
        <v>141</v>
      </c>
      <c r="O142" s="3" t="s">
        <v>12</v>
      </c>
      <c r="P142" s="66" t="s">
        <v>30</v>
      </c>
      <c r="Q142" s="3" t="s">
        <v>301</v>
      </c>
      <c r="R142" s="3" t="s">
        <v>302</v>
      </c>
      <c r="S142" s="3" t="s">
        <v>303</v>
      </c>
      <c r="T142" s="45" t="s">
        <v>50</v>
      </c>
      <c r="V142" s="44">
        <v>13</v>
      </c>
      <c r="W142" s="3" t="s">
        <v>407</v>
      </c>
      <c r="X142" s="3" t="s">
        <v>408</v>
      </c>
      <c r="Y142" s="66" t="s">
        <v>10</v>
      </c>
      <c r="Z142" s="66" t="s">
        <v>126</v>
      </c>
      <c r="AA142" s="66" t="s">
        <v>183</v>
      </c>
      <c r="AB142" s="3" t="s">
        <v>127</v>
      </c>
      <c r="AC142" s="3" t="s">
        <v>248</v>
      </c>
      <c r="AD142" s="3" t="s">
        <v>21</v>
      </c>
      <c r="AE142" s="3" t="s">
        <v>199</v>
      </c>
      <c r="AF142" s="3" t="s">
        <v>231</v>
      </c>
      <c r="AG142" s="3" t="s">
        <v>63</v>
      </c>
      <c r="AH142" s="45" t="s">
        <v>409</v>
      </c>
      <c r="AL142" s="70" t="s">
        <v>97</v>
      </c>
      <c r="AN142" s="26" t="s">
        <v>15</v>
      </c>
      <c r="AP142" s="171" t="s">
        <v>139</v>
      </c>
      <c r="AQ142" s="207"/>
      <c r="AR142" s="171" t="s">
        <v>141</v>
      </c>
      <c r="AS142" s="207"/>
      <c r="AT142" s="171" t="s">
        <v>10</v>
      </c>
    </row>
    <row r="143" spans="1:46">
      <c r="A143" s="44">
        <v>14</v>
      </c>
      <c r="B143" s="3" t="s">
        <v>63</v>
      </c>
      <c r="C143" s="3" t="s">
        <v>175</v>
      </c>
      <c r="D143" s="3" t="s">
        <v>92</v>
      </c>
      <c r="E143" s="3" t="s">
        <v>216</v>
      </c>
      <c r="F143" s="3" t="s">
        <v>217</v>
      </c>
      <c r="G143" s="66" t="s">
        <v>71</v>
      </c>
      <c r="H143" s="3" t="s">
        <v>37</v>
      </c>
      <c r="I143" s="69" t="s">
        <v>22</v>
      </c>
      <c r="K143" s="44">
        <v>14</v>
      </c>
      <c r="L143" s="3" t="s">
        <v>275</v>
      </c>
      <c r="M143" s="3" t="s">
        <v>204</v>
      </c>
      <c r="N143" s="3" t="s">
        <v>237</v>
      </c>
      <c r="O143" s="3" t="s">
        <v>304</v>
      </c>
      <c r="P143" s="3" t="s">
        <v>18</v>
      </c>
      <c r="Q143" s="3" t="s">
        <v>18</v>
      </c>
      <c r="R143" s="66" t="s">
        <v>60</v>
      </c>
      <c r="S143" s="3" t="s">
        <v>305</v>
      </c>
      <c r="T143" s="45" t="s">
        <v>306</v>
      </c>
      <c r="V143" s="44">
        <v>14</v>
      </c>
      <c r="W143" s="3" t="s">
        <v>410</v>
      </c>
      <c r="X143" s="3" t="s">
        <v>175</v>
      </c>
      <c r="Y143" s="3" t="s">
        <v>371</v>
      </c>
      <c r="Z143" s="3" t="s">
        <v>207</v>
      </c>
      <c r="AA143" s="3" t="s">
        <v>411</v>
      </c>
      <c r="AB143" s="3" t="s">
        <v>158</v>
      </c>
      <c r="AC143" s="3" t="s">
        <v>45</v>
      </c>
      <c r="AD143" s="3" t="s">
        <v>412</v>
      </c>
      <c r="AE143" s="3" t="s">
        <v>50</v>
      </c>
      <c r="AF143" s="3" t="s">
        <v>413</v>
      </c>
      <c r="AG143" s="3" t="s">
        <v>354</v>
      </c>
      <c r="AH143" s="45" t="s">
        <v>414</v>
      </c>
      <c r="AL143" s="70" t="s">
        <v>46</v>
      </c>
      <c r="AN143" s="26" t="s">
        <v>97</v>
      </c>
      <c r="AP143" s="167" t="s">
        <v>216</v>
      </c>
      <c r="AQ143" s="207"/>
      <c r="AR143" s="167" t="s">
        <v>237</v>
      </c>
      <c r="AS143" s="207"/>
      <c r="AT143" s="167" t="s">
        <v>371</v>
      </c>
    </row>
    <row r="144" spans="1:46">
      <c r="A144" s="44">
        <v>15</v>
      </c>
      <c r="B144" s="3" t="s">
        <v>80</v>
      </c>
      <c r="C144" s="66" t="s">
        <v>22</v>
      </c>
      <c r="D144" s="3" t="s">
        <v>218</v>
      </c>
      <c r="E144" s="3" t="s">
        <v>18</v>
      </c>
      <c r="F144" s="3" t="s">
        <v>219</v>
      </c>
      <c r="G144" s="3" t="s">
        <v>28</v>
      </c>
      <c r="H144" s="46" t="s">
        <v>57</v>
      </c>
      <c r="I144" s="45" t="s">
        <v>24</v>
      </c>
      <c r="K144" s="44">
        <v>15</v>
      </c>
      <c r="L144" s="3" t="s">
        <v>307</v>
      </c>
      <c r="M144" s="3" t="s">
        <v>207</v>
      </c>
      <c r="N144" s="3" t="s">
        <v>70</v>
      </c>
      <c r="O144" s="3" t="s">
        <v>308</v>
      </c>
      <c r="P144" s="3" t="s">
        <v>309</v>
      </c>
      <c r="Q144" s="3" t="s">
        <v>268</v>
      </c>
      <c r="R144" s="3" t="s">
        <v>54</v>
      </c>
      <c r="S144" s="66" t="s">
        <v>30</v>
      </c>
      <c r="T144" s="69" t="s">
        <v>97</v>
      </c>
      <c r="V144" s="44">
        <v>15</v>
      </c>
      <c r="W144" s="3" t="s">
        <v>415</v>
      </c>
      <c r="X144" s="3" t="s">
        <v>416</v>
      </c>
      <c r="Y144" s="3" t="s">
        <v>417</v>
      </c>
      <c r="Z144" s="66" t="s">
        <v>46</v>
      </c>
      <c r="AA144" s="3" t="s">
        <v>63</v>
      </c>
      <c r="AB144" s="3" t="s">
        <v>418</v>
      </c>
      <c r="AC144" s="3" t="s">
        <v>419</v>
      </c>
      <c r="AD144" s="3" t="s">
        <v>269</v>
      </c>
      <c r="AE144" s="3" t="s">
        <v>420</v>
      </c>
      <c r="AF144" s="3" t="s">
        <v>421</v>
      </c>
      <c r="AG144" s="3" t="s">
        <v>422</v>
      </c>
      <c r="AH144" s="45" t="s">
        <v>423</v>
      </c>
      <c r="AL144" s="70" t="s">
        <v>60</v>
      </c>
      <c r="AN144" s="26" t="s">
        <v>46</v>
      </c>
      <c r="AP144" s="167" t="s">
        <v>18</v>
      </c>
      <c r="AQ144" s="207"/>
      <c r="AR144" s="167" t="s">
        <v>70</v>
      </c>
      <c r="AS144" s="207"/>
      <c r="AT144" s="167" t="s">
        <v>417</v>
      </c>
    </row>
    <row r="145" spans="1:48">
      <c r="A145" s="44">
        <v>16</v>
      </c>
      <c r="B145" s="3" t="s">
        <v>220</v>
      </c>
      <c r="C145" s="66" t="s">
        <v>46</v>
      </c>
      <c r="D145" s="3" t="s">
        <v>36</v>
      </c>
      <c r="E145" s="3" t="s">
        <v>12</v>
      </c>
      <c r="F145" s="3" t="s">
        <v>92</v>
      </c>
      <c r="G145" s="3" t="s">
        <v>47</v>
      </c>
      <c r="H145" s="3" t="s">
        <v>77</v>
      </c>
      <c r="I145" s="45" t="s">
        <v>221</v>
      </c>
      <c r="K145" s="44">
        <v>16</v>
      </c>
      <c r="L145" s="3" t="s">
        <v>205</v>
      </c>
      <c r="M145" s="3" t="s">
        <v>125</v>
      </c>
      <c r="N145" s="3" t="s">
        <v>107</v>
      </c>
      <c r="O145" s="3" t="s">
        <v>310</v>
      </c>
      <c r="P145" s="3" t="s">
        <v>311</v>
      </c>
      <c r="Q145" s="3" t="s">
        <v>312</v>
      </c>
      <c r="R145" s="3" t="s">
        <v>102</v>
      </c>
      <c r="S145" s="3" t="s">
        <v>313</v>
      </c>
      <c r="T145" s="45" t="s">
        <v>90</v>
      </c>
      <c r="V145" s="44">
        <v>16</v>
      </c>
      <c r="W145" s="3" t="s">
        <v>402</v>
      </c>
      <c r="X145" s="3" t="s">
        <v>227</v>
      </c>
      <c r="Y145" s="3" t="s">
        <v>206</v>
      </c>
      <c r="Z145" s="3" t="s">
        <v>424</v>
      </c>
      <c r="AA145" s="66" t="s">
        <v>55</v>
      </c>
      <c r="AB145" s="3" t="s">
        <v>368</v>
      </c>
      <c r="AC145" s="3" t="s">
        <v>425</v>
      </c>
      <c r="AD145" s="3" t="s">
        <v>316</v>
      </c>
      <c r="AE145" s="3" t="s">
        <v>426</v>
      </c>
      <c r="AF145" s="3" t="s">
        <v>9</v>
      </c>
      <c r="AG145" s="3" t="s">
        <v>28</v>
      </c>
      <c r="AH145" s="45" t="s">
        <v>102</v>
      </c>
      <c r="AL145" s="70" t="s">
        <v>38</v>
      </c>
      <c r="AN145" s="26" t="s">
        <v>60</v>
      </c>
      <c r="AP145" s="167" t="s">
        <v>12</v>
      </c>
      <c r="AQ145" s="207"/>
      <c r="AR145" s="167" t="s">
        <v>107</v>
      </c>
      <c r="AS145" s="207"/>
      <c r="AT145" s="167" t="s">
        <v>206</v>
      </c>
    </row>
    <row r="146" spans="1:48" ht="17" thickBot="1">
      <c r="A146" s="44">
        <v>17</v>
      </c>
      <c r="B146" s="3" t="s">
        <v>222</v>
      </c>
      <c r="C146" s="3" t="s">
        <v>59</v>
      </c>
      <c r="D146" s="3" t="s">
        <v>223</v>
      </c>
      <c r="E146" s="3" t="s">
        <v>224</v>
      </c>
      <c r="F146" s="3" t="s">
        <v>225</v>
      </c>
      <c r="G146" s="3" t="s">
        <v>226</v>
      </c>
      <c r="H146" s="3" t="s">
        <v>227</v>
      </c>
      <c r="I146" s="69" t="s">
        <v>60</v>
      </c>
      <c r="K146" s="44">
        <v>17</v>
      </c>
      <c r="L146" s="66" t="s">
        <v>71</v>
      </c>
      <c r="M146" s="3" t="s">
        <v>191</v>
      </c>
      <c r="N146" s="3" t="s">
        <v>199</v>
      </c>
      <c r="O146" s="3" t="s">
        <v>314</v>
      </c>
      <c r="P146" s="3" t="s">
        <v>120</v>
      </c>
      <c r="Q146" s="66" t="s">
        <v>22</v>
      </c>
      <c r="R146" s="3" t="s">
        <v>96</v>
      </c>
      <c r="S146" s="3" t="s">
        <v>155</v>
      </c>
      <c r="T146" s="69" t="s">
        <v>30</v>
      </c>
      <c r="V146" s="44">
        <v>17</v>
      </c>
      <c r="W146" s="3" t="s">
        <v>274</v>
      </c>
      <c r="X146" s="3" t="s">
        <v>427</v>
      </c>
      <c r="Y146" s="3" t="s">
        <v>428</v>
      </c>
      <c r="Z146" s="3" t="s">
        <v>261</v>
      </c>
      <c r="AA146" s="3" t="s">
        <v>429</v>
      </c>
      <c r="AB146" s="3" t="s">
        <v>72</v>
      </c>
      <c r="AC146" s="3" t="s">
        <v>315</v>
      </c>
      <c r="AD146" s="3" t="s">
        <v>430</v>
      </c>
      <c r="AE146" s="3" t="s">
        <v>19</v>
      </c>
      <c r="AF146" s="3" t="s">
        <v>431</v>
      </c>
      <c r="AG146" s="3" t="s">
        <v>303</v>
      </c>
      <c r="AH146" s="45" t="s">
        <v>84</v>
      </c>
      <c r="AL146" s="70" t="s">
        <v>148</v>
      </c>
      <c r="AN146" s="26" t="s">
        <v>38</v>
      </c>
      <c r="AP146" s="167" t="s">
        <v>224</v>
      </c>
      <c r="AQ146" s="207"/>
      <c r="AR146" s="167" t="s">
        <v>199</v>
      </c>
      <c r="AS146" s="207"/>
      <c r="AT146" s="167" t="s">
        <v>428</v>
      </c>
    </row>
    <row r="147" spans="1:48" ht="17" thickBot="1">
      <c r="A147" s="44">
        <v>18</v>
      </c>
      <c r="B147" s="3" t="s">
        <v>188</v>
      </c>
      <c r="C147" s="66" t="s">
        <v>126</v>
      </c>
      <c r="D147" s="3" t="s">
        <v>228</v>
      </c>
      <c r="E147" s="3" t="s">
        <v>155</v>
      </c>
      <c r="F147" s="3" t="s">
        <v>229</v>
      </c>
      <c r="G147" s="3" t="s">
        <v>230</v>
      </c>
      <c r="H147" s="3" t="s">
        <v>231</v>
      </c>
      <c r="I147" s="45" t="s">
        <v>102</v>
      </c>
      <c r="K147" s="44">
        <v>18</v>
      </c>
      <c r="L147" s="3" t="s">
        <v>120</v>
      </c>
      <c r="M147" s="3" t="s">
        <v>315</v>
      </c>
      <c r="N147" s="66" t="s">
        <v>66</v>
      </c>
      <c r="O147" s="3" t="s">
        <v>192</v>
      </c>
      <c r="P147" s="66" t="s">
        <v>118</v>
      </c>
      <c r="Q147" s="3" t="s">
        <v>152</v>
      </c>
      <c r="R147" s="3" t="s">
        <v>48</v>
      </c>
      <c r="S147" s="3" t="s">
        <v>316</v>
      </c>
      <c r="T147" s="45" t="s">
        <v>102</v>
      </c>
      <c r="V147" s="44">
        <v>18</v>
      </c>
      <c r="W147" s="3" t="s">
        <v>432</v>
      </c>
      <c r="X147" s="68" t="s">
        <v>141</v>
      </c>
      <c r="Y147" s="3" t="s">
        <v>77</v>
      </c>
      <c r="Z147" s="3" t="s">
        <v>433</v>
      </c>
      <c r="AA147" s="3" t="s">
        <v>434</v>
      </c>
      <c r="AB147" s="3" t="s">
        <v>435</v>
      </c>
      <c r="AC147" s="3" t="s">
        <v>436</v>
      </c>
      <c r="AD147" s="3" t="s">
        <v>437</v>
      </c>
      <c r="AE147" s="3" t="s">
        <v>107</v>
      </c>
      <c r="AF147" s="3" t="s">
        <v>438</v>
      </c>
      <c r="AG147" s="3" t="s">
        <v>240</v>
      </c>
      <c r="AH147" s="45" t="s">
        <v>439</v>
      </c>
      <c r="AL147" s="70" t="s">
        <v>10</v>
      </c>
      <c r="AN147" s="26" t="s">
        <v>133</v>
      </c>
      <c r="AP147" s="167" t="s">
        <v>155</v>
      </c>
      <c r="AQ147" s="207"/>
      <c r="AR147" s="171" t="s">
        <v>66</v>
      </c>
      <c r="AS147" s="207"/>
      <c r="AT147" s="167" t="s">
        <v>77</v>
      </c>
    </row>
    <row r="148" spans="1:48">
      <c r="A148" s="44">
        <v>19</v>
      </c>
      <c r="B148" s="3" t="s">
        <v>24</v>
      </c>
      <c r="C148" s="3" t="s">
        <v>57</v>
      </c>
      <c r="D148" s="3" t="s">
        <v>232</v>
      </c>
      <c r="E148" s="3" t="s">
        <v>233</v>
      </c>
      <c r="F148" s="3" t="s">
        <v>234</v>
      </c>
      <c r="G148" s="3" t="s">
        <v>235</v>
      </c>
      <c r="H148" s="3" t="s">
        <v>236</v>
      </c>
      <c r="I148" s="45" t="s">
        <v>90</v>
      </c>
      <c r="K148" s="44">
        <v>19</v>
      </c>
      <c r="L148" s="3" t="s">
        <v>317</v>
      </c>
      <c r="M148" s="3" t="s">
        <v>218</v>
      </c>
      <c r="N148" s="66" t="s">
        <v>105</v>
      </c>
      <c r="O148" s="3" t="s">
        <v>318</v>
      </c>
      <c r="P148" s="3" t="s">
        <v>319</v>
      </c>
      <c r="Q148" s="3" t="s">
        <v>320</v>
      </c>
      <c r="R148" s="3" t="s">
        <v>321</v>
      </c>
      <c r="S148" s="3" t="s">
        <v>322</v>
      </c>
      <c r="T148" s="45" t="s">
        <v>145</v>
      </c>
      <c r="V148" s="44">
        <v>19</v>
      </c>
      <c r="W148" s="3" t="s">
        <v>440</v>
      </c>
      <c r="X148" s="3" t="s">
        <v>441</v>
      </c>
      <c r="Y148" s="3" t="s">
        <v>442</v>
      </c>
      <c r="Z148" s="3" t="s">
        <v>34</v>
      </c>
      <c r="AA148" s="3" t="s">
        <v>443</v>
      </c>
      <c r="AB148" s="3" t="s">
        <v>59</v>
      </c>
      <c r="AC148" s="3" t="s">
        <v>40</v>
      </c>
      <c r="AD148" s="3" t="s">
        <v>444</v>
      </c>
      <c r="AE148" s="3" t="s">
        <v>445</v>
      </c>
      <c r="AF148" s="3" t="s">
        <v>51</v>
      </c>
      <c r="AG148" s="66" t="s">
        <v>97</v>
      </c>
      <c r="AH148" s="45" t="s">
        <v>427</v>
      </c>
      <c r="AL148" s="70" t="s">
        <v>22</v>
      </c>
      <c r="AN148" s="26" t="s">
        <v>148</v>
      </c>
      <c r="AP148" s="167" t="s">
        <v>233</v>
      </c>
      <c r="AQ148" s="207"/>
      <c r="AR148" s="171" t="s">
        <v>105</v>
      </c>
      <c r="AS148" s="207"/>
      <c r="AT148" s="167" t="s">
        <v>442</v>
      </c>
    </row>
    <row r="149" spans="1:48">
      <c r="A149" s="44">
        <v>20</v>
      </c>
      <c r="B149" s="3" t="s">
        <v>150</v>
      </c>
      <c r="C149" s="66" t="s">
        <v>55</v>
      </c>
      <c r="D149" s="3" t="s">
        <v>70</v>
      </c>
      <c r="E149" s="66" t="s">
        <v>117</v>
      </c>
      <c r="F149" s="3" t="s">
        <v>218</v>
      </c>
      <c r="G149" s="3" t="s">
        <v>237</v>
      </c>
      <c r="H149" s="3" t="s">
        <v>56</v>
      </c>
      <c r="I149" s="45" t="s">
        <v>35</v>
      </c>
      <c r="K149" s="44">
        <v>20</v>
      </c>
      <c r="L149" s="3" t="s">
        <v>28</v>
      </c>
      <c r="M149" s="3" t="s">
        <v>323</v>
      </c>
      <c r="N149" s="3" t="s">
        <v>12</v>
      </c>
      <c r="O149" s="3" t="s">
        <v>175</v>
      </c>
      <c r="P149" s="3" t="s">
        <v>324</v>
      </c>
      <c r="Q149" s="3" t="s">
        <v>325</v>
      </c>
      <c r="R149" s="3" t="s">
        <v>45</v>
      </c>
      <c r="S149" s="3" t="s">
        <v>326</v>
      </c>
      <c r="T149" s="45" t="s">
        <v>86</v>
      </c>
      <c r="V149" s="44">
        <v>20</v>
      </c>
      <c r="W149" s="3" t="s">
        <v>446</v>
      </c>
      <c r="X149" s="3" t="s">
        <v>56</v>
      </c>
      <c r="Y149" s="3" t="s">
        <v>243</v>
      </c>
      <c r="Z149" s="3" t="s">
        <v>447</v>
      </c>
      <c r="AA149" s="3" t="s">
        <v>448</v>
      </c>
      <c r="AB149" s="3" t="s">
        <v>230</v>
      </c>
      <c r="AC149" s="3" t="s">
        <v>449</v>
      </c>
      <c r="AD149" s="3" t="s">
        <v>450</v>
      </c>
      <c r="AE149" s="3" t="s">
        <v>287</v>
      </c>
      <c r="AF149" s="3" t="s">
        <v>451</v>
      </c>
      <c r="AG149" s="3" t="s">
        <v>452</v>
      </c>
      <c r="AH149" s="45" t="s">
        <v>453</v>
      </c>
      <c r="AL149" s="70" t="s">
        <v>139</v>
      </c>
      <c r="AN149" s="26" t="s">
        <v>10</v>
      </c>
      <c r="AP149" s="171" t="s">
        <v>117</v>
      </c>
      <c r="AQ149" s="207"/>
      <c r="AR149" s="167" t="s">
        <v>12</v>
      </c>
      <c r="AS149" s="207"/>
      <c r="AT149" s="167" t="s">
        <v>243</v>
      </c>
    </row>
    <row r="150" spans="1:48">
      <c r="A150" s="44">
        <v>21</v>
      </c>
      <c r="B150" s="3" t="s">
        <v>85</v>
      </c>
      <c r="C150" s="3" t="s">
        <v>238</v>
      </c>
      <c r="D150" s="3" t="s">
        <v>239</v>
      </c>
      <c r="E150" s="66" t="s">
        <v>38</v>
      </c>
      <c r="F150" s="3" t="s">
        <v>240</v>
      </c>
      <c r="G150" s="3" t="s">
        <v>173</v>
      </c>
      <c r="H150" s="3" t="s">
        <v>241</v>
      </c>
      <c r="I150" s="45" t="s">
        <v>237</v>
      </c>
      <c r="K150" s="44">
        <v>21</v>
      </c>
      <c r="L150" s="3" t="s">
        <v>255</v>
      </c>
      <c r="M150" s="3" t="s">
        <v>327</v>
      </c>
      <c r="N150" s="3" t="s">
        <v>89</v>
      </c>
      <c r="O150" s="3" t="s">
        <v>170</v>
      </c>
      <c r="P150" s="3" t="s">
        <v>300</v>
      </c>
      <c r="Q150" s="3" t="s">
        <v>328</v>
      </c>
      <c r="R150" s="3" t="s">
        <v>329</v>
      </c>
      <c r="S150" s="3" t="s">
        <v>330</v>
      </c>
      <c r="T150" s="45" t="s">
        <v>34</v>
      </c>
      <c r="V150" s="44">
        <v>21</v>
      </c>
      <c r="W150" s="3" t="s">
        <v>454</v>
      </c>
      <c r="X150" s="3" t="s">
        <v>132</v>
      </c>
      <c r="Y150" s="3" t="s">
        <v>249</v>
      </c>
      <c r="Z150" s="3" t="s">
        <v>455</v>
      </c>
      <c r="AA150" s="3" t="s">
        <v>456</v>
      </c>
      <c r="AB150" s="3" t="s">
        <v>457</v>
      </c>
      <c r="AC150" s="3" t="s">
        <v>205</v>
      </c>
      <c r="AD150" s="3" t="s">
        <v>458</v>
      </c>
      <c r="AE150" s="3" t="s">
        <v>304</v>
      </c>
      <c r="AF150" s="3" t="s">
        <v>424</v>
      </c>
      <c r="AG150" s="3" t="s">
        <v>459</v>
      </c>
      <c r="AH150" s="45" t="s">
        <v>460</v>
      </c>
      <c r="AL150" s="70" t="s">
        <v>126</v>
      </c>
      <c r="AN150" s="26" t="s">
        <v>22</v>
      </c>
      <c r="AP150" s="171" t="s">
        <v>38</v>
      </c>
      <c r="AQ150" s="207"/>
      <c r="AR150" s="167" t="s">
        <v>89</v>
      </c>
      <c r="AS150" s="207"/>
      <c r="AT150" s="167" t="s">
        <v>249</v>
      </c>
    </row>
    <row r="151" spans="1:48" ht="17" thickBot="1">
      <c r="A151" s="44">
        <v>22</v>
      </c>
      <c r="B151" s="3" t="s">
        <v>242</v>
      </c>
      <c r="C151" s="66" t="s">
        <v>13</v>
      </c>
      <c r="D151" s="3" t="s">
        <v>243</v>
      </c>
      <c r="E151" s="3" t="s">
        <v>244</v>
      </c>
      <c r="F151" s="3" t="s">
        <v>245</v>
      </c>
      <c r="G151" s="3" t="s">
        <v>199</v>
      </c>
      <c r="H151" s="3" t="s">
        <v>246</v>
      </c>
      <c r="I151" s="45" t="s">
        <v>233</v>
      </c>
      <c r="K151" s="44">
        <v>22</v>
      </c>
      <c r="L151" s="3" t="s">
        <v>331</v>
      </c>
      <c r="M151" s="3" t="s">
        <v>195</v>
      </c>
      <c r="N151" s="3" t="s">
        <v>24</v>
      </c>
      <c r="O151" s="3" t="s">
        <v>311</v>
      </c>
      <c r="P151" s="3" t="s">
        <v>332</v>
      </c>
      <c r="Q151" s="3" t="s">
        <v>333</v>
      </c>
      <c r="R151" s="3" t="s">
        <v>103</v>
      </c>
      <c r="S151" s="3" t="s">
        <v>334</v>
      </c>
      <c r="T151" s="45" t="s">
        <v>335</v>
      </c>
      <c r="V151" s="44">
        <v>22</v>
      </c>
      <c r="W151" s="3" t="s">
        <v>461</v>
      </c>
      <c r="X151" s="3" t="s">
        <v>462</v>
      </c>
      <c r="Y151" s="3" t="s">
        <v>35</v>
      </c>
      <c r="Z151" s="3" t="s">
        <v>288</v>
      </c>
      <c r="AA151" s="3" t="s">
        <v>169</v>
      </c>
      <c r="AB151" s="3" t="s">
        <v>209</v>
      </c>
      <c r="AC151" s="3" t="s">
        <v>157</v>
      </c>
      <c r="AD151" s="3" t="s">
        <v>222</v>
      </c>
      <c r="AE151" s="3" t="s">
        <v>89</v>
      </c>
      <c r="AF151" s="3" t="s">
        <v>463</v>
      </c>
      <c r="AG151" s="3" t="s">
        <v>464</v>
      </c>
      <c r="AH151" s="45" t="s">
        <v>465</v>
      </c>
      <c r="AL151" s="70" t="s">
        <v>93</v>
      </c>
      <c r="AN151" s="26" t="s">
        <v>139</v>
      </c>
      <c r="AP151" s="167" t="s">
        <v>244</v>
      </c>
      <c r="AQ151" s="207"/>
      <c r="AR151" s="167" t="s">
        <v>24</v>
      </c>
      <c r="AS151" s="207"/>
      <c r="AT151" s="167" t="s">
        <v>35</v>
      </c>
    </row>
    <row r="152" spans="1:48" ht="17" thickBot="1">
      <c r="A152" s="44">
        <v>23</v>
      </c>
      <c r="B152" s="3" t="s">
        <v>247</v>
      </c>
      <c r="C152" s="66" t="s">
        <v>10</v>
      </c>
      <c r="D152" s="3" t="s">
        <v>12</v>
      </c>
      <c r="E152" s="30" t="s">
        <v>44</v>
      </c>
      <c r="F152" s="3" t="s">
        <v>248</v>
      </c>
      <c r="G152" s="3" t="s">
        <v>203</v>
      </c>
      <c r="H152" s="3" t="s">
        <v>249</v>
      </c>
      <c r="I152" s="45" t="s">
        <v>250</v>
      </c>
      <c r="K152" s="44">
        <v>23</v>
      </c>
      <c r="L152" s="3" t="s">
        <v>336</v>
      </c>
      <c r="M152" s="3" t="s">
        <v>337</v>
      </c>
      <c r="N152" s="3" t="s">
        <v>81</v>
      </c>
      <c r="O152" s="3" t="s">
        <v>338</v>
      </c>
      <c r="P152" s="3" t="s">
        <v>94</v>
      </c>
      <c r="Q152" s="3" t="s">
        <v>101</v>
      </c>
      <c r="R152" s="66" t="s">
        <v>166</v>
      </c>
      <c r="S152" s="3" t="s">
        <v>339</v>
      </c>
      <c r="T152" s="45" t="s">
        <v>340</v>
      </c>
      <c r="V152" s="44">
        <v>23</v>
      </c>
      <c r="W152" s="3" t="s">
        <v>466</v>
      </c>
      <c r="X152" s="3" t="s">
        <v>467</v>
      </c>
      <c r="Y152" s="3" t="s">
        <v>468</v>
      </c>
      <c r="Z152" s="3" t="s">
        <v>290</v>
      </c>
      <c r="AA152" s="3" t="s">
        <v>373</v>
      </c>
      <c r="AB152" s="3" t="s">
        <v>173</v>
      </c>
      <c r="AC152" s="3" t="s">
        <v>109</v>
      </c>
      <c r="AD152" s="3" t="s">
        <v>469</v>
      </c>
      <c r="AE152" s="3" t="s">
        <v>40</v>
      </c>
      <c r="AF152" s="3" t="s">
        <v>155</v>
      </c>
      <c r="AG152" s="3" t="s">
        <v>470</v>
      </c>
      <c r="AH152" s="45" t="s">
        <v>17</v>
      </c>
      <c r="AL152" s="70" t="s">
        <v>13</v>
      </c>
      <c r="AN152" s="26" t="s">
        <v>110</v>
      </c>
      <c r="AP152" s="167" t="s">
        <v>44</v>
      </c>
      <c r="AQ152" s="207"/>
      <c r="AR152" s="167" t="s">
        <v>81</v>
      </c>
      <c r="AS152" s="207"/>
      <c r="AT152" s="167" t="s">
        <v>468</v>
      </c>
    </row>
    <row r="153" spans="1:48">
      <c r="A153" s="44">
        <v>24</v>
      </c>
      <c r="B153" s="3" t="s">
        <v>251</v>
      </c>
      <c r="C153" s="3" t="s">
        <v>252</v>
      </c>
      <c r="D153" s="3" t="s">
        <v>253</v>
      </c>
      <c r="E153" s="3" t="s">
        <v>168</v>
      </c>
      <c r="F153" s="3" t="s">
        <v>254</v>
      </c>
      <c r="G153" s="3" t="s">
        <v>255</v>
      </c>
      <c r="H153" s="3" t="s">
        <v>256</v>
      </c>
      <c r="I153" s="45" t="s">
        <v>96</v>
      </c>
      <c r="K153" s="44">
        <v>24</v>
      </c>
      <c r="L153" s="3" t="s">
        <v>47</v>
      </c>
      <c r="M153" s="3" t="s">
        <v>28</v>
      </c>
      <c r="N153" s="3" t="s">
        <v>29</v>
      </c>
      <c r="O153" s="3" t="s">
        <v>341</v>
      </c>
      <c r="P153" s="3" t="s">
        <v>342</v>
      </c>
      <c r="Q153" s="3" t="s">
        <v>322</v>
      </c>
      <c r="R153" s="3" t="s">
        <v>343</v>
      </c>
      <c r="S153" s="3" t="s">
        <v>344</v>
      </c>
      <c r="T153" s="45" t="s">
        <v>200</v>
      </c>
      <c r="V153" s="44">
        <v>24</v>
      </c>
      <c r="W153" s="3" t="s">
        <v>471</v>
      </c>
      <c r="X153" s="3" t="s">
        <v>472</v>
      </c>
      <c r="Y153" s="3" t="s">
        <v>473</v>
      </c>
      <c r="Z153" s="3" t="s">
        <v>474</v>
      </c>
      <c r="AA153" s="3" t="s">
        <v>475</v>
      </c>
      <c r="AB153" s="3" t="s">
        <v>240</v>
      </c>
      <c r="AC153" s="3" t="s">
        <v>476</v>
      </c>
      <c r="AD153" s="3" t="s">
        <v>477</v>
      </c>
      <c r="AE153" s="3" t="s">
        <v>129</v>
      </c>
      <c r="AF153" s="3" t="s">
        <v>478</v>
      </c>
      <c r="AG153" s="66" t="s">
        <v>22</v>
      </c>
      <c r="AH153" s="45" t="s">
        <v>479</v>
      </c>
      <c r="AL153" s="70" t="s">
        <v>78</v>
      </c>
      <c r="AN153" s="26" t="s">
        <v>126</v>
      </c>
      <c r="AP153" s="167" t="s">
        <v>168</v>
      </c>
      <c r="AQ153" s="207"/>
      <c r="AR153" s="167" t="s">
        <v>29</v>
      </c>
      <c r="AS153" s="207"/>
      <c r="AT153" s="167" t="s">
        <v>473</v>
      </c>
    </row>
    <row r="154" spans="1:48">
      <c r="A154" s="44">
        <v>25</v>
      </c>
      <c r="B154" s="3" t="s">
        <v>176</v>
      </c>
      <c r="C154" s="3" t="s">
        <v>85</v>
      </c>
      <c r="D154" s="3" t="s">
        <v>257</v>
      </c>
      <c r="E154" s="66" t="s">
        <v>148</v>
      </c>
      <c r="F154" s="3" t="s">
        <v>258</v>
      </c>
      <c r="G154" s="3" t="s">
        <v>259</v>
      </c>
      <c r="H154" s="3" t="s">
        <v>260</v>
      </c>
      <c r="I154" s="45" t="s">
        <v>31</v>
      </c>
      <c r="K154" s="44">
        <v>25</v>
      </c>
      <c r="L154" s="3" t="s">
        <v>203</v>
      </c>
      <c r="M154" s="3" t="s">
        <v>274</v>
      </c>
      <c r="N154" s="3" t="s">
        <v>102</v>
      </c>
      <c r="O154" s="3" t="s">
        <v>165</v>
      </c>
      <c r="P154" s="3" t="s">
        <v>47</v>
      </c>
      <c r="Q154" s="3" t="s">
        <v>345</v>
      </c>
      <c r="R154" s="3" t="s">
        <v>346</v>
      </c>
      <c r="S154" s="3" t="s">
        <v>293</v>
      </c>
      <c r="T154" s="69" t="s">
        <v>46</v>
      </c>
      <c r="V154" s="44">
        <v>25</v>
      </c>
      <c r="W154" s="3" t="s">
        <v>279</v>
      </c>
      <c r="X154" s="3" t="s">
        <v>34</v>
      </c>
      <c r="Y154" s="3" t="s">
        <v>56</v>
      </c>
      <c r="Z154" s="3" t="s">
        <v>245</v>
      </c>
      <c r="AA154" s="3" t="s">
        <v>136</v>
      </c>
      <c r="AB154" s="3" t="s">
        <v>229</v>
      </c>
      <c r="AC154" s="3" t="s">
        <v>266</v>
      </c>
      <c r="AD154" s="3" t="s">
        <v>94</v>
      </c>
      <c r="AE154" s="3" t="s">
        <v>116</v>
      </c>
      <c r="AF154" s="3" t="s">
        <v>480</v>
      </c>
      <c r="AG154" s="3" t="s">
        <v>481</v>
      </c>
      <c r="AH154" s="45" t="s">
        <v>482</v>
      </c>
      <c r="AL154" s="70" t="s">
        <v>117</v>
      </c>
      <c r="AN154" s="26" t="s">
        <v>16</v>
      </c>
      <c r="AP154" s="171" t="s">
        <v>148</v>
      </c>
      <c r="AQ154" s="207"/>
      <c r="AR154" s="167" t="s">
        <v>102</v>
      </c>
      <c r="AS154" s="207"/>
      <c r="AT154" s="167" t="s">
        <v>56</v>
      </c>
    </row>
    <row r="155" spans="1:48">
      <c r="A155" s="44">
        <v>26</v>
      </c>
      <c r="B155" s="3" t="s">
        <v>261</v>
      </c>
      <c r="C155" s="3" t="s">
        <v>262</v>
      </c>
      <c r="D155" s="3" t="s">
        <v>263</v>
      </c>
      <c r="E155" s="66" t="s">
        <v>97</v>
      </c>
      <c r="F155" s="3" t="s">
        <v>264</v>
      </c>
      <c r="G155" s="3" t="s">
        <v>265</v>
      </c>
      <c r="H155" s="3" t="s">
        <v>17</v>
      </c>
      <c r="I155" s="45" t="s">
        <v>59</v>
      </c>
      <c r="K155" s="44">
        <v>26</v>
      </c>
      <c r="L155" s="66" t="s">
        <v>22</v>
      </c>
      <c r="M155" s="3" t="s">
        <v>347</v>
      </c>
      <c r="N155" s="3" t="s">
        <v>59</v>
      </c>
      <c r="O155" s="3" t="s">
        <v>348</v>
      </c>
      <c r="P155" s="3" t="s">
        <v>145</v>
      </c>
      <c r="Q155" s="3" t="s">
        <v>24</v>
      </c>
      <c r="R155" s="3" t="s">
        <v>349</v>
      </c>
      <c r="S155" s="3" t="s">
        <v>137</v>
      </c>
      <c r="T155" s="45" t="s">
        <v>350</v>
      </c>
      <c r="V155" s="44">
        <v>26</v>
      </c>
      <c r="W155" s="3" t="s">
        <v>89</v>
      </c>
      <c r="X155" s="3" t="s">
        <v>483</v>
      </c>
      <c r="Y155" s="3" t="s">
        <v>484</v>
      </c>
      <c r="Z155" s="3" t="s">
        <v>485</v>
      </c>
      <c r="AA155" s="3" t="s">
        <v>486</v>
      </c>
      <c r="AB155" s="3" t="s">
        <v>487</v>
      </c>
      <c r="AC155" s="3" t="s">
        <v>198</v>
      </c>
      <c r="AD155" s="3" t="s">
        <v>14</v>
      </c>
      <c r="AE155" s="3" t="s">
        <v>488</v>
      </c>
      <c r="AF155" s="3" t="s">
        <v>489</v>
      </c>
      <c r="AG155" s="3" t="s">
        <v>490</v>
      </c>
      <c r="AH155" s="45" t="s">
        <v>234</v>
      </c>
      <c r="AL155" s="70" t="s">
        <v>166</v>
      </c>
      <c r="AN155" s="26" t="s">
        <v>93</v>
      </c>
      <c r="AP155" s="171" t="s">
        <v>97</v>
      </c>
      <c r="AQ155" s="207"/>
      <c r="AR155" s="167" t="s">
        <v>59</v>
      </c>
      <c r="AS155" s="207"/>
      <c r="AT155" s="167" t="s">
        <v>484</v>
      </c>
    </row>
    <row r="156" spans="1:48" ht="17" thickBot="1">
      <c r="A156" s="44">
        <v>27</v>
      </c>
      <c r="B156" s="3" t="s">
        <v>62</v>
      </c>
      <c r="C156" s="66" t="s">
        <v>87</v>
      </c>
      <c r="D156" s="3" t="s">
        <v>266</v>
      </c>
      <c r="E156" s="66" t="s">
        <v>78</v>
      </c>
      <c r="F156" s="3" t="s">
        <v>267</v>
      </c>
      <c r="G156" s="3" t="s">
        <v>268</v>
      </c>
      <c r="H156" s="3" t="s">
        <v>52</v>
      </c>
      <c r="I156" s="69" t="s">
        <v>30</v>
      </c>
      <c r="K156" s="44">
        <v>27</v>
      </c>
      <c r="L156" s="3" t="s">
        <v>36</v>
      </c>
      <c r="M156" s="3" t="s">
        <v>211</v>
      </c>
      <c r="N156" s="66" t="s">
        <v>117</v>
      </c>
      <c r="O156" s="3" t="s">
        <v>351</v>
      </c>
      <c r="P156" s="3" t="s">
        <v>352</v>
      </c>
      <c r="Q156" s="3" t="s">
        <v>279</v>
      </c>
      <c r="R156" s="3" t="s">
        <v>353</v>
      </c>
      <c r="S156" s="3" t="s">
        <v>311</v>
      </c>
      <c r="T156" s="45" t="s">
        <v>354</v>
      </c>
      <c r="V156" s="44">
        <v>27</v>
      </c>
      <c r="W156" s="3" t="s">
        <v>491</v>
      </c>
      <c r="X156" s="3" t="s">
        <v>492</v>
      </c>
      <c r="Y156" s="3" t="s">
        <v>467</v>
      </c>
      <c r="Z156" s="3" t="s">
        <v>79</v>
      </c>
      <c r="AA156" s="3" t="s">
        <v>493</v>
      </c>
      <c r="AB156" s="3" t="s">
        <v>191</v>
      </c>
      <c r="AC156" s="3" t="s">
        <v>494</v>
      </c>
      <c r="AD156" s="3" t="s">
        <v>495</v>
      </c>
      <c r="AE156" s="3" t="s">
        <v>496</v>
      </c>
      <c r="AF156" s="3" t="s">
        <v>385</v>
      </c>
      <c r="AG156" s="3" t="s">
        <v>497</v>
      </c>
      <c r="AH156" s="45" t="s">
        <v>498</v>
      </c>
      <c r="AL156" s="70" t="s">
        <v>110</v>
      </c>
      <c r="AN156" s="26" t="s">
        <v>13</v>
      </c>
      <c r="AP156" s="171" t="s">
        <v>78</v>
      </c>
      <c r="AQ156" s="207"/>
      <c r="AR156" s="171" t="s">
        <v>117</v>
      </c>
      <c r="AS156" s="207"/>
      <c r="AT156" s="167" t="s">
        <v>467</v>
      </c>
    </row>
    <row r="157" spans="1:48" ht="17" thickBot="1">
      <c r="A157" s="44">
        <v>28</v>
      </c>
      <c r="B157" s="3" t="s">
        <v>89</v>
      </c>
      <c r="C157" s="3" t="s">
        <v>269</v>
      </c>
      <c r="D157" s="3" t="s">
        <v>195</v>
      </c>
      <c r="E157" s="66" t="s">
        <v>71</v>
      </c>
      <c r="F157" s="3" t="s">
        <v>270</v>
      </c>
      <c r="G157" s="68" t="s">
        <v>141</v>
      </c>
      <c r="H157" s="3" t="s">
        <v>271</v>
      </c>
      <c r="I157" s="45" t="s">
        <v>186</v>
      </c>
      <c r="K157" s="44">
        <v>28</v>
      </c>
      <c r="L157" s="3" t="s">
        <v>173</v>
      </c>
      <c r="M157" s="3" t="s">
        <v>355</v>
      </c>
      <c r="N157" s="66" t="s">
        <v>97</v>
      </c>
      <c r="O157" s="3" t="s">
        <v>174</v>
      </c>
      <c r="P157" s="3" t="s">
        <v>155</v>
      </c>
      <c r="Q157" s="3" t="s">
        <v>242</v>
      </c>
      <c r="R157" s="3" t="s">
        <v>186</v>
      </c>
      <c r="S157" s="3" t="s">
        <v>96</v>
      </c>
      <c r="T157" s="45" t="s">
        <v>249</v>
      </c>
      <c r="V157" s="44">
        <v>28</v>
      </c>
      <c r="W157" s="3" t="s">
        <v>499</v>
      </c>
      <c r="X157" s="3" t="s">
        <v>500</v>
      </c>
      <c r="Y157" s="3" t="s">
        <v>387</v>
      </c>
      <c r="Z157" s="3" t="s">
        <v>120</v>
      </c>
      <c r="AA157" s="3" t="s">
        <v>501</v>
      </c>
      <c r="AB157" s="3" t="s">
        <v>502</v>
      </c>
      <c r="AC157" s="3" t="s">
        <v>503</v>
      </c>
      <c r="AD157" s="3" t="s">
        <v>504</v>
      </c>
      <c r="AE157" s="3" t="s">
        <v>243</v>
      </c>
      <c r="AF157" s="66" t="s">
        <v>22</v>
      </c>
      <c r="AG157" s="3" t="s">
        <v>505</v>
      </c>
      <c r="AH157" s="45" t="s">
        <v>506</v>
      </c>
      <c r="AL157" s="70" t="s">
        <v>41</v>
      </c>
      <c r="AN157" s="26" t="s">
        <v>78</v>
      </c>
      <c r="AP157" s="171" t="s">
        <v>71</v>
      </c>
      <c r="AQ157" s="207"/>
      <c r="AR157" s="171" t="s">
        <v>97</v>
      </c>
      <c r="AS157" s="207"/>
      <c r="AT157" s="167" t="s">
        <v>387</v>
      </c>
    </row>
    <row r="158" spans="1:48">
      <c r="A158" s="44">
        <v>29</v>
      </c>
      <c r="B158" s="3" t="s">
        <v>272</v>
      </c>
      <c r="C158" s="3" t="s">
        <v>56</v>
      </c>
      <c r="D158" s="3" t="s">
        <v>273</v>
      </c>
      <c r="E158" s="3" t="s">
        <v>268</v>
      </c>
      <c r="F158" s="3" t="s">
        <v>274</v>
      </c>
      <c r="G158" s="3" t="s">
        <v>275</v>
      </c>
      <c r="H158" s="3" t="s">
        <v>94</v>
      </c>
      <c r="I158" s="45" t="s">
        <v>50</v>
      </c>
      <c r="K158" s="44">
        <v>29</v>
      </c>
      <c r="L158" s="3" t="s">
        <v>356</v>
      </c>
      <c r="M158" s="3" t="s">
        <v>357</v>
      </c>
      <c r="N158" s="66" t="s">
        <v>46</v>
      </c>
      <c r="O158" s="3" t="s">
        <v>358</v>
      </c>
      <c r="P158" s="3" t="s">
        <v>34</v>
      </c>
      <c r="Q158" s="3" t="s">
        <v>359</v>
      </c>
      <c r="R158" s="3" t="s">
        <v>360</v>
      </c>
      <c r="S158" s="3" t="s">
        <v>120</v>
      </c>
      <c r="T158" s="69" t="s">
        <v>110</v>
      </c>
      <c r="V158" s="44">
        <v>29</v>
      </c>
      <c r="W158" s="3" t="s">
        <v>507</v>
      </c>
      <c r="X158" s="3" t="s">
        <v>508</v>
      </c>
      <c r="Y158" s="3" t="s">
        <v>509</v>
      </c>
      <c r="Z158" s="3" t="s">
        <v>510</v>
      </c>
      <c r="AA158" s="3" t="s">
        <v>463</v>
      </c>
      <c r="AB158" s="3" t="s">
        <v>136</v>
      </c>
      <c r="AC158" s="3" t="s">
        <v>511</v>
      </c>
      <c r="AD158" s="3" t="s">
        <v>246</v>
      </c>
      <c r="AE158" s="3" t="s">
        <v>154</v>
      </c>
      <c r="AF158" s="3" t="s">
        <v>512</v>
      </c>
      <c r="AG158" s="3" t="s">
        <v>386</v>
      </c>
      <c r="AH158" s="45" t="s">
        <v>513</v>
      </c>
      <c r="AL158" s="208">
        <f>27/30</f>
        <v>0.9</v>
      </c>
      <c r="AN158" s="26" t="s">
        <v>41</v>
      </c>
      <c r="AP158" s="167" t="s">
        <v>268</v>
      </c>
      <c r="AQ158" s="207"/>
      <c r="AR158" s="171" t="s">
        <v>46</v>
      </c>
      <c r="AS158" s="207"/>
      <c r="AT158" s="167" t="s">
        <v>509</v>
      </c>
    </row>
    <row r="159" spans="1:48" ht="17" thickBot="1">
      <c r="A159" s="47">
        <v>30</v>
      </c>
      <c r="B159" s="48" t="s">
        <v>276</v>
      </c>
      <c r="C159" s="48" t="s">
        <v>277</v>
      </c>
      <c r="D159" s="48" t="s">
        <v>278</v>
      </c>
      <c r="E159" s="48" t="s">
        <v>123</v>
      </c>
      <c r="F159" s="48" t="s">
        <v>279</v>
      </c>
      <c r="G159" s="48" t="s">
        <v>280</v>
      </c>
      <c r="H159" s="48" t="s">
        <v>281</v>
      </c>
      <c r="I159" s="49" t="s">
        <v>151</v>
      </c>
      <c r="K159" s="47">
        <v>30</v>
      </c>
      <c r="L159" s="48" t="s">
        <v>68</v>
      </c>
      <c r="M159" s="48" t="s">
        <v>62</v>
      </c>
      <c r="N159" s="109" t="s">
        <v>13</v>
      </c>
      <c r="O159" s="48" t="s">
        <v>103</v>
      </c>
      <c r="P159" s="48" t="s">
        <v>50</v>
      </c>
      <c r="Q159" s="48" t="s">
        <v>147</v>
      </c>
      <c r="R159" s="48" t="s">
        <v>361</v>
      </c>
      <c r="S159" s="48" t="s">
        <v>362</v>
      </c>
      <c r="T159" s="49" t="s">
        <v>363</v>
      </c>
      <c r="V159" s="47">
        <v>30</v>
      </c>
      <c r="W159" s="48" t="s">
        <v>113</v>
      </c>
      <c r="X159" s="48" t="s">
        <v>514</v>
      </c>
      <c r="Y159" s="48" t="s">
        <v>515</v>
      </c>
      <c r="Z159" s="48" t="s">
        <v>516</v>
      </c>
      <c r="AA159" s="48" t="s">
        <v>160</v>
      </c>
      <c r="AB159" s="48" t="s">
        <v>517</v>
      </c>
      <c r="AC159" s="48" t="s">
        <v>518</v>
      </c>
      <c r="AD159" s="48" t="s">
        <v>519</v>
      </c>
      <c r="AE159" s="48" t="s">
        <v>120</v>
      </c>
      <c r="AF159" s="48" t="s">
        <v>520</v>
      </c>
      <c r="AG159" s="48" t="s">
        <v>521</v>
      </c>
      <c r="AH159" s="49" t="s">
        <v>522</v>
      </c>
      <c r="AL159" s="179"/>
      <c r="AN159" s="26" t="s">
        <v>117</v>
      </c>
      <c r="AP159" s="167" t="s">
        <v>123</v>
      </c>
      <c r="AQ159" s="207"/>
      <c r="AR159" s="171" t="s">
        <v>13</v>
      </c>
      <c r="AS159" s="207"/>
      <c r="AT159" s="167" t="s">
        <v>515</v>
      </c>
    </row>
    <row r="160" spans="1:48" s="179" customFormat="1" ht="17" thickBot="1">
      <c r="AO160" s="207"/>
      <c r="AP160" s="207"/>
      <c r="AQ160" s="207"/>
      <c r="AR160" s="207"/>
      <c r="AS160" s="207"/>
      <c r="AT160" s="207"/>
      <c r="AU160" s="207"/>
      <c r="AV160" s="207"/>
    </row>
    <row r="161" spans="1:46">
      <c r="A161" s="40">
        <v>6</v>
      </c>
      <c r="B161" s="41" t="s">
        <v>0</v>
      </c>
      <c r="C161" s="42" t="s">
        <v>1</v>
      </c>
      <c r="D161" s="42" t="s">
        <v>2</v>
      </c>
      <c r="E161" s="42" t="s">
        <v>3</v>
      </c>
      <c r="F161" s="42" t="s">
        <v>4</v>
      </c>
      <c r="G161" s="42" t="s">
        <v>5</v>
      </c>
      <c r="H161" s="42" t="s">
        <v>6</v>
      </c>
      <c r="I161" s="43" t="s">
        <v>7</v>
      </c>
      <c r="K161" s="40">
        <v>6</v>
      </c>
      <c r="L161" s="41" t="s">
        <v>0</v>
      </c>
      <c r="M161" s="42" t="s">
        <v>1</v>
      </c>
      <c r="N161" s="42" t="s">
        <v>2</v>
      </c>
      <c r="O161" s="42" t="s">
        <v>3</v>
      </c>
      <c r="P161" s="42" t="s">
        <v>4</v>
      </c>
      <c r="Q161" s="42" t="s">
        <v>5</v>
      </c>
      <c r="R161" s="42" t="s">
        <v>6</v>
      </c>
      <c r="S161" s="42" t="s">
        <v>7</v>
      </c>
      <c r="T161" s="43" t="s">
        <v>8</v>
      </c>
      <c r="V161" s="91">
        <v>6</v>
      </c>
      <c r="W161" s="41" t="s">
        <v>0</v>
      </c>
      <c r="X161" s="42" t="s">
        <v>1</v>
      </c>
      <c r="Y161" s="42" t="s">
        <v>2</v>
      </c>
      <c r="Z161" s="42" t="s">
        <v>3</v>
      </c>
      <c r="AA161" s="42" t="s">
        <v>4</v>
      </c>
      <c r="AB161" s="42" t="s">
        <v>5</v>
      </c>
      <c r="AC161" s="42" t="s">
        <v>6</v>
      </c>
      <c r="AD161" s="42" t="s">
        <v>7</v>
      </c>
      <c r="AE161" s="42" t="s">
        <v>8</v>
      </c>
      <c r="AF161" s="42" t="s">
        <v>364</v>
      </c>
      <c r="AG161" s="42" t="s">
        <v>365</v>
      </c>
      <c r="AH161" s="43" t="s">
        <v>366</v>
      </c>
      <c r="AL161" s="179"/>
      <c r="AN161" s="24" t="s">
        <v>5</v>
      </c>
      <c r="AP161" s="165" t="s">
        <v>7</v>
      </c>
      <c r="AQ161" s="207"/>
      <c r="AR161" s="165" t="s">
        <v>2</v>
      </c>
      <c r="AS161" s="207"/>
      <c r="AT161" s="165" t="s">
        <v>7</v>
      </c>
    </row>
    <row r="162" spans="1:46">
      <c r="A162" s="44">
        <v>1</v>
      </c>
      <c r="B162" s="3" t="s">
        <v>46</v>
      </c>
      <c r="C162" s="73" t="s">
        <v>120</v>
      </c>
      <c r="D162" s="3" t="s">
        <v>188</v>
      </c>
      <c r="E162" s="3" t="s">
        <v>55</v>
      </c>
      <c r="F162" s="3" t="s">
        <v>188</v>
      </c>
      <c r="G162" s="3" t="s">
        <v>78</v>
      </c>
      <c r="H162" s="3" t="s">
        <v>55</v>
      </c>
      <c r="I162" s="45" t="s">
        <v>142</v>
      </c>
      <c r="K162" s="44">
        <v>1</v>
      </c>
      <c r="L162" s="3" t="s">
        <v>78</v>
      </c>
      <c r="M162" s="3" t="s">
        <v>188</v>
      </c>
      <c r="N162" s="73" t="s">
        <v>36</v>
      </c>
      <c r="O162" s="3" t="s">
        <v>52</v>
      </c>
      <c r="P162" s="3" t="s">
        <v>175</v>
      </c>
      <c r="Q162" s="3" t="s">
        <v>59</v>
      </c>
      <c r="R162" s="3" t="s">
        <v>142</v>
      </c>
      <c r="S162" s="3" t="s">
        <v>175</v>
      </c>
      <c r="T162" s="45" t="s">
        <v>55</v>
      </c>
      <c r="V162" s="44">
        <v>1</v>
      </c>
      <c r="W162" s="73" t="s">
        <v>94</v>
      </c>
      <c r="X162" s="3" t="s">
        <v>55</v>
      </c>
      <c r="Y162" s="3" t="s">
        <v>12</v>
      </c>
      <c r="Z162" s="3" t="s">
        <v>183</v>
      </c>
      <c r="AA162" s="73" t="s">
        <v>36</v>
      </c>
      <c r="AB162" s="3" t="s">
        <v>222</v>
      </c>
      <c r="AC162" s="3" t="s">
        <v>284</v>
      </c>
      <c r="AD162" s="73" t="s">
        <v>22</v>
      </c>
      <c r="AE162" s="3" t="s">
        <v>222</v>
      </c>
      <c r="AF162" s="3" t="s">
        <v>28</v>
      </c>
      <c r="AG162" s="73" t="s">
        <v>36</v>
      </c>
      <c r="AH162" s="45" t="s">
        <v>59</v>
      </c>
      <c r="AL162" s="179"/>
      <c r="AN162" s="26" t="s">
        <v>123</v>
      </c>
      <c r="AP162" s="167" t="s">
        <v>142</v>
      </c>
      <c r="AQ162" s="207"/>
      <c r="AR162" s="172" t="s">
        <v>36</v>
      </c>
      <c r="AS162" s="207"/>
      <c r="AT162" s="172" t="s">
        <v>22</v>
      </c>
    </row>
    <row r="163" spans="1:46">
      <c r="A163" s="44">
        <v>2</v>
      </c>
      <c r="B163" s="3" t="s">
        <v>105</v>
      </c>
      <c r="C163" s="3" t="s">
        <v>121</v>
      </c>
      <c r="D163" s="3" t="s">
        <v>183</v>
      </c>
      <c r="E163" s="3" t="s">
        <v>175</v>
      </c>
      <c r="F163" s="3" t="s">
        <v>189</v>
      </c>
      <c r="G163" s="3" t="s">
        <v>190</v>
      </c>
      <c r="H163" s="3" t="s">
        <v>139</v>
      </c>
      <c r="I163" s="45" t="s">
        <v>29</v>
      </c>
      <c r="K163" s="44">
        <v>2</v>
      </c>
      <c r="L163" s="3" t="s">
        <v>190</v>
      </c>
      <c r="M163" s="3" t="s">
        <v>153</v>
      </c>
      <c r="N163" s="73" t="s">
        <v>79</v>
      </c>
      <c r="O163" s="3" t="s">
        <v>104</v>
      </c>
      <c r="P163" s="3" t="s">
        <v>192</v>
      </c>
      <c r="Q163" s="3" t="s">
        <v>55</v>
      </c>
      <c r="R163" s="3" t="s">
        <v>13</v>
      </c>
      <c r="S163" s="3" t="s">
        <v>192</v>
      </c>
      <c r="T163" s="45" t="s">
        <v>139</v>
      </c>
      <c r="V163" s="44">
        <v>2</v>
      </c>
      <c r="W163" s="3" t="s">
        <v>236</v>
      </c>
      <c r="X163" s="3" t="s">
        <v>150</v>
      </c>
      <c r="Y163" s="3" t="s">
        <v>71</v>
      </c>
      <c r="Z163" s="3" t="s">
        <v>117</v>
      </c>
      <c r="AA163" s="3" t="s">
        <v>146</v>
      </c>
      <c r="AB163" s="3" t="s">
        <v>105</v>
      </c>
      <c r="AC163" s="3" t="s">
        <v>143</v>
      </c>
      <c r="AD163" s="3" t="s">
        <v>300</v>
      </c>
      <c r="AE163" s="3" t="s">
        <v>85</v>
      </c>
      <c r="AF163" s="3" t="s">
        <v>24</v>
      </c>
      <c r="AG163" s="3" t="s">
        <v>367</v>
      </c>
      <c r="AH163" s="45" t="s">
        <v>46</v>
      </c>
      <c r="AL163" s="76" t="s">
        <v>123</v>
      </c>
      <c r="AN163" s="26" t="s">
        <v>122</v>
      </c>
      <c r="AP163" s="167" t="s">
        <v>29</v>
      </c>
      <c r="AQ163" s="207"/>
      <c r="AR163" s="172" t="s">
        <v>79</v>
      </c>
      <c r="AS163" s="207"/>
      <c r="AT163" s="167" t="s">
        <v>300</v>
      </c>
    </row>
    <row r="164" spans="1:46" ht="17" thickBot="1">
      <c r="A164" s="44">
        <v>3</v>
      </c>
      <c r="B164" s="3" t="s">
        <v>147</v>
      </c>
      <c r="C164" s="3" t="s">
        <v>71</v>
      </c>
      <c r="D164" s="3" t="s">
        <v>191</v>
      </c>
      <c r="E164" s="73" t="s">
        <v>30</v>
      </c>
      <c r="F164" s="73" t="s">
        <v>82</v>
      </c>
      <c r="G164" s="3" t="s">
        <v>31</v>
      </c>
      <c r="H164" s="3" t="s">
        <v>65</v>
      </c>
      <c r="I164" s="45" t="s">
        <v>13</v>
      </c>
      <c r="K164" s="44">
        <v>3</v>
      </c>
      <c r="L164" s="3" t="s">
        <v>213</v>
      </c>
      <c r="M164" s="3" t="s">
        <v>117</v>
      </c>
      <c r="N164" s="3" t="s">
        <v>10</v>
      </c>
      <c r="O164" s="3" t="s">
        <v>282</v>
      </c>
      <c r="P164" s="3" t="s">
        <v>55</v>
      </c>
      <c r="Q164" s="3" t="s">
        <v>13</v>
      </c>
      <c r="R164" s="3" t="s">
        <v>56</v>
      </c>
      <c r="S164" s="3" t="s">
        <v>72</v>
      </c>
      <c r="T164" s="75" t="s">
        <v>120</v>
      </c>
      <c r="V164" s="44">
        <v>3</v>
      </c>
      <c r="W164" s="3" t="s">
        <v>13</v>
      </c>
      <c r="X164" s="3" t="s">
        <v>232</v>
      </c>
      <c r="Y164" s="3" t="s">
        <v>107</v>
      </c>
      <c r="Z164" s="3" t="s">
        <v>368</v>
      </c>
      <c r="AA164" s="3" t="s">
        <v>45</v>
      </c>
      <c r="AB164" s="73" t="s">
        <v>36</v>
      </c>
      <c r="AC164" s="3" t="s">
        <v>369</v>
      </c>
      <c r="AD164" s="3" t="s">
        <v>51</v>
      </c>
      <c r="AE164" s="3" t="s">
        <v>90</v>
      </c>
      <c r="AF164" s="3" t="s">
        <v>56</v>
      </c>
      <c r="AG164" s="3" t="s">
        <v>54</v>
      </c>
      <c r="AH164" s="45" t="s">
        <v>65</v>
      </c>
      <c r="AL164" s="76" t="s">
        <v>35</v>
      </c>
      <c r="AN164" s="26" t="s">
        <v>35</v>
      </c>
      <c r="AP164" s="167" t="s">
        <v>13</v>
      </c>
      <c r="AQ164" s="207"/>
      <c r="AR164" s="167" t="s">
        <v>10</v>
      </c>
      <c r="AS164" s="207"/>
      <c r="AT164" s="167" t="s">
        <v>51</v>
      </c>
    </row>
    <row r="165" spans="1:46" ht="17" thickBot="1">
      <c r="A165" s="44">
        <v>4</v>
      </c>
      <c r="B165" s="3" t="s">
        <v>26</v>
      </c>
      <c r="C165" s="29" t="s">
        <v>141</v>
      </c>
      <c r="D165" s="3" t="s">
        <v>59</v>
      </c>
      <c r="E165" s="3" t="s">
        <v>192</v>
      </c>
      <c r="F165" s="3" t="s">
        <v>157</v>
      </c>
      <c r="G165" s="3" t="s">
        <v>143</v>
      </c>
      <c r="H165" s="30" t="s">
        <v>44</v>
      </c>
      <c r="I165" s="45" t="s">
        <v>56</v>
      </c>
      <c r="K165" s="44">
        <v>4</v>
      </c>
      <c r="L165" s="3" t="s">
        <v>235</v>
      </c>
      <c r="M165" s="3" t="s">
        <v>183</v>
      </c>
      <c r="N165" s="3" t="s">
        <v>51</v>
      </c>
      <c r="O165" s="3" t="s">
        <v>283</v>
      </c>
      <c r="P165" s="30" t="s">
        <v>44</v>
      </c>
      <c r="Q165" s="3" t="s">
        <v>31</v>
      </c>
      <c r="R165" s="3" t="s">
        <v>29</v>
      </c>
      <c r="S165" s="3" t="s">
        <v>284</v>
      </c>
      <c r="T165" s="45" t="s">
        <v>103</v>
      </c>
      <c r="V165" s="44">
        <v>4</v>
      </c>
      <c r="W165" s="3" t="s">
        <v>60</v>
      </c>
      <c r="X165" s="3" t="s">
        <v>268</v>
      </c>
      <c r="Y165" s="73" t="s">
        <v>30</v>
      </c>
      <c r="Z165" s="73" t="s">
        <v>102</v>
      </c>
      <c r="AA165" s="3" t="s">
        <v>370</v>
      </c>
      <c r="AB165" s="3" t="s">
        <v>277</v>
      </c>
      <c r="AC165" s="3" t="s">
        <v>285</v>
      </c>
      <c r="AD165" s="73" t="s">
        <v>123</v>
      </c>
      <c r="AE165" s="3" t="s">
        <v>371</v>
      </c>
      <c r="AF165" s="3" t="s">
        <v>55</v>
      </c>
      <c r="AG165" s="3" t="s">
        <v>103</v>
      </c>
      <c r="AH165" s="45" t="s">
        <v>372</v>
      </c>
      <c r="AL165" s="76" t="s">
        <v>18</v>
      </c>
      <c r="AN165" s="26" t="s">
        <v>53</v>
      </c>
      <c r="AP165" s="167" t="s">
        <v>56</v>
      </c>
      <c r="AQ165" s="207"/>
      <c r="AR165" s="167" t="s">
        <v>51</v>
      </c>
      <c r="AS165" s="207"/>
      <c r="AT165" s="172" t="s">
        <v>123</v>
      </c>
    </row>
    <row r="166" spans="1:46" ht="17" thickBot="1">
      <c r="A166" s="44">
        <v>5</v>
      </c>
      <c r="B166" s="72" t="s">
        <v>35</v>
      </c>
      <c r="C166" s="3" t="s">
        <v>70</v>
      </c>
      <c r="D166" s="3" t="s">
        <v>193</v>
      </c>
      <c r="E166" s="3" t="s">
        <v>194</v>
      </c>
      <c r="F166" s="3" t="s">
        <v>195</v>
      </c>
      <c r="G166" s="3" t="s">
        <v>196</v>
      </c>
      <c r="H166" s="3" t="s">
        <v>117</v>
      </c>
      <c r="I166" s="75" t="s">
        <v>36</v>
      </c>
      <c r="K166" s="44">
        <v>5</v>
      </c>
      <c r="L166" s="3" t="s">
        <v>31</v>
      </c>
      <c r="M166" s="3" t="s">
        <v>150</v>
      </c>
      <c r="N166" s="3" t="s">
        <v>121</v>
      </c>
      <c r="O166" s="3" t="s">
        <v>132</v>
      </c>
      <c r="P166" s="3" t="s">
        <v>172</v>
      </c>
      <c r="Q166" s="3" t="s">
        <v>285</v>
      </c>
      <c r="R166" s="92" t="s">
        <v>44</v>
      </c>
      <c r="S166" s="93" t="s">
        <v>44</v>
      </c>
      <c r="T166" s="45" t="s">
        <v>112</v>
      </c>
      <c r="V166" s="44">
        <v>5</v>
      </c>
      <c r="W166" s="3" t="s">
        <v>90</v>
      </c>
      <c r="X166" s="3" t="s">
        <v>166</v>
      </c>
      <c r="Y166" s="73" t="s">
        <v>36</v>
      </c>
      <c r="Z166" s="73" t="s">
        <v>82</v>
      </c>
      <c r="AA166" s="3" t="s">
        <v>139</v>
      </c>
      <c r="AB166" s="3" t="s">
        <v>60</v>
      </c>
      <c r="AC166" s="3" t="s">
        <v>373</v>
      </c>
      <c r="AD166" s="3" t="s">
        <v>49</v>
      </c>
      <c r="AE166" s="3" t="s">
        <v>374</v>
      </c>
      <c r="AF166" s="3" t="s">
        <v>114</v>
      </c>
      <c r="AG166" s="3" t="s">
        <v>69</v>
      </c>
      <c r="AH166" s="45" t="s">
        <v>230</v>
      </c>
      <c r="AL166" s="76" t="s">
        <v>22</v>
      </c>
      <c r="AN166" s="26" t="s">
        <v>18</v>
      </c>
      <c r="AP166" s="172" t="s">
        <v>36</v>
      </c>
      <c r="AQ166" s="207"/>
      <c r="AR166" s="167" t="s">
        <v>121</v>
      </c>
      <c r="AS166" s="207"/>
      <c r="AT166" s="167" t="s">
        <v>49</v>
      </c>
    </row>
    <row r="167" spans="1:46" ht="17" thickBot="1">
      <c r="A167" s="44">
        <v>6</v>
      </c>
      <c r="B167" s="3" t="s">
        <v>90</v>
      </c>
      <c r="C167" s="3" t="s">
        <v>103</v>
      </c>
      <c r="D167" s="73" t="s">
        <v>82</v>
      </c>
      <c r="E167" s="3" t="s">
        <v>172</v>
      </c>
      <c r="F167" s="3" t="s">
        <v>193</v>
      </c>
      <c r="G167" s="3" t="s">
        <v>176</v>
      </c>
      <c r="H167" s="3" t="s">
        <v>165</v>
      </c>
      <c r="I167" s="45" t="s">
        <v>55</v>
      </c>
      <c r="K167" s="44">
        <v>6</v>
      </c>
      <c r="L167" s="3" t="s">
        <v>143</v>
      </c>
      <c r="M167" s="3" t="s">
        <v>236</v>
      </c>
      <c r="N167" s="3" t="s">
        <v>71</v>
      </c>
      <c r="O167" s="3" t="s">
        <v>171</v>
      </c>
      <c r="P167" s="3" t="s">
        <v>143</v>
      </c>
      <c r="Q167" s="3" t="s">
        <v>228</v>
      </c>
      <c r="R167" s="73" t="s">
        <v>94</v>
      </c>
      <c r="S167" s="3" t="s">
        <v>194</v>
      </c>
      <c r="T167" s="45" t="s">
        <v>57</v>
      </c>
      <c r="V167" s="44">
        <v>6</v>
      </c>
      <c r="W167" s="3" t="s">
        <v>375</v>
      </c>
      <c r="X167" s="3" t="s">
        <v>90</v>
      </c>
      <c r="Y167" s="3" t="s">
        <v>143</v>
      </c>
      <c r="Z167" s="3" t="s">
        <v>376</v>
      </c>
      <c r="AA167" s="3" t="s">
        <v>67</v>
      </c>
      <c r="AB167" s="3" t="s">
        <v>68</v>
      </c>
      <c r="AC167" s="3" t="s">
        <v>224</v>
      </c>
      <c r="AD167" s="3" t="s">
        <v>196</v>
      </c>
      <c r="AE167" s="3" t="s">
        <v>101</v>
      </c>
      <c r="AF167" s="3" t="s">
        <v>176</v>
      </c>
      <c r="AG167" s="3" t="s">
        <v>13</v>
      </c>
      <c r="AH167" s="45" t="s">
        <v>377</v>
      </c>
      <c r="AL167" s="76" t="s">
        <v>120</v>
      </c>
      <c r="AN167" s="26" t="s">
        <v>22</v>
      </c>
      <c r="AP167" s="167" t="s">
        <v>55</v>
      </c>
      <c r="AQ167" s="207"/>
      <c r="AR167" s="167" t="s">
        <v>71</v>
      </c>
      <c r="AS167" s="207"/>
      <c r="AT167" s="167" t="s">
        <v>196</v>
      </c>
    </row>
    <row r="168" spans="1:46" ht="17" thickBot="1">
      <c r="A168" s="44">
        <v>7</v>
      </c>
      <c r="B168" s="3" t="s">
        <v>197</v>
      </c>
      <c r="C168" s="73" t="s">
        <v>102</v>
      </c>
      <c r="D168" s="3" t="s">
        <v>198</v>
      </c>
      <c r="E168" s="3" t="s">
        <v>45</v>
      </c>
      <c r="F168" s="3" t="s">
        <v>105</v>
      </c>
      <c r="G168" s="3" t="s">
        <v>105</v>
      </c>
      <c r="H168" s="3" t="s">
        <v>112</v>
      </c>
      <c r="I168" s="30" t="s">
        <v>44</v>
      </c>
      <c r="K168" s="44">
        <v>7</v>
      </c>
      <c r="L168" s="3" t="s">
        <v>286</v>
      </c>
      <c r="M168" s="3" t="s">
        <v>105</v>
      </c>
      <c r="N168" s="73" t="s">
        <v>30</v>
      </c>
      <c r="O168" s="3" t="s">
        <v>216</v>
      </c>
      <c r="P168" s="3" t="s">
        <v>216</v>
      </c>
      <c r="Q168" s="3" t="s">
        <v>105</v>
      </c>
      <c r="R168" s="3" t="s">
        <v>185</v>
      </c>
      <c r="S168" s="3" t="s">
        <v>287</v>
      </c>
      <c r="T168" s="45" t="s">
        <v>69</v>
      </c>
      <c r="V168" s="44">
        <v>7</v>
      </c>
      <c r="W168" s="3" t="s">
        <v>70</v>
      </c>
      <c r="X168" s="3" t="s">
        <v>220</v>
      </c>
      <c r="Y168" s="3" t="s">
        <v>223</v>
      </c>
      <c r="Z168" s="3" t="s">
        <v>93</v>
      </c>
      <c r="AA168" s="3" t="s">
        <v>378</v>
      </c>
      <c r="AB168" s="3" t="s">
        <v>70</v>
      </c>
      <c r="AC168" s="3" t="s">
        <v>379</v>
      </c>
      <c r="AD168" s="3" t="s">
        <v>380</v>
      </c>
      <c r="AE168" s="3" t="s">
        <v>381</v>
      </c>
      <c r="AF168" s="3" t="s">
        <v>87</v>
      </c>
      <c r="AG168" s="3" t="s">
        <v>350</v>
      </c>
      <c r="AH168" s="45" t="s">
        <v>382</v>
      </c>
      <c r="AL168" s="76" t="s">
        <v>102</v>
      </c>
      <c r="AN168" s="26" t="s">
        <v>119</v>
      </c>
      <c r="AP168" s="167" t="s">
        <v>44</v>
      </c>
      <c r="AQ168" s="207"/>
      <c r="AR168" s="172" t="s">
        <v>30</v>
      </c>
      <c r="AS168" s="207"/>
      <c r="AT168" s="167" t="s">
        <v>380</v>
      </c>
    </row>
    <row r="169" spans="1:46" ht="17" thickBot="1">
      <c r="A169" s="44">
        <v>8</v>
      </c>
      <c r="B169" s="3" t="s">
        <v>199</v>
      </c>
      <c r="C169" s="3" t="s">
        <v>200</v>
      </c>
      <c r="D169" s="3" t="s">
        <v>201</v>
      </c>
      <c r="E169" s="3" t="s">
        <v>143</v>
      </c>
      <c r="F169" s="3" t="s">
        <v>202</v>
      </c>
      <c r="G169" s="73" t="s">
        <v>22</v>
      </c>
      <c r="H169" s="3" t="s">
        <v>90</v>
      </c>
      <c r="I169" s="45" t="s">
        <v>54</v>
      </c>
      <c r="K169" s="44">
        <v>8</v>
      </c>
      <c r="L169" s="3" t="s">
        <v>230</v>
      </c>
      <c r="M169" s="3" t="s">
        <v>70</v>
      </c>
      <c r="N169" s="3" t="s">
        <v>142</v>
      </c>
      <c r="O169" s="30" t="s">
        <v>44</v>
      </c>
      <c r="P169" s="3" t="s">
        <v>194</v>
      </c>
      <c r="Q169" s="3" t="s">
        <v>142</v>
      </c>
      <c r="R169" s="3" t="s">
        <v>90</v>
      </c>
      <c r="S169" s="3" t="s">
        <v>55</v>
      </c>
      <c r="T169" s="45" t="s">
        <v>64</v>
      </c>
      <c r="V169" s="44">
        <v>8</v>
      </c>
      <c r="W169" s="3" t="s">
        <v>383</v>
      </c>
      <c r="X169" s="3" t="s">
        <v>142</v>
      </c>
      <c r="Y169" s="3" t="s">
        <v>89</v>
      </c>
      <c r="Z169" s="3" t="s">
        <v>116</v>
      </c>
      <c r="AA169" s="3" t="s">
        <v>384</v>
      </c>
      <c r="AB169" s="3" t="s">
        <v>97</v>
      </c>
      <c r="AC169" s="3" t="s">
        <v>105</v>
      </c>
      <c r="AD169" s="3" t="s">
        <v>385</v>
      </c>
      <c r="AE169" s="3" t="s">
        <v>386</v>
      </c>
      <c r="AF169" s="3" t="s">
        <v>59</v>
      </c>
      <c r="AG169" s="3" t="s">
        <v>387</v>
      </c>
      <c r="AH169" s="45" t="s">
        <v>388</v>
      </c>
      <c r="AL169" s="76" t="s">
        <v>47</v>
      </c>
      <c r="AN169" s="26" t="s">
        <v>106</v>
      </c>
      <c r="AP169" s="167" t="s">
        <v>54</v>
      </c>
      <c r="AQ169" s="207"/>
      <c r="AR169" s="167" t="s">
        <v>142</v>
      </c>
      <c r="AS169" s="207"/>
      <c r="AT169" s="167" t="s">
        <v>385</v>
      </c>
    </row>
    <row r="170" spans="1:46">
      <c r="A170" s="44">
        <v>9</v>
      </c>
      <c r="B170" s="3" t="s">
        <v>203</v>
      </c>
      <c r="C170" s="73" t="s">
        <v>36</v>
      </c>
      <c r="D170" s="3" t="s">
        <v>204</v>
      </c>
      <c r="E170" s="3" t="s">
        <v>118</v>
      </c>
      <c r="F170" s="3" t="s">
        <v>163</v>
      </c>
      <c r="G170" s="3" t="s">
        <v>205</v>
      </c>
      <c r="H170" s="3" t="s">
        <v>145</v>
      </c>
      <c r="I170" s="75" t="s">
        <v>79</v>
      </c>
      <c r="K170" s="44">
        <v>9</v>
      </c>
      <c r="L170" s="3" t="s">
        <v>176</v>
      </c>
      <c r="M170" s="3" t="s">
        <v>288</v>
      </c>
      <c r="N170" s="73" t="s">
        <v>22</v>
      </c>
      <c r="O170" s="3" t="s">
        <v>289</v>
      </c>
      <c r="P170" s="3" t="s">
        <v>45</v>
      </c>
      <c r="Q170" s="3" t="s">
        <v>290</v>
      </c>
      <c r="R170" s="3" t="s">
        <v>27</v>
      </c>
      <c r="S170" s="3" t="s">
        <v>178</v>
      </c>
      <c r="T170" s="45" t="s">
        <v>117</v>
      </c>
      <c r="V170" s="44">
        <v>9</v>
      </c>
      <c r="W170" s="3" t="s">
        <v>389</v>
      </c>
      <c r="X170" s="3" t="s">
        <v>125</v>
      </c>
      <c r="Y170" s="3" t="s">
        <v>251</v>
      </c>
      <c r="Z170" s="3" t="s">
        <v>139</v>
      </c>
      <c r="AA170" s="3" t="s">
        <v>390</v>
      </c>
      <c r="AB170" s="3" t="s">
        <v>146</v>
      </c>
      <c r="AC170" s="3" t="s">
        <v>274</v>
      </c>
      <c r="AD170" s="3" t="s">
        <v>391</v>
      </c>
      <c r="AE170" s="3" t="s">
        <v>26</v>
      </c>
      <c r="AF170" s="73" t="s">
        <v>30</v>
      </c>
      <c r="AG170" s="3" t="s">
        <v>392</v>
      </c>
      <c r="AH170" s="45" t="s">
        <v>200</v>
      </c>
      <c r="AL170" s="76" t="s">
        <v>36</v>
      </c>
      <c r="AN170" s="26" t="s">
        <v>120</v>
      </c>
      <c r="AP170" s="172" t="s">
        <v>79</v>
      </c>
      <c r="AQ170" s="207"/>
      <c r="AR170" s="172" t="s">
        <v>22</v>
      </c>
      <c r="AS170" s="207"/>
      <c r="AT170" s="167" t="s">
        <v>391</v>
      </c>
    </row>
    <row r="171" spans="1:46">
      <c r="A171" s="44">
        <v>10</v>
      </c>
      <c r="B171" s="3" t="s">
        <v>206</v>
      </c>
      <c r="C171" s="73" t="s">
        <v>14</v>
      </c>
      <c r="D171" s="3" t="s">
        <v>207</v>
      </c>
      <c r="E171" s="3" t="s">
        <v>72</v>
      </c>
      <c r="F171" s="3" t="s">
        <v>208</v>
      </c>
      <c r="G171" s="73" t="s">
        <v>36</v>
      </c>
      <c r="H171" s="3" t="s">
        <v>209</v>
      </c>
      <c r="I171" s="45" t="s">
        <v>51</v>
      </c>
      <c r="K171" s="44">
        <v>10</v>
      </c>
      <c r="L171" s="3" t="s">
        <v>291</v>
      </c>
      <c r="M171" s="3" t="s">
        <v>257</v>
      </c>
      <c r="N171" s="73" t="s">
        <v>14</v>
      </c>
      <c r="O171" s="3" t="s">
        <v>268</v>
      </c>
      <c r="P171" s="3" t="s">
        <v>224</v>
      </c>
      <c r="Q171" s="73" t="s">
        <v>120</v>
      </c>
      <c r="R171" s="3" t="s">
        <v>292</v>
      </c>
      <c r="S171" s="3" t="s">
        <v>216</v>
      </c>
      <c r="T171" s="45" t="s">
        <v>256</v>
      </c>
      <c r="V171" s="44">
        <v>10</v>
      </c>
      <c r="W171" s="3" t="s">
        <v>151</v>
      </c>
      <c r="X171" s="73" t="s">
        <v>155</v>
      </c>
      <c r="Y171" s="3" t="s">
        <v>176</v>
      </c>
      <c r="Z171" s="3" t="s">
        <v>393</v>
      </c>
      <c r="AA171" s="3" t="s">
        <v>394</v>
      </c>
      <c r="AB171" s="3" t="s">
        <v>71</v>
      </c>
      <c r="AC171" s="3" t="s">
        <v>129</v>
      </c>
      <c r="AD171" s="3" t="s">
        <v>395</v>
      </c>
      <c r="AE171" s="3" t="s">
        <v>117</v>
      </c>
      <c r="AF171" s="3" t="s">
        <v>10</v>
      </c>
      <c r="AG171" s="3" t="s">
        <v>112</v>
      </c>
      <c r="AH171" s="45" t="s">
        <v>117</v>
      </c>
      <c r="AL171" s="76" t="s">
        <v>30</v>
      </c>
      <c r="AN171" s="26" t="s">
        <v>167</v>
      </c>
      <c r="AP171" s="167" t="s">
        <v>51</v>
      </c>
      <c r="AQ171" s="207"/>
      <c r="AR171" s="172" t="s">
        <v>14</v>
      </c>
      <c r="AS171" s="207"/>
      <c r="AT171" s="167" t="s">
        <v>395</v>
      </c>
    </row>
    <row r="172" spans="1:46">
      <c r="A172" s="44">
        <v>11</v>
      </c>
      <c r="B172" s="3" t="s">
        <v>129</v>
      </c>
      <c r="C172" s="3" t="s">
        <v>117</v>
      </c>
      <c r="D172" s="3" t="s">
        <v>46</v>
      </c>
      <c r="E172" s="3" t="s">
        <v>59</v>
      </c>
      <c r="F172" s="3" t="s">
        <v>210</v>
      </c>
      <c r="G172" s="3" t="s">
        <v>68</v>
      </c>
      <c r="H172" s="3" t="s">
        <v>69</v>
      </c>
      <c r="I172" s="45" t="s">
        <v>107</v>
      </c>
      <c r="K172" s="44">
        <v>11</v>
      </c>
      <c r="L172" s="3" t="s">
        <v>70</v>
      </c>
      <c r="M172" s="3" t="s">
        <v>71</v>
      </c>
      <c r="N172" s="3" t="s">
        <v>101</v>
      </c>
      <c r="O172" s="3" t="s">
        <v>194</v>
      </c>
      <c r="P172" s="3" t="s">
        <v>293</v>
      </c>
      <c r="Q172" s="3" t="s">
        <v>294</v>
      </c>
      <c r="R172" s="3" t="s">
        <v>70</v>
      </c>
      <c r="S172" s="3" t="s">
        <v>295</v>
      </c>
      <c r="T172" s="45" t="s">
        <v>296</v>
      </c>
      <c r="V172" s="44">
        <v>11</v>
      </c>
      <c r="W172" s="3" t="s">
        <v>226</v>
      </c>
      <c r="X172" s="3" t="s">
        <v>118</v>
      </c>
      <c r="Y172" s="3" t="s">
        <v>41</v>
      </c>
      <c r="Z172" s="3" t="s">
        <v>316</v>
      </c>
      <c r="AA172" s="3" t="s">
        <v>396</v>
      </c>
      <c r="AB172" s="3" t="s">
        <v>397</v>
      </c>
      <c r="AC172" s="3" t="s">
        <v>201</v>
      </c>
      <c r="AD172" s="3" t="s">
        <v>59</v>
      </c>
      <c r="AE172" s="3" t="s">
        <v>257</v>
      </c>
      <c r="AF172" s="3" t="s">
        <v>398</v>
      </c>
      <c r="AG172" s="3" t="s">
        <v>46</v>
      </c>
      <c r="AH172" s="45" t="s">
        <v>399</v>
      </c>
      <c r="AL172" s="76" t="s">
        <v>50</v>
      </c>
      <c r="AN172" s="26" t="s">
        <v>88</v>
      </c>
      <c r="AP172" s="167" t="s">
        <v>107</v>
      </c>
      <c r="AQ172" s="207"/>
      <c r="AR172" s="167" t="s">
        <v>101</v>
      </c>
      <c r="AS172" s="207"/>
      <c r="AT172" s="167" t="s">
        <v>59</v>
      </c>
    </row>
    <row r="173" spans="1:46" ht="17" thickBot="1">
      <c r="A173" s="44">
        <v>12</v>
      </c>
      <c r="B173" s="3" t="s">
        <v>93</v>
      </c>
      <c r="C173" s="3" t="s">
        <v>101</v>
      </c>
      <c r="D173" s="3" t="s">
        <v>211</v>
      </c>
      <c r="E173" s="3" t="s">
        <v>66</v>
      </c>
      <c r="F173" s="3" t="s">
        <v>212</v>
      </c>
      <c r="G173" s="3" t="s">
        <v>213</v>
      </c>
      <c r="H173" s="3" t="s">
        <v>64</v>
      </c>
      <c r="I173" s="75" t="s">
        <v>94</v>
      </c>
      <c r="K173" s="44">
        <v>12</v>
      </c>
      <c r="L173" s="3" t="s">
        <v>297</v>
      </c>
      <c r="M173" s="3" t="s">
        <v>193</v>
      </c>
      <c r="N173" s="73" t="s">
        <v>123</v>
      </c>
      <c r="O173" s="3" t="s">
        <v>298</v>
      </c>
      <c r="P173" s="3" t="s">
        <v>72</v>
      </c>
      <c r="Q173" s="3" t="s">
        <v>38</v>
      </c>
      <c r="R173" s="73" t="s">
        <v>36</v>
      </c>
      <c r="S173" s="73" t="s">
        <v>18</v>
      </c>
      <c r="T173" s="45" t="s">
        <v>209</v>
      </c>
      <c r="V173" s="44">
        <v>12</v>
      </c>
      <c r="W173" s="3" t="s">
        <v>400</v>
      </c>
      <c r="X173" s="3" t="s">
        <v>401</v>
      </c>
      <c r="Y173" s="3" t="s">
        <v>110</v>
      </c>
      <c r="Z173" s="3" t="s">
        <v>402</v>
      </c>
      <c r="AA173" s="3" t="s">
        <v>403</v>
      </c>
      <c r="AB173" s="3" t="s">
        <v>404</v>
      </c>
      <c r="AC173" s="3" t="s">
        <v>183</v>
      </c>
      <c r="AD173" s="73" t="s">
        <v>50</v>
      </c>
      <c r="AE173" s="3" t="s">
        <v>405</v>
      </c>
      <c r="AF173" s="3" t="s">
        <v>147</v>
      </c>
      <c r="AG173" s="3" t="s">
        <v>406</v>
      </c>
      <c r="AH173" s="45" t="s">
        <v>55</v>
      </c>
      <c r="AL173" s="76" t="s">
        <v>155</v>
      </c>
      <c r="AN173" s="26" t="s">
        <v>184</v>
      </c>
      <c r="AP173" s="172" t="s">
        <v>94</v>
      </c>
      <c r="AQ173" s="207"/>
      <c r="AR173" s="172" t="s">
        <v>123</v>
      </c>
      <c r="AS173" s="207"/>
      <c r="AT173" s="172" t="s">
        <v>50</v>
      </c>
    </row>
    <row r="174" spans="1:46" ht="17" thickBot="1">
      <c r="A174" s="44">
        <v>13</v>
      </c>
      <c r="B174" s="3" t="s">
        <v>10</v>
      </c>
      <c r="C174" s="3" t="s">
        <v>86</v>
      </c>
      <c r="D174" s="3" t="s">
        <v>214</v>
      </c>
      <c r="E174" s="3" t="s">
        <v>139</v>
      </c>
      <c r="F174" s="3" t="s">
        <v>215</v>
      </c>
      <c r="G174" s="73" t="s">
        <v>123</v>
      </c>
      <c r="H174" s="3" t="s">
        <v>183</v>
      </c>
      <c r="I174" s="45" t="s">
        <v>67</v>
      </c>
      <c r="K174" s="44">
        <v>13</v>
      </c>
      <c r="L174" s="3" t="s">
        <v>299</v>
      </c>
      <c r="M174" s="3" t="s">
        <v>300</v>
      </c>
      <c r="N174" s="30" t="s">
        <v>141</v>
      </c>
      <c r="O174" s="3" t="s">
        <v>12</v>
      </c>
      <c r="P174" s="73" t="s">
        <v>30</v>
      </c>
      <c r="Q174" s="3" t="s">
        <v>301</v>
      </c>
      <c r="R174" s="3" t="s">
        <v>302</v>
      </c>
      <c r="S174" s="3" t="s">
        <v>303</v>
      </c>
      <c r="T174" s="75" t="s">
        <v>50</v>
      </c>
      <c r="V174" s="44">
        <v>13</v>
      </c>
      <c r="W174" s="3" t="s">
        <v>407</v>
      </c>
      <c r="X174" s="3" t="s">
        <v>408</v>
      </c>
      <c r="Y174" s="3" t="s">
        <v>10</v>
      </c>
      <c r="Z174" s="3" t="s">
        <v>126</v>
      </c>
      <c r="AA174" s="3" t="s">
        <v>183</v>
      </c>
      <c r="AB174" s="73" t="s">
        <v>127</v>
      </c>
      <c r="AC174" s="3" t="s">
        <v>248</v>
      </c>
      <c r="AD174" s="3" t="s">
        <v>21</v>
      </c>
      <c r="AE174" s="3" t="s">
        <v>199</v>
      </c>
      <c r="AF174" s="3" t="s">
        <v>231</v>
      </c>
      <c r="AG174" s="3" t="s">
        <v>63</v>
      </c>
      <c r="AH174" s="45" t="s">
        <v>409</v>
      </c>
      <c r="AL174" s="76" t="s">
        <v>94</v>
      </c>
      <c r="AN174" s="26" t="s">
        <v>100</v>
      </c>
      <c r="AP174" s="167" t="s">
        <v>67</v>
      </c>
      <c r="AQ174" s="207"/>
      <c r="AR174" s="167" t="s">
        <v>141</v>
      </c>
      <c r="AS174" s="207"/>
      <c r="AT174" s="167" t="s">
        <v>21</v>
      </c>
    </row>
    <row r="175" spans="1:46">
      <c r="A175" s="44">
        <v>14</v>
      </c>
      <c r="B175" s="3" t="s">
        <v>63</v>
      </c>
      <c r="C175" s="3" t="s">
        <v>175</v>
      </c>
      <c r="D175" s="3" t="s">
        <v>92</v>
      </c>
      <c r="E175" s="3" t="s">
        <v>216</v>
      </c>
      <c r="F175" s="3" t="s">
        <v>217</v>
      </c>
      <c r="G175" s="3" t="s">
        <v>71</v>
      </c>
      <c r="H175" s="3" t="s">
        <v>37</v>
      </c>
      <c r="I175" s="75" t="s">
        <v>22</v>
      </c>
      <c r="K175" s="44">
        <v>14</v>
      </c>
      <c r="L175" s="3" t="s">
        <v>275</v>
      </c>
      <c r="M175" s="3" t="s">
        <v>204</v>
      </c>
      <c r="N175" s="3" t="s">
        <v>237</v>
      </c>
      <c r="O175" s="3" t="s">
        <v>304</v>
      </c>
      <c r="P175" s="73" t="s">
        <v>18</v>
      </c>
      <c r="Q175" s="73" t="s">
        <v>18</v>
      </c>
      <c r="R175" s="3" t="s">
        <v>60</v>
      </c>
      <c r="S175" s="3" t="s">
        <v>305</v>
      </c>
      <c r="T175" s="45" t="s">
        <v>306</v>
      </c>
      <c r="V175" s="44">
        <v>14</v>
      </c>
      <c r="W175" s="3" t="s">
        <v>410</v>
      </c>
      <c r="X175" s="3" t="s">
        <v>175</v>
      </c>
      <c r="Y175" s="3" t="s">
        <v>371</v>
      </c>
      <c r="Z175" s="3" t="s">
        <v>207</v>
      </c>
      <c r="AA175" s="3" t="s">
        <v>411</v>
      </c>
      <c r="AB175" s="3" t="s">
        <v>158</v>
      </c>
      <c r="AC175" s="3" t="s">
        <v>45</v>
      </c>
      <c r="AD175" s="3" t="s">
        <v>412</v>
      </c>
      <c r="AE175" s="73" t="s">
        <v>50</v>
      </c>
      <c r="AF175" s="3" t="s">
        <v>413</v>
      </c>
      <c r="AG175" s="3" t="s">
        <v>354</v>
      </c>
      <c r="AH175" s="45" t="s">
        <v>414</v>
      </c>
      <c r="AL175" s="76" t="s">
        <v>14</v>
      </c>
      <c r="AN175" s="26" t="s">
        <v>102</v>
      </c>
      <c r="AP175" s="172" t="s">
        <v>22</v>
      </c>
      <c r="AQ175" s="207"/>
      <c r="AR175" s="167" t="s">
        <v>237</v>
      </c>
      <c r="AS175" s="207"/>
      <c r="AT175" s="167" t="s">
        <v>412</v>
      </c>
    </row>
    <row r="176" spans="1:46">
      <c r="A176" s="44">
        <v>15</v>
      </c>
      <c r="B176" s="3" t="s">
        <v>80</v>
      </c>
      <c r="C176" s="73" t="s">
        <v>22</v>
      </c>
      <c r="D176" s="3" t="s">
        <v>218</v>
      </c>
      <c r="E176" s="73" t="s">
        <v>18</v>
      </c>
      <c r="F176" s="3" t="s">
        <v>219</v>
      </c>
      <c r="G176" s="3" t="s">
        <v>28</v>
      </c>
      <c r="H176" s="46" t="s">
        <v>57</v>
      </c>
      <c r="I176" s="45" t="s">
        <v>24</v>
      </c>
      <c r="K176" s="44">
        <v>15</v>
      </c>
      <c r="L176" s="3" t="s">
        <v>307</v>
      </c>
      <c r="M176" s="3" t="s">
        <v>207</v>
      </c>
      <c r="N176" s="3" t="s">
        <v>70</v>
      </c>
      <c r="O176" s="3" t="s">
        <v>308</v>
      </c>
      <c r="P176" s="3" t="s">
        <v>309</v>
      </c>
      <c r="Q176" s="3" t="s">
        <v>268</v>
      </c>
      <c r="R176" s="3" t="s">
        <v>54</v>
      </c>
      <c r="S176" s="73" t="s">
        <v>30</v>
      </c>
      <c r="T176" s="45" t="s">
        <v>97</v>
      </c>
      <c r="V176" s="44">
        <v>15</v>
      </c>
      <c r="W176" s="3" t="s">
        <v>415</v>
      </c>
      <c r="X176" s="3" t="s">
        <v>416</v>
      </c>
      <c r="Y176" s="3" t="s">
        <v>417</v>
      </c>
      <c r="Z176" s="3" t="s">
        <v>46</v>
      </c>
      <c r="AA176" s="3" t="s">
        <v>63</v>
      </c>
      <c r="AB176" s="3" t="s">
        <v>418</v>
      </c>
      <c r="AC176" s="3" t="s">
        <v>419</v>
      </c>
      <c r="AD176" s="3" t="s">
        <v>269</v>
      </c>
      <c r="AE176" s="3" t="s">
        <v>420</v>
      </c>
      <c r="AF176" s="3" t="s">
        <v>421</v>
      </c>
      <c r="AG176" s="3" t="s">
        <v>422</v>
      </c>
      <c r="AH176" s="45" t="s">
        <v>423</v>
      </c>
      <c r="AL176" s="76" t="s">
        <v>79</v>
      </c>
      <c r="AN176" s="26" t="s">
        <v>47</v>
      </c>
      <c r="AP176" s="167" t="s">
        <v>24</v>
      </c>
      <c r="AQ176" s="207"/>
      <c r="AR176" s="167" t="s">
        <v>70</v>
      </c>
      <c r="AS176" s="207"/>
      <c r="AT176" s="167" t="s">
        <v>269</v>
      </c>
    </row>
    <row r="177" spans="1:48">
      <c r="A177" s="44">
        <v>16</v>
      </c>
      <c r="B177" s="3" t="s">
        <v>220</v>
      </c>
      <c r="C177" s="3" t="s">
        <v>46</v>
      </c>
      <c r="D177" s="73" t="s">
        <v>36</v>
      </c>
      <c r="E177" s="3" t="s">
        <v>12</v>
      </c>
      <c r="F177" s="3" t="s">
        <v>92</v>
      </c>
      <c r="G177" s="73" t="s">
        <v>47</v>
      </c>
      <c r="H177" s="3" t="s">
        <v>77</v>
      </c>
      <c r="I177" s="45" t="s">
        <v>221</v>
      </c>
      <c r="K177" s="44">
        <v>16</v>
      </c>
      <c r="L177" s="3" t="s">
        <v>205</v>
      </c>
      <c r="M177" s="3" t="s">
        <v>125</v>
      </c>
      <c r="N177" s="3" t="s">
        <v>107</v>
      </c>
      <c r="O177" s="3" t="s">
        <v>310</v>
      </c>
      <c r="P177" s="3" t="s">
        <v>311</v>
      </c>
      <c r="Q177" s="3" t="s">
        <v>312</v>
      </c>
      <c r="R177" s="73" t="s">
        <v>102</v>
      </c>
      <c r="S177" s="3" t="s">
        <v>313</v>
      </c>
      <c r="T177" s="45" t="s">
        <v>90</v>
      </c>
      <c r="V177" s="44">
        <v>16</v>
      </c>
      <c r="W177" s="3" t="s">
        <v>402</v>
      </c>
      <c r="X177" s="3" t="s">
        <v>227</v>
      </c>
      <c r="Y177" s="3" t="s">
        <v>206</v>
      </c>
      <c r="Z177" s="3" t="s">
        <v>424</v>
      </c>
      <c r="AA177" s="3" t="s">
        <v>55</v>
      </c>
      <c r="AB177" s="3" t="s">
        <v>368</v>
      </c>
      <c r="AC177" s="3" t="s">
        <v>425</v>
      </c>
      <c r="AD177" s="3" t="s">
        <v>316</v>
      </c>
      <c r="AE177" s="3" t="s">
        <v>426</v>
      </c>
      <c r="AF177" s="3" t="s">
        <v>9</v>
      </c>
      <c r="AG177" s="3" t="s">
        <v>28</v>
      </c>
      <c r="AH177" s="75" t="s">
        <v>102</v>
      </c>
      <c r="AL177" s="76" t="s">
        <v>82</v>
      </c>
      <c r="AN177" s="26" t="s">
        <v>61</v>
      </c>
      <c r="AP177" s="167" t="s">
        <v>221</v>
      </c>
      <c r="AQ177" s="207"/>
      <c r="AR177" s="167" t="s">
        <v>107</v>
      </c>
      <c r="AS177" s="207"/>
      <c r="AT177" s="167" t="s">
        <v>316</v>
      </c>
    </row>
    <row r="178" spans="1:48" ht="17" thickBot="1">
      <c r="A178" s="44">
        <v>17</v>
      </c>
      <c r="B178" s="3" t="s">
        <v>222</v>
      </c>
      <c r="C178" s="3" t="s">
        <v>59</v>
      </c>
      <c r="D178" s="3" t="s">
        <v>223</v>
      </c>
      <c r="E178" s="3" t="s">
        <v>224</v>
      </c>
      <c r="F178" s="3" t="s">
        <v>225</v>
      </c>
      <c r="G178" s="3" t="s">
        <v>226</v>
      </c>
      <c r="H178" s="3" t="s">
        <v>227</v>
      </c>
      <c r="I178" s="45" t="s">
        <v>60</v>
      </c>
      <c r="K178" s="44">
        <v>17</v>
      </c>
      <c r="L178" s="3" t="s">
        <v>71</v>
      </c>
      <c r="M178" s="3" t="s">
        <v>191</v>
      </c>
      <c r="N178" s="3" t="s">
        <v>199</v>
      </c>
      <c r="O178" s="3" t="s">
        <v>314</v>
      </c>
      <c r="P178" s="73" t="s">
        <v>120</v>
      </c>
      <c r="Q178" s="73" t="s">
        <v>22</v>
      </c>
      <c r="R178" s="3" t="s">
        <v>96</v>
      </c>
      <c r="S178" s="73" t="s">
        <v>155</v>
      </c>
      <c r="T178" s="75" t="s">
        <v>30</v>
      </c>
      <c r="V178" s="44">
        <v>17</v>
      </c>
      <c r="W178" s="3" t="s">
        <v>274</v>
      </c>
      <c r="X178" s="3" t="s">
        <v>427</v>
      </c>
      <c r="Y178" s="3" t="s">
        <v>428</v>
      </c>
      <c r="Z178" s="3" t="s">
        <v>261</v>
      </c>
      <c r="AA178" s="3" t="s">
        <v>429</v>
      </c>
      <c r="AB178" s="3" t="s">
        <v>72</v>
      </c>
      <c r="AC178" s="3" t="s">
        <v>315</v>
      </c>
      <c r="AD178" s="3" t="s">
        <v>430</v>
      </c>
      <c r="AE178" s="3" t="s">
        <v>19</v>
      </c>
      <c r="AF178" s="3" t="s">
        <v>431</v>
      </c>
      <c r="AG178" s="3" t="s">
        <v>303</v>
      </c>
      <c r="AH178" s="45" t="s">
        <v>84</v>
      </c>
      <c r="AL178" s="76" t="s">
        <v>127</v>
      </c>
      <c r="AN178" s="26" t="s">
        <v>39</v>
      </c>
      <c r="AP178" s="167" t="s">
        <v>60</v>
      </c>
      <c r="AQ178" s="207"/>
      <c r="AR178" s="167" t="s">
        <v>199</v>
      </c>
      <c r="AS178" s="207"/>
      <c r="AT178" s="167" t="s">
        <v>430</v>
      </c>
    </row>
    <row r="179" spans="1:48" ht="17" thickBot="1">
      <c r="A179" s="44">
        <v>18</v>
      </c>
      <c r="B179" s="3" t="s">
        <v>188</v>
      </c>
      <c r="C179" s="3" t="s">
        <v>126</v>
      </c>
      <c r="D179" s="3" t="s">
        <v>228</v>
      </c>
      <c r="E179" s="73" t="s">
        <v>155</v>
      </c>
      <c r="F179" s="3" t="s">
        <v>229</v>
      </c>
      <c r="G179" s="3" t="s">
        <v>230</v>
      </c>
      <c r="H179" s="3" t="s">
        <v>231</v>
      </c>
      <c r="I179" s="75" t="s">
        <v>102</v>
      </c>
      <c r="K179" s="44">
        <v>18</v>
      </c>
      <c r="L179" s="73" t="s">
        <v>120</v>
      </c>
      <c r="M179" s="3" t="s">
        <v>315</v>
      </c>
      <c r="N179" s="3" t="s">
        <v>66</v>
      </c>
      <c r="O179" s="3" t="s">
        <v>192</v>
      </c>
      <c r="P179" s="3" t="s">
        <v>118</v>
      </c>
      <c r="Q179" s="3" t="s">
        <v>152</v>
      </c>
      <c r="R179" s="3" t="s">
        <v>48</v>
      </c>
      <c r="S179" s="3" t="s">
        <v>316</v>
      </c>
      <c r="T179" s="75" t="s">
        <v>102</v>
      </c>
      <c r="V179" s="44">
        <v>18</v>
      </c>
      <c r="W179" s="3" t="s">
        <v>432</v>
      </c>
      <c r="X179" s="30" t="s">
        <v>141</v>
      </c>
      <c r="Y179" s="3" t="s">
        <v>77</v>
      </c>
      <c r="Z179" s="3" t="s">
        <v>433</v>
      </c>
      <c r="AA179" s="3" t="s">
        <v>434</v>
      </c>
      <c r="AB179" s="3" t="s">
        <v>435</v>
      </c>
      <c r="AC179" s="3" t="s">
        <v>436</v>
      </c>
      <c r="AD179" s="3" t="s">
        <v>437</v>
      </c>
      <c r="AE179" s="3" t="s">
        <v>107</v>
      </c>
      <c r="AF179" s="3" t="s">
        <v>438</v>
      </c>
      <c r="AG179" s="3" t="s">
        <v>240</v>
      </c>
      <c r="AH179" s="45" t="s">
        <v>439</v>
      </c>
      <c r="AL179" s="208">
        <f>16/30</f>
        <v>0.53333333333333333</v>
      </c>
      <c r="AN179" s="26" t="s">
        <v>36</v>
      </c>
      <c r="AP179" s="172" t="s">
        <v>102</v>
      </c>
      <c r="AQ179" s="207"/>
      <c r="AR179" s="167" t="s">
        <v>66</v>
      </c>
      <c r="AS179" s="207"/>
      <c r="AT179" s="167" t="s">
        <v>437</v>
      </c>
    </row>
    <row r="180" spans="1:48">
      <c r="A180" s="44">
        <v>19</v>
      </c>
      <c r="B180" s="3" t="s">
        <v>24</v>
      </c>
      <c r="C180" s="3" t="s">
        <v>57</v>
      </c>
      <c r="D180" s="3" t="s">
        <v>232</v>
      </c>
      <c r="E180" s="3" t="s">
        <v>233</v>
      </c>
      <c r="F180" s="3" t="s">
        <v>234</v>
      </c>
      <c r="G180" s="3" t="s">
        <v>235</v>
      </c>
      <c r="H180" s="3" t="s">
        <v>236</v>
      </c>
      <c r="I180" s="45" t="s">
        <v>90</v>
      </c>
      <c r="K180" s="44">
        <v>19</v>
      </c>
      <c r="L180" s="3" t="s">
        <v>317</v>
      </c>
      <c r="M180" s="3" t="s">
        <v>218</v>
      </c>
      <c r="N180" s="3" t="s">
        <v>105</v>
      </c>
      <c r="O180" s="3" t="s">
        <v>318</v>
      </c>
      <c r="P180" s="3" t="s">
        <v>319</v>
      </c>
      <c r="Q180" s="3" t="s">
        <v>320</v>
      </c>
      <c r="R180" s="3" t="s">
        <v>321</v>
      </c>
      <c r="S180" s="3" t="s">
        <v>322</v>
      </c>
      <c r="T180" s="45" t="s">
        <v>145</v>
      </c>
      <c r="V180" s="44">
        <v>19</v>
      </c>
      <c r="W180" s="3" t="s">
        <v>440</v>
      </c>
      <c r="X180" s="3" t="s">
        <v>441</v>
      </c>
      <c r="Y180" s="3" t="s">
        <v>442</v>
      </c>
      <c r="Z180" s="3" t="s">
        <v>34</v>
      </c>
      <c r="AA180" s="3" t="s">
        <v>443</v>
      </c>
      <c r="AB180" s="3" t="s">
        <v>59</v>
      </c>
      <c r="AC180" s="3" t="s">
        <v>40</v>
      </c>
      <c r="AD180" s="3" t="s">
        <v>444</v>
      </c>
      <c r="AE180" s="3" t="s">
        <v>445</v>
      </c>
      <c r="AF180" s="3" t="s">
        <v>51</v>
      </c>
      <c r="AG180" s="3" t="s">
        <v>97</v>
      </c>
      <c r="AH180" s="45" t="s">
        <v>427</v>
      </c>
      <c r="AL180" s="179"/>
      <c r="AN180" s="26" t="s">
        <v>149</v>
      </c>
      <c r="AP180" s="167" t="s">
        <v>90</v>
      </c>
      <c r="AQ180" s="207"/>
      <c r="AR180" s="167" t="s">
        <v>105</v>
      </c>
      <c r="AS180" s="207"/>
      <c r="AT180" s="167" t="s">
        <v>444</v>
      </c>
    </row>
    <row r="181" spans="1:48">
      <c r="A181" s="44">
        <v>20</v>
      </c>
      <c r="B181" s="3" t="s">
        <v>150</v>
      </c>
      <c r="C181" s="3" t="s">
        <v>55</v>
      </c>
      <c r="D181" s="3" t="s">
        <v>70</v>
      </c>
      <c r="E181" s="3" t="s">
        <v>117</v>
      </c>
      <c r="F181" s="3" t="s">
        <v>218</v>
      </c>
      <c r="G181" s="3" t="s">
        <v>237</v>
      </c>
      <c r="H181" s="3" t="s">
        <v>56</v>
      </c>
      <c r="I181" s="75" t="s">
        <v>35</v>
      </c>
      <c r="K181" s="44">
        <v>20</v>
      </c>
      <c r="L181" s="3" t="s">
        <v>28</v>
      </c>
      <c r="M181" s="3" t="s">
        <v>323</v>
      </c>
      <c r="N181" s="3" t="s">
        <v>12</v>
      </c>
      <c r="O181" s="3" t="s">
        <v>175</v>
      </c>
      <c r="P181" s="3" t="s">
        <v>324</v>
      </c>
      <c r="Q181" s="3" t="s">
        <v>325</v>
      </c>
      <c r="R181" s="3" t="s">
        <v>45</v>
      </c>
      <c r="S181" s="3" t="s">
        <v>326</v>
      </c>
      <c r="T181" s="45" t="s">
        <v>86</v>
      </c>
      <c r="V181" s="44">
        <v>20</v>
      </c>
      <c r="W181" s="3" t="s">
        <v>446</v>
      </c>
      <c r="X181" s="3" t="s">
        <v>56</v>
      </c>
      <c r="Y181" s="3" t="s">
        <v>243</v>
      </c>
      <c r="Z181" s="3" t="s">
        <v>447</v>
      </c>
      <c r="AA181" s="3" t="s">
        <v>448</v>
      </c>
      <c r="AB181" s="3" t="s">
        <v>230</v>
      </c>
      <c r="AC181" s="3" t="s">
        <v>449</v>
      </c>
      <c r="AD181" s="3" t="s">
        <v>450</v>
      </c>
      <c r="AE181" s="3" t="s">
        <v>287</v>
      </c>
      <c r="AF181" s="3" t="s">
        <v>451</v>
      </c>
      <c r="AG181" s="3" t="s">
        <v>452</v>
      </c>
      <c r="AH181" s="45" t="s">
        <v>453</v>
      </c>
      <c r="AL181" s="179"/>
      <c r="AN181" s="26" t="s">
        <v>30</v>
      </c>
      <c r="AP181" s="172" t="s">
        <v>35</v>
      </c>
      <c r="AQ181" s="207"/>
      <c r="AR181" s="167" t="s">
        <v>12</v>
      </c>
      <c r="AS181" s="207"/>
      <c r="AT181" s="167" t="s">
        <v>450</v>
      </c>
    </row>
    <row r="182" spans="1:48">
      <c r="A182" s="44">
        <v>21</v>
      </c>
      <c r="B182" s="3" t="s">
        <v>85</v>
      </c>
      <c r="C182" s="3" t="s">
        <v>238</v>
      </c>
      <c r="D182" s="3" t="s">
        <v>239</v>
      </c>
      <c r="E182" s="3" t="s">
        <v>38</v>
      </c>
      <c r="F182" s="3" t="s">
        <v>240</v>
      </c>
      <c r="G182" s="3" t="s">
        <v>173</v>
      </c>
      <c r="H182" s="3" t="s">
        <v>241</v>
      </c>
      <c r="I182" s="45" t="s">
        <v>237</v>
      </c>
      <c r="K182" s="44">
        <v>21</v>
      </c>
      <c r="L182" s="3" t="s">
        <v>255</v>
      </c>
      <c r="M182" s="3" t="s">
        <v>327</v>
      </c>
      <c r="N182" s="3" t="s">
        <v>89</v>
      </c>
      <c r="O182" s="3" t="s">
        <v>170</v>
      </c>
      <c r="P182" s="3" t="s">
        <v>300</v>
      </c>
      <c r="Q182" s="3" t="s">
        <v>328</v>
      </c>
      <c r="R182" s="3" t="s">
        <v>329</v>
      </c>
      <c r="S182" s="3" t="s">
        <v>330</v>
      </c>
      <c r="T182" s="45" t="s">
        <v>34</v>
      </c>
      <c r="V182" s="44">
        <v>21</v>
      </c>
      <c r="W182" s="3" t="s">
        <v>454</v>
      </c>
      <c r="X182" s="3" t="s">
        <v>132</v>
      </c>
      <c r="Y182" s="3" t="s">
        <v>249</v>
      </c>
      <c r="Z182" s="3" t="s">
        <v>455</v>
      </c>
      <c r="AA182" s="3" t="s">
        <v>456</v>
      </c>
      <c r="AB182" s="3" t="s">
        <v>457</v>
      </c>
      <c r="AC182" s="3" t="s">
        <v>205</v>
      </c>
      <c r="AD182" s="3" t="s">
        <v>458</v>
      </c>
      <c r="AE182" s="3" t="s">
        <v>304</v>
      </c>
      <c r="AF182" s="3" t="s">
        <v>424</v>
      </c>
      <c r="AG182" s="3" t="s">
        <v>459</v>
      </c>
      <c r="AH182" s="45" t="s">
        <v>460</v>
      </c>
      <c r="AL182" s="179"/>
      <c r="AN182" s="26" t="s">
        <v>23</v>
      </c>
      <c r="AP182" s="167" t="s">
        <v>237</v>
      </c>
      <c r="AQ182" s="207"/>
      <c r="AR182" s="167" t="s">
        <v>89</v>
      </c>
      <c r="AS182" s="207"/>
      <c r="AT182" s="167" t="s">
        <v>458</v>
      </c>
    </row>
    <row r="183" spans="1:48" ht="17" thickBot="1">
      <c r="A183" s="44">
        <v>22</v>
      </c>
      <c r="B183" s="3" t="s">
        <v>242</v>
      </c>
      <c r="C183" s="3" t="s">
        <v>13</v>
      </c>
      <c r="D183" s="3" t="s">
        <v>243</v>
      </c>
      <c r="E183" s="3" t="s">
        <v>244</v>
      </c>
      <c r="F183" s="3" t="s">
        <v>245</v>
      </c>
      <c r="G183" s="3" t="s">
        <v>199</v>
      </c>
      <c r="H183" s="3" t="s">
        <v>246</v>
      </c>
      <c r="I183" s="45" t="s">
        <v>233</v>
      </c>
      <c r="K183" s="44">
        <v>22</v>
      </c>
      <c r="L183" s="3" t="s">
        <v>331</v>
      </c>
      <c r="M183" s="3" t="s">
        <v>195</v>
      </c>
      <c r="N183" s="3" t="s">
        <v>24</v>
      </c>
      <c r="O183" s="3" t="s">
        <v>311</v>
      </c>
      <c r="P183" s="3" t="s">
        <v>332</v>
      </c>
      <c r="Q183" s="3" t="s">
        <v>333</v>
      </c>
      <c r="R183" s="3" t="s">
        <v>103</v>
      </c>
      <c r="S183" s="3" t="s">
        <v>334</v>
      </c>
      <c r="T183" s="45" t="s">
        <v>335</v>
      </c>
      <c r="V183" s="44">
        <v>22</v>
      </c>
      <c r="W183" s="3" t="s">
        <v>461</v>
      </c>
      <c r="X183" s="3" t="s">
        <v>462</v>
      </c>
      <c r="Y183" s="73" t="s">
        <v>35</v>
      </c>
      <c r="Z183" s="3" t="s">
        <v>288</v>
      </c>
      <c r="AA183" s="3" t="s">
        <v>169</v>
      </c>
      <c r="AB183" s="3" t="s">
        <v>209</v>
      </c>
      <c r="AC183" s="3" t="s">
        <v>157</v>
      </c>
      <c r="AD183" s="3" t="s">
        <v>222</v>
      </c>
      <c r="AE183" s="3" t="s">
        <v>89</v>
      </c>
      <c r="AF183" s="3" t="s">
        <v>463</v>
      </c>
      <c r="AG183" s="3" t="s">
        <v>464</v>
      </c>
      <c r="AH183" s="45" t="s">
        <v>465</v>
      </c>
      <c r="AL183" s="179"/>
      <c r="AN183" s="26" t="s">
        <v>179</v>
      </c>
      <c r="AP183" s="167" t="s">
        <v>233</v>
      </c>
      <c r="AQ183" s="207"/>
      <c r="AR183" s="167" t="s">
        <v>24</v>
      </c>
      <c r="AS183" s="207"/>
      <c r="AT183" s="167" t="s">
        <v>222</v>
      </c>
    </row>
    <row r="184" spans="1:48" ht="17" thickBot="1">
      <c r="A184" s="44">
        <v>23</v>
      </c>
      <c r="B184" s="3" t="s">
        <v>247</v>
      </c>
      <c r="C184" s="3" t="s">
        <v>10</v>
      </c>
      <c r="D184" s="3" t="s">
        <v>12</v>
      </c>
      <c r="E184" s="30" t="s">
        <v>44</v>
      </c>
      <c r="F184" s="3" t="s">
        <v>248</v>
      </c>
      <c r="G184" s="3" t="s">
        <v>203</v>
      </c>
      <c r="H184" s="3" t="s">
        <v>249</v>
      </c>
      <c r="I184" s="45" t="s">
        <v>250</v>
      </c>
      <c r="K184" s="44">
        <v>23</v>
      </c>
      <c r="L184" s="3" t="s">
        <v>336</v>
      </c>
      <c r="M184" s="3" t="s">
        <v>337</v>
      </c>
      <c r="N184" s="3" t="s">
        <v>81</v>
      </c>
      <c r="O184" s="3" t="s">
        <v>338</v>
      </c>
      <c r="P184" s="73" t="s">
        <v>94</v>
      </c>
      <c r="Q184" s="3" t="s">
        <v>101</v>
      </c>
      <c r="R184" s="3" t="s">
        <v>166</v>
      </c>
      <c r="S184" s="3" t="s">
        <v>339</v>
      </c>
      <c r="T184" s="45" t="s">
        <v>340</v>
      </c>
      <c r="V184" s="44">
        <v>23</v>
      </c>
      <c r="W184" s="3" t="s">
        <v>466</v>
      </c>
      <c r="X184" s="3" t="s">
        <v>467</v>
      </c>
      <c r="Y184" s="3" t="s">
        <v>468</v>
      </c>
      <c r="Z184" s="3" t="s">
        <v>290</v>
      </c>
      <c r="AA184" s="3" t="s">
        <v>373</v>
      </c>
      <c r="AB184" s="3" t="s">
        <v>173</v>
      </c>
      <c r="AC184" s="3" t="s">
        <v>109</v>
      </c>
      <c r="AD184" s="3" t="s">
        <v>469</v>
      </c>
      <c r="AE184" s="3" t="s">
        <v>40</v>
      </c>
      <c r="AF184" s="73" t="s">
        <v>155</v>
      </c>
      <c r="AG184" s="3" t="s">
        <v>470</v>
      </c>
      <c r="AH184" s="45" t="s">
        <v>17</v>
      </c>
      <c r="AL184" s="179"/>
      <c r="AN184" s="26" t="s">
        <v>50</v>
      </c>
      <c r="AP184" s="167" t="s">
        <v>250</v>
      </c>
      <c r="AQ184" s="207"/>
      <c r="AR184" s="167" t="s">
        <v>81</v>
      </c>
      <c r="AS184" s="207"/>
      <c r="AT184" s="167" t="s">
        <v>469</v>
      </c>
    </row>
    <row r="185" spans="1:48">
      <c r="A185" s="44">
        <v>24</v>
      </c>
      <c r="B185" s="3" t="s">
        <v>251</v>
      </c>
      <c r="C185" s="3" t="s">
        <v>252</v>
      </c>
      <c r="D185" s="3" t="s">
        <v>253</v>
      </c>
      <c r="E185" s="3" t="s">
        <v>168</v>
      </c>
      <c r="F185" s="3" t="s">
        <v>254</v>
      </c>
      <c r="G185" s="3" t="s">
        <v>255</v>
      </c>
      <c r="H185" s="3" t="s">
        <v>256</v>
      </c>
      <c r="I185" s="45" t="s">
        <v>96</v>
      </c>
      <c r="K185" s="44">
        <v>24</v>
      </c>
      <c r="L185" s="73" t="s">
        <v>47</v>
      </c>
      <c r="M185" s="3" t="s">
        <v>28</v>
      </c>
      <c r="N185" s="3" t="s">
        <v>29</v>
      </c>
      <c r="O185" s="3" t="s">
        <v>341</v>
      </c>
      <c r="P185" s="3" t="s">
        <v>342</v>
      </c>
      <c r="Q185" s="3" t="s">
        <v>322</v>
      </c>
      <c r="R185" s="3" t="s">
        <v>343</v>
      </c>
      <c r="S185" s="3" t="s">
        <v>344</v>
      </c>
      <c r="T185" s="45" t="s">
        <v>200</v>
      </c>
      <c r="V185" s="44">
        <v>24</v>
      </c>
      <c r="W185" s="3" t="s">
        <v>471</v>
      </c>
      <c r="X185" s="3" t="s">
        <v>472</v>
      </c>
      <c r="Y185" s="3" t="s">
        <v>473</v>
      </c>
      <c r="Z185" s="3" t="s">
        <v>474</v>
      </c>
      <c r="AA185" s="3" t="s">
        <v>475</v>
      </c>
      <c r="AB185" s="3" t="s">
        <v>240</v>
      </c>
      <c r="AC185" s="3" t="s">
        <v>476</v>
      </c>
      <c r="AD185" s="3" t="s">
        <v>477</v>
      </c>
      <c r="AE185" s="3" t="s">
        <v>129</v>
      </c>
      <c r="AF185" s="3" t="s">
        <v>478</v>
      </c>
      <c r="AG185" s="73" t="s">
        <v>22</v>
      </c>
      <c r="AH185" s="45" t="s">
        <v>479</v>
      </c>
      <c r="AL185" s="179"/>
      <c r="AN185" s="26" t="s">
        <v>127</v>
      </c>
      <c r="AP185" s="167" t="s">
        <v>96</v>
      </c>
      <c r="AQ185" s="207"/>
      <c r="AR185" s="167" t="s">
        <v>29</v>
      </c>
      <c r="AS185" s="207"/>
      <c r="AT185" s="167" t="s">
        <v>477</v>
      </c>
    </row>
    <row r="186" spans="1:48">
      <c r="A186" s="44">
        <v>25</v>
      </c>
      <c r="B186" s="3" t="s">
        <v>176</v>
      </c>
      <c r="C186" s="3" t="s">
        <v>85</v>
      </c>
      <c r="D186" s="3" t="s">
        <v>257</v>
      </c>
      <c r="E186" s="3" t="s">
        <v>148</v>
      </c>
      <c r="F186" s="3" t="s">
        <v>258</v>
      </c>
      <c r="G186" s="3" t="s">
        <v>259</v>
      </c>
      <c r="H186" s="3" t="s">
        <v>260</v>
      </c>
      <c r="I186" s="45" t="s">
        <v>31</v>
      </c>
      <c r="K186" s="44">
        <v>25</v>
      </c>
      <c r="L186" s="3" t="s">
        <v>203</v>
      </c>
      <c r="M186" s="3" t="s">
        <v>274</v>
      </c>
      <c r="N186" s="73" t="s">
        <v>102</v>
      </c>
      <c r="O186" s="3" t="s">
        <v>165</v>
      </c>
      <c r="P186" s="73" t="s">
        <v>47</v>
      </c>
      <c r="Q186" s="3" t="s">
        <v>345</v>
      </c>
      <c r="R186" s="3" t="s">
        <v>346</v>
      </c>
      <c r="S186" s="3" t="s">
        <v>293</v>
      </c>
      <c r="T186" s="45" t="s">
        <v>46</v>
      </c>
      <c r="V186" s="44">
        <v>25</v>
      </c>
      <c r="W186" s="3" t="s">
        <v>279</v>
      </c>
      <c r="X186" s="3" t="s">
        <v>34</v>
      </c>
      <c r="Y186" s="3" t="s">
        <v>56</v>
      </c>
      <c r="Z186" s="3" t="s">
        <v>245</v>
      </c>
      <c r="AA186" s="3" t="s">
        <v>136</v>
      </c>
      <c r="AB186" s="3" t="s">
        <v>229</v>
      </c>
      <c r="AC186" s="3" t="s">
        <v>266</v>
      </c>
      <c r="AD186" s="73" t="s">
        <v>94</v>
      </c>
      <c r="AE186" s="3" t="s">
        <v>116</v>
      </c>
      <c r="AF186" s="3" t="s">
        <v>480</v>
      </c>
      <c r="AG186" s="3" t="s">
        <v>481</v>
      </c>
      <c r="AH186" s="45" t="s">
        <v>482</v>
      </c>
      <c r="AL186" s="179"/>
      <c r="AN186" s="26" t="s">
        <v>155</v>
      </c>
      <c r="AP186" s="167" t="s">
        <v>31</v>
      </c>
      <c r="AQ186" s="207"/>
      <c r="AR186" s="172" t="s">
        <v>102</v>
      </c>
      <c r="AS186" s="207"/>
      <c r="AT186" s="172" t="s">
        <v>94</v>
      </c>
    </row>
    <row r="187" spans="1:48">
      <c r="A187" s="44">
        <v>26</v>
      </c>
      <c r="B187" s="3" t="s">
        <v>261</v>
      </c>
      <c r="C187" s="3" t="s">
        <v>262</v>
      </c>
      <c r="D187" s="3" t="s">
        <v>263</v>
      </c>
      <c r="E187" s="3" t="s">
        <v>97</v>
      </c>
      <c r="F187" s="3" t="s">
        <v>264</v>
      </c>
      <c r="G187" s="3" t="s">
        <v>265</v>
      </c>
      <c r="H187" s="3" t="s">
        <v>17</v>
      </c>
      <c r="I187" s="45" t="s">
        <v>59</v>
      </c>
      <c r="K187" s="44">
        <v>26</v>
      </c>
      <c r="L187" s="73" t="s">
        <v>22</v>
      </c>
      <c r="M187" s="3" t="s">
        <v>347</v>
      </c>
      <c r="N187" s="3" t="s">
        <v>59</v>
      </c>
      <c r="O187" s="3" t="s">
        <v>348</v>
      </c>
      <c r="P187" s="3" t="s">
        <v>145</v>
      </c>
      <c r="Q187" s="3" t="s">
        <v>24</v>
      </c>
      <c r="R187" s="3" t="s">
        <v>349</v>
      </c>
      <c r="S187" s="3" t="s">
        <v>137</v>
      </c>
      <c r="T187" s="45" t="s">
        <v>350</v>
      </c>
      <c r="V187" s="44">
        <v>26</v>
      </c>
      <c r="W187" s="3" t="s">
        <v>89</v>
      </c>
      <c r="X187" s="3" t="s">
        <v>483</v>
      </c>
      <c r="Y187" s="3" t="s">
        <v>484</v>
      </c>
      <c r="Z187" s="3" t="s">
        <v>485</v>
      </c>
      <c r="AA187" s="3" t="s">
        <v>486</v>
      </c>
      <c r="AB187" s="3" t="s">
        <v>487</v>
      </c>
      <c r="AC187" s="3" t="s">
        <v>198</v>
      </c>
      <c r="AD187" s="73" t="s">
        <v>14</v>
      </c>
      <c r="AE187" s="3" t="s">
        <v>488</v>
      </c>
      <c r="AF187" s="3" t="s">
        <v>489</v>
      </c>
      <c r="AG187" s="3" t="s">
        <v>490</v>
      </c>
      <c r="AH187" s="45" t="s">
        <v>234</v>
      </c>
      <c r="AL187" s="179"/>
      <c r="AN187" s="26" t="s">
        <v>94</v>
      </c>
      <c r="AP187" s="167" t="s">
        <v>59</v>
      </c>
      <c r="AQ187" s="207"/>
      <c r="AR187" s="167" t="s">
        <v>59</v>
      </c>
      <c r="AS187" s="207"/>
      <c r="AT187" s="172" t="s">
        <v>14</v>
      </c>
    </row>
    <row r="188" spans="1:48" ht="17" thickBot="1">
      <c r="A188" s="44">
        <v>27</v>
      </c>
      <c r="B188" s="3" t="s">
        <v>62</v>
      </c>
      <c r="C188" s="3" t="s">
        <v>87</v>
      </c>
      <c r="D188" s="3" t="s">
        <v>266</v>
      </c>
      <c r="E188" s="3" t="s">
        <v>78</v>
      </c>
      <c r="F188" s="3" t="s">
        <v>267</v>
      </c>
      <c r="G188" s="3" t="s">
        <v>268</v>
      </c>
      <c r="H188" s="3" t="s">
        <v>52</v>
      </c>
      <c r="I188" s="75" t="s">
        <v>30</v>
      </c>
      <c r="K188" s="44">
        <v>27</v>
      </c>
      <c r="L188" s="73" t="s">
        <v>36</v>
      </c>
      <c r="M188" s="3" t="s">
        <v>211</v>
      </c>
      <c r="N188" s="3" t="s">
        <v>117</v>
      </c>
      <c r="O188" s="3" t="s">
        <v>351</v>
      </c>
      <c r="P188" s="3" t="s">
        <v>352</v>
      </c>
      <c r="Q188" s="3" t="s">
        <v>279</v>
      </c>
      <c r="R188" s="3" t="s">
        <v>353</v>
      </c>
      <c r="S188" s="3" t="s">
        <v>311</v>
      </c>
      <c r="T188" s="45" t="s">
        <v>354</v>
      </c>
      <c r="V188" s="44">
        <v>27</v>
      </c>
      <c r="W188" s="3" t="s">
        <v>491</v>
      </c>
      <c r="X188" s="3" t="s">
        <v>492</v>
      </c>
      <c r="Y188" s="3" t="s">
        <v>467</v>
      </c>
      <c r="Z188" s="73" t="s">
        <v>79</v>
      </c>
      <c r="AA188" s="3" t="s">
        <v>493</v>
      </c>
      <c r="AB188" s="3" t="s">
        <v>191</v>
      </c>
      <c r="AC188" s="3" t="s">
        <v>494</v>
      </c>
      <c r="AD188" s="3" t="s">
        <v>495</v>
      </c>
      <c r="AE188" s="3" t="s">
        <v>496</v>
      </c>
      <c r="AF188" s="3" t="s">
        <v>385</v>
      </c>
      <c r="AG188" s="3" t="s">
        <v>497</v>
      </c>
      <c r="AH188" s="45" t="s">
        <v>498</v>
      </c>
      <c r="AL188" s="179"/>
      <c r="AN188" s="26" t="s">
        <v>14</v>
      </c>
      <c r="AP188" s="172" t="s">
        <v>30</v>
      </c>
      <c r="AQ188" s="207"/>
      <c r="AR188" s="167" t="s">
        <v>117</v>
      </c>
      <c r="AS188" s="207"/>
      <c r="AT188" s="167" t="s">
        <v>495</v>
      </c>
    </row>
    <row r="189" spans="1:48" ht="17" thickBot="1">
      <c r="A189" s="44">
        <v>28</v>
      </c>
      <c r="B189" s="3" t="s">
        <v>89</v>
      </c>
      <c r="C189" s="3" t="s">
        <v>269</v>
      </c>
      <c r="D189" s="3" t="s">
        <v>195</v>
      </c>
      <c r="E189" s="3" t="s">
        <v>71</v>
      </c>
      <c r="F189" s="3" t="s">
        <v>270</v>
      </c>
      <c r="G189" s="30" t="s">
        <v>141</v>
      </c>
      <c r="H189" s="3" t="s">
        <v>271</v>
      </c>
      <c r="I189" s="45" t="s">
        <v>186</v>
      </c>
      <c r="K189" s="44">
        <v>28</v>
      </c>
      <c r="L189" s="3" t="s">
        <v>173</v>
      </c>
      <c r="M189" s="3" t="s">
        <v>355</v>
      </c>
      <c r="N189" s="3" t="s">
        <v>97</v>
      </c>
      <c r="O189" s="3" t="s">
        <v>174</v>
      </c>
      <c r="P189" s="73" t="s">
        <v>155</v>
      </c>
      <c r="Q189" s="3" t="s">
        <v>242</v>
      </c>
      <c r="R189" s="3" t="s">
        <v>186</v>
      </c>
      <c r="S189" s="3" t="s">
        <v>96</v>
      </c>
      <c r="T189" s="45" t="s">
        <v>249</v>
      </c>
      <c r="V189" s="44">
        <v>28</v>
      </c>
      <c r="W189" s="3" t="s">
        <v>499</v>
      </c>
      <c r="X189" s="3" t="s">
        <v>500</v>
      </c>
      <c r="Y189" s="3" t="s">
        <v>387</v>
      </c>
      <c r="Z189" s="73" t="s">
        <v>120</v>
      </c>
      <c r="AA189" s="3" t="s">
        <v>501</v>
      </c>
      <c r="AB189" s="3" t="s">
        <v>502</v>
      </c>
      <c r="AC189" s="3" t="s">
        <v>503</v>
      </c>
      <c r="AD189" s="3" t="s">
        <v>504</v>
      </c>
      <c r="AE189" s="3" t="s">
        <v>243</v>
      </c>
      <c r="AF189" s="73" t="s">
        <v>22</v>
      </c>
      <c r="AG189" s="3" t="s">
        <v>505</v>
      </c>
      <c r="AH189" s="45" t="s">
        <v>506</v>
      </c>
      <c r="AL189" s="179"/>
      <c r="AN189" s="26" t="s">
        <v>79</v>
      </c>
      <c r="AP189" s="167" t="s">
        <v>186</v>
      </c>
      <c r="AQ189" s="207"/>
      <c r="AR189" s="167" t="s">
        <v>97</v>
      </c>
      <c r="AS189" s="207"/>
      <c r="AT189" s="167" t="s">
        <v>504</v>
      </c>
    </row>
    <row r="190" spans="1:48">
      <c r="A190" s="44">
        <v>29</v>
      </c>
      <c r="B190" s="3" t="s">
        <v>272</v>
      </c>
      <c r="C190" s="3" t="s">
        <v>56</v>
      </c>
      <c r="D190" s="3" t="s">
        <v>273</v>
      </c>
      <c r="E190" s="3" t="s">
        <v>268</v>
      </c>
      <c r="F190" s="3" t="s">
        <v>274</v>
      </c>
      <c r="G190" s="3" t="s">
        <v>275</v>
      </c>
      <c r="H190" s="73" t="s">
        <v>94</v>
      </c>
      <c r="I190" s="75" t="s">
        <v>50</v>
      </c>
      <c r="K190" s="44">
        <v>29</v>
      </c>
      <c r="L190" s="3" t="s">
        <v>356</v>
      </c>
      <c r="M190" s="3" t="s">
        <v>357</v>
      </c>
      <c r="N190" s="3" t="s">
        <v>46</v>
      </c>
      <c r="O190" s="3" t="s">
        <v>358</v>
      </c>
      <c r="P190" s="3" t="s">
        <v>34</v>
      </c>
      <c r="Q190" s="3" t="s">
        <v>359</v>
      </c>
      <c r="R190" s="3" t="s">
        <v>360</v>
      </c>
      <c r="S190" s="73" t="s">
        <v>120</v>
      </c>
      <c r="T190" s="45" t="s">
        <v>110</v>
      </c>
      <c r="V190" s="44">
        <v>29</v>
      </c>
      <c r="W190" s="3" t="s">
        <v>507</v>
      </c>
      <c r="X190" s="3" t="s">
        <v>508</v>
      </c>
      <c r="Y190" s="3" t="s">
        <v>509</v>
      </c>
      <c r="Z190" s="3" t="s">
        <v>510</v>
      </c>
      <c r="AA190" s="3" t="s">
        <v>463</v>
      </c>
      <c r="AB190" s="3" t="s">
        <v>136</v>
      </c>
      <c r="AC190" s="3" t="s">
        <v>511</v>
      </c>
      <c r="AD190" s="3" t="s">
        <v>246</v>
      </c>
      <c r="AE190" s="3" t="s">
        <v>154</v>
      </c>
      <c r="AF190" s="3" t="s">
        <v>512</v>
      </c>
      <c r="AG190" s="3" t="s">
        <v>386</v>
      </c>
      <c r="AH190" s="45" t="s">
        <v>513</v>
      </c>
      <c r="AL190" s="179"/>
      <c r="AN190" s="26" t="s">
        <v>138</v>
      </c>
      <c r="AP190" s="172" t="s">
        <v>50</v>
      </c>
      <c r="AQ190" s="207"/>
      <c r="AR190" s="167" t="s">
        <v>46</v>
      </c>
      <c r="AS190" s="207"/>
      <c r="AT190" s="167" t="s">
        <v>246</v>
      </c>
    </row>
    <row r="191" spans="1:48" ht="17" thickBot="1">
      <c r="A191" s="47">
        <v>30</v>
      </c>
      <c r="B191" s="48" t="s">
        <v>276</v>
      </c>
      <c r="C191" s="48" t="s">
        <v>277</v>
      </c>
      <c r="D191" s="48" t="s">
        <v>278</v>
      </c>
      <c r="E191" s="74" t="s">
        <v>123</v>
      </c>
      <c r="F191" s="48" t="s">
        <v>279</v>
      </c>
      <c r="G191" s="48" t="s">
        <v>280</v>
      </c>
      <c r="H191" s="48" t="s">
        <v>281</v>
      </c>
      <c r="I191" s="49" t="s">
        <v>151</v>
      </c>
      <c r="K191" s="47">
        <v>30</v>
      </c>
      <c r="L191" s="48" t="s">
        <v>68</v>
      </c>
      <c r="M191" s="48" t="s">
        <v>62</v>
      </c>
      <c r="N191" s="48" t="s">
        <v>13</v>
      </c>
      <c r="O191" s="48" t="s">
        <v>103</v>
      </c>
      <c r="P191" s="74" t="s">
        <v>50</v>
      </c>
      <c r="Q191" s="48" t="s">
        <v>147</v>
      </c>
      <c r="R191" s="48" t="s">
        <v>361</v>
      </c>
      <c r="S191" s="48" t="s">
        <v>362</v>
      </c>
      <c r="T191" s="49" t="s">
        <v>363</v>
      </c>
      <c r="V191" s="47">
        <v>30</v>
      </c>
      <c r="W191" s="48" t="s">
        <v>113</v>
      </c>
      <c r="X191" s="48" t="s">
        <v>514</v>
      </c>
      <c r="Y191" s="48" t="s">
        <v>515</v>
      </c>
      <c r="Z191" s="48" t="s">
        <v>516</v>
      </c>
      <c r="AA191" s="48" t="s">
        <v>160</v>
      </c>
      <c r="AB191" s="48" t="s">
        <v>517</v>
      </c>
      <c r="AC191" s="48" t="s">
        <v>518</v>
      </c>
      <c r="AD191" s="48" t="s">
        <v>519</v>
      </c>
      <c r="AE191" s="74" t="s">
        <v>120</v>
      </c>
      <c r="AF191" s="48" t="s">
        <v>520</v>
      </c>
      <c r="AG191" s="48" t="s">
        <v>521</v>
      </c>
      <c r="AH191" s="49" t="s">
        <v>522</v>
      </c>
      <c r="AL191" s="179"/>
      <c r="AN191" s="26" t="s">
        <v>82</v>
      </c>
      <c r="AP191" s="167" t="s">
        <v>151</v>
      </c>
      <c r="AQ191" s="207"/>
      <c r="AR191" s="167" t="s">
        <v>13</v>
      </c>
      <c r="AS191" s="207"/>
      <c r="AT191" s="167" t="s">
        <v>519</v>
      </c>
    </row>
    <row r="192" spans="1:48" s="179" customFormat="1" ht="17" thickBot="1">
      <c r="AO192" s="207"/>
      <c r="AP192" s="207"/>
      <c r="AQ192" s="207"/>
      <c r="AR192" s="207"/>
      <c r="AS192" s="207"/>
      <c r="AT192" s="207"/>
      <c r="AU192" s="207"/>
      <c r="AV192" s="207"/>
    </row>
    <row r="193" spans="1:46">
      <c r="A193" s="40">
        <v>7</v>
      </c>
      <c r="B193" s="41" t="s">
        <v>0</v>
      </c>
      <c r="C193" s="42" t="s">
        <v>1</v>
      </c>
      <c r="D193" s="42" t="s">
        <v>2</v>
      </c>
      <c r="E193" s="42" t="s">
        <v>3</v>
      </c>
      <c r="F193" s="42" t="s">
        <v>4</v>
      </c>
      <c r="G193" s="42" t="s">
        <v>5</v>
      </c>
      <c r="H193" s="42" t="s">
        <v>6</v>
      </c>
      <c r="I193" s="43" t="s">
        <v>7</v>
      </c>
      <c r="K193" s="40">
        <v>7</v>
      </c>
      <c r="L193" s="41" t="s">
        <v>0</v>
      </c>
      <c r="M193" s="42" t="s">
        <v>1</v>
      </c>
      <c r="N193" s="42" t="s">
        <v>2</v>
      </c>
      <c r="O193" s="42" t="s">
        <v>3</v>
      </c>
      <c r="P193" s="42" t="s">
        <v>4</v>
      </c>
      <c r="Q193" s="42" t="s">
        <v>5</v>
      </c>
      <c r="R193" s="42" t="s">
        <v>6</v>
      </c>
      <c r="S193" s="42" t="s">
        <v>7</v>
      </c>
      <c r="T193" s="43" t="s">
        <v>8</v>
      </c>
      <c r="V193" s="91">
        <v>7</v>
      </c>
      <c r="W193" s="41" t="s">
        <v>0</v>
      </c>
      <c r="X193" s="42" t="s">
        <v>1</v>
      </c>
      <c r="Y193" s="42" t="s">
        <v>2</v>
      </c>
      <c r="Z193" s="42" t="s">
        <v>3</v>
      </c>
      <c r="AA193" s="42" t="s">
        <v>4</v>
      </c>
      <c r="AB193" s="42" t="s">
        <v>5</v>
      </c>
      <c r="AC193" s="42" t="s">
        <v>6</v>
      </c>
      <c r="AD193" s="42" t="s">
        <v>7</v>
      </c>
      <c r="AE193" s="42" t="s">
        <v>8</v>
      </c>
      <c r="AF193" s="42" t="s">
        <v>364</v>
      </c>
      <c r="AG193" s="42" t="s">
        <v>365</v>
      </c>
      <c r="AH193" s="43" t="s">
        <v>366</v>
      </c>
      <c r="AL193" s="179"/>
      <c r="AN193" s="24" t="s">
        <v>6</v>
      </c>
      <c r="AP193" s="165" t="s">
        <v>7</v>
      </c>
      <c r="AQ193" s="207"/>
      <c r="AR193" s="165" t="s">
        <v>6</v>
      </c>
      <c r="AS193" s="207"/>
      <c r="AT193" s="165" t="s">
        <v>365</v>
      </c>
    </row>
    <row r="194" spans="1:46">
      <c r="A194" s="44">
        <v>1</v>
      </c>
      <c r="B194" s="78" t="s">
        <v>46</v>
      </c>
      <c r="C194" s="3" t="s">
        <v>120</v>
      </c>
      <c r="D194" s="3" t="s">
        <v>188</v>
      </c>
      <c r="E194" s="78" t="s">
        <v>55</v>
      </c>
      <c r="F194" s="3" t="s">
        <v>188</v>
      </c>
      <c r="G194" s="3" t="s">
        <v>78</v>
      </c>
      <c r="H194" s="78" t="s">
        <v>55</v>
      </c>
      <c r="I194" s="79" t="s">
        <v>142</v>
      </c>
      <c r="K194" s="44">
        <v>1</v>
      </c>
      <c r="L194" s="3" t="s">
        <v>78</v>
      </c>
      <c r="M194" s="3" t="s">
        <v>188</v>
      </c>
      <c r="N194" s="78" t="s">
        <v>36</v>
      </c>
      <c r="O194" s="3" t="s">
        <v>52</v>
      </c>
      <c r="P194" s="3" t="s">
        <v>175</v>
      </c>
      <c r="Q194" s="3" t="s">
        <v>59</v>
      </c>
      <c r="R194" s="78" t="s">
        <v>142</v>
      </c>
      <c r="S194" s="3" t="s">
        <v>175</v>
      </c>
      <c r="T194" s="79" t="s">
        <v>55</v>
      </c>
      <c r="V194" s="44">
        <v>1</v>
      </c>
      <c r="W194" s="78" t="s">
        <v>94</v>
      </c>
      <c r="X194" s="78" t="s">
        <v>55</v>
      </c>
      <c r="Y194" s="3" t="s">
        <v>12</v>
      </c>
      <c r="Z194" s="3" t="s">
        <v>183</v>
      </c>
      <c r="AA194" s="78" t="s">
        <v>36</v>
      </c>
      <c r="AB194" s="3" t="s">
        <v>222</v>
      </c>
      <c r="AC194" s="3" t="s">
        <v>284</v>
      </c>
      <c r="AD194" s="78" t="s">
        <v>22</v>
      </c>
      <c r="AE194" s="3" t="s">
        <v>222</v>
      </c>
      <c r="AF194" s="3" t="s">
        <v>28</v>
      </c>
      <c r="AG194" s="78" t="s">
        <v>36</v>
      </c>
      <c r="AH194" s="45" t="s">
        <v>59</v>
      </c>
      <c r="AL194" s="80" t="s">
        <v>142</v>
      </c>
      <c r="AN194" s="26" t="s">
        <v>142</v>
      </c>
      <c r="AP194" s="173" t="s">
        <v>142</v>
      </c>
      <c r="AQ194" s="207"/>
      <c r="AR194" s="173" t="s">
        <v>142</v>
      </c>
      <c r="AS194" s="207"/>
      <c r="AT194" s="173" t="s">
        <v>36</v>
      </c>
    </row>
    <row r="195" spans="1:46">
      <c r="A195" s="44">
        <v>2</v>
      </c>
      <c r="B195" s="78" t="s">
        <v>105</v>
      </c>
      <c r="C195" s="3" t="s">
        <v>121</v>
      </c>
      <c r="D195" s="3" t="s">
        <v>183</v>
      </c>
      <c r="E195" s="3" t="s">
        <v>175</v>
      </c>
      <c r="F195" s="3" t="s">
        <v>189</v>
      </c>
      <c r="G195" s="3" t="s">
        <v>190</v>
      </c>
      <c r="H195" s="78" t="s">
        <v>139</v>
      </c>
      <c r="I195" s="79" t="s">
        <v>29</v>
      </c>
      <c r="K195" s="44">
        <v>2</v>
      </c>
      <c r="L195" s="3" t="s">
        <v>190</v>
      </c>
      <c r="M195" s="3" t="s">
        <v>153</v>
      </c>
      <c r="N195" s="78" t="s">
        <v>79</v>
      </c>
      <c r="O195" s="3" t="s">
        <v>104</v>
      </c>
      <c r="P195" s="3" t="s">
        <v>192</v>
      </c>
      <c r="Q195" s="78" t="s">
        <v>55</v>
      </c>
      <c r="R195" s="78" t="s">
        <v>13</v>
      </c>
      <c r="S195" s="3" t="s">
        <v>192</v>
      </c>
      <c r="T195" s="79" t="s">
        <v>139</v>
      </c>
      <c r="V195" s="44">
        <v>2</v>
      </c>
      <c r="W195" s="3" t="s">
        <v>236</v>
      </c>
      <c r="X195" s="78" t="s">
        <v>150</v>
      </c>
      <c r="Y195" s="3" t="s">
        <v>71</v>
      </c>
      <c r="Z195" s="3" t="s">
        <v>117</v>
      </c>
      <c r="AA195" s="3" t="s">
        <v>146</v>
      </c>
      <c r="AB195" s="78" t="s">
        <v>105</v>
      </c>
      <c r="AC195" s="3" t="s">
        <v>143</v>
      </c>
      <c r="AD195" s="3" t="s">
        <v>300</v>
      </c>
      <c r="AE195" s="3" t="s">
        <v>85</v>
      </c>
      <c r="AF195" s="78" t="s">
        <v>24</v>
      </c>
      <c r="AG195" s="3" t="s">
        <v>367</v>
      </c>
      <c r="AH195" s="79" t="s">
        <v>46</v>
      </c>
      <c r="AL195" s="80" t="s">
        <v>29</v>
      </c>
      <c r="AN195" s="26" t="s">
        <v>29</v>
      </c>
      <c r="AP195" s="173" t="s">
        <v>29</v>
      </c>
      <c r="AQ195" s="207"/>
      <c r="AR195" s="173" t="s">
        <v>13</v>
      </c>
      <c r="AS195" s="207"/>
      <c r="AT195" s="167" t="s">
        <v>367</v>
      </c>
    </row>
    <row r="196" spans="1:46" ht="17" thickBot="1">
      <c r="A196" s="44">
        <v>3</v>
      </c>
      <c r="B196" s="3" t="s">
        <v>147</v>
      </c>
      <c r="C196" s="3" t="s">
        <v>71</v>
      </c>
      <c r="D196" s="3" t="s">
        <v>191</v>
      </c>
      <c r="E196" s="78" t="s">
        <v>30</v>
      </c>
      <c r="F196" s="3" t="s">
        <v>82</v>
      </c>
      <c r="G196" s="78" t="s">
        <v>31</v>
      </c>
      <c r="H196" s="3" t="s">
        <v>65</v>
      </c>
      <c r="I196" s="79" t="s">
        <v>13</v>
      </c>
      <c r="K196" s="44">
        <v>3</v>
      </c>
      <c r="L196" s="3" t="s">
        <v>213</v>
      </c>
      <c r="M196" s="3" t="s">
        <v>117</v>
      </c>
      <c r="N196" s="3" t="s">
        <v>10</v>
      </c>
      <c r="O196" s="3" t="s">
        <v>282</v>
      </c>
      <c r="P196" s="78" t="s">
        <v>55</v>
      </c>
      <c r="Q196" s="78" t="s">
        <v>13</v>
      </c>
      <c r="R196" s="3" t="s">
        <v>56</v>
      </c>
      <c r="S196" s="3" t="s">
        <v>72</v>
      </c>
      <c r="T196" s="45" t="s">
        <v>120</v>
      </c>
      <c r="V196" s="44">
        <v>3</v>
      </c>
      <c r="W196" s="78" t="s">
        <v>13</v>
      </c>
      <c r="X196" s="3" t="s">
        <v>232</v>
      </c>
      <c r="Y196" s="3" t="s">
        <v>107</v>
      </c>
      <c r="Z196" s="3" t="s">
        <v>368</v>
      </c>
      <c r="AA196" s="3" t="s">
        <v>45</v>
      </c>
      <c r="AB196" s="78" t="s">
        <v>36</v>
      </c>
      <c r="AC196" s="3" t="s">
        <v>369</v>
      </c>
      <c r="AD196" s="78" t="s">
        <v>51</v>
      </c>
      <c r="AE196" s="78" t="s">
        <v>90</v>
      </c>
      <c r="AF196" s="3" t="s">
        <v>56</v>
      </c>
      <c r="AG196" s="78" t="s">
        <v>54</v>
      </c>
      <c r="AH196" s="45" t="s">
        <v>65</v>
      </c>
      <c r="AL196" s="80" t="s">
        <v>13</v>
      </c>
      <c r="AN196" s="26" t="s">
        <v>13</v>
      </c>
      <c r="AP196" s="173" t="s">
        <v>13</v>
      </c>
      <c r="AQ196" s="207"/>
      <c r="AR196" s="167" t="s">
        <v>56</v>
      </c>
      <c r="AS196" s="207"/>
      <c r="AT196" s="173" t="s">
        <v>54</v>
      </c>
    </row>
    <row r="197" spans="1:46" ht="17" thickBot="1">
      <c r="A197" s="44">
        <v>4</v>
      </c>
      <c r="B197" s="3" t="s">
        <v>26</v>
      </c>
      <c r="C197" s="29" t="s">
        <v>141</v>
      </c>
      <c r="D197" s="3" t="s">
        <v>59</v>
      </c>
      <c r="E197" s="3" t="s">
        <v>192</v>
      </c>
      <c r="F197" s="3" t="s">
        <v>157</v>
      </c>
      <c r="G197" s="3" t="s">
        <v>143</v>
      </c>
      <c r="H197" s="30" t="s">
        <v>44</v>
      </c>
      <c r="I197" s="45" t="s">
        <v>56</v>
      </c>
      <c r="K197" s="44">
        <v>4</v>
      </c>
      <c r="L197" s="3" t="s">
        <v>235</v>
      </c>
      <c r="M197" s="3" t="s">
        <v>183</v>
      </c>
      <c r="N197" s="78" t="s">
        <v>51</v>
      </c>
      <c r="O197" s="3" t="s">
        <v>283</v>
      </c>
      <c r="P197" s="30" t="s">
        <v>44</v>
      </c>
      <c r="Q197" s="78" t="s">
        <v>31</v>
      </c>
      <c r="R197" s="78" t="s">
        <v>29</v>
      </c>
      <c r="S197" s="3" t="s">
        <v>284</v>
      </c>
      <c r="T197" s="79" t="s">
        <v>103</v>
      </c>
      <c r="V197" s="44">
        <v>4</v>
      </c>
      <c r="W197" s="3" t="s">
        <v>60</v>
      </c>
      <c r="X197" s="3" t="s">
        <v>268</v>
      </c>
      <c r="Y197" s="78" t="s">
        <v>30</v>
      </c>
      <c r="Z197" s="78" t="s">
        <v>102</v>
      </c>
      <c r="AA197" s="3" t="s">
        <v>370</v>
      </c>
      <c r="AB197" s="3" t="s">
        <v>277</v>
      </c>
      <c r="AC197" s="3" t="s">
        <v>285</v>
      </c>
      <c r="AD197" s="3" t="s">
        <v>123</v>
      </c>
      <c r="AE197" s="3" t="s">
        <v>371</v>
      </c>
      <c r="AF197" s="78" t="s">
        <v>55</v>
      </c>
      <c r="AG197" s="78" t="s">
        <v>103</v>
      </c>
      <c r="AH197" s="45" t="s">
        <v>372</v>
      </c>
      <c r="AL197" s="80" t="s">
        <v>54</v>
      </c>
      <c r="AN197" s="26" t="s">
        <v>54</v>
      </c>
      <c r="AP197" s="167" t="s">
        <v>56</v>
      </c>
      <c r="AQ197" s="207"/>
      <c r="AR197" s="173" t="s">
        <v>29</v>
      </c>
      <c r="AS197" s="207"/>
      <c r="AT197" s="173" t="s">
        <v>103</v>
      </c>
    </row>
    <row r="198" spans="1:46" ht="17" thickBot="1">
      <c r="A198" s="44">
        <v>5</v>
      </c>
      <c r="B198" s="36" t="s">
        <v>35</v>
      </c>
      <c r="C198" s="78" t="s">
        <v>70</v>
      </c>
      <c r="D198" s="3" t="s">
        <v>193</v>
      </c>
      <c r="E198" s="3" t="s">
        <v>194</v>
      </c>
      <c r="F198" s="3" t="s">
        <v>195</v>
      </c>
      <c r="G198" s="3" t="s">
        <v>196</v>
      </c>
      <c r="H198" s="3" t="s">
        <v>117</v>
      </c>
      <c r="I198" s="79" t="s">
        <v>36</v>
      </c>
      <c r="K198" s="44">
        <v>5</v>
      </c>
      <c r="L198" s="78" t="s">
        <v>31</v>
      </c>
      <c r="M198" s="78" t="s">
        <v>150</v>
      </c>
      <c r="N198" s="3" t="s">
        <v>121</v>
      </c>
      <c r="O198" s="3" t="s">
        <v>132</v>
      </c>
      <c r="P198" s="3" t="s">
        <v>172</v>
      </c>
      <c r="Q198" s="3" t="s">
        <v>285</v>
      </c>
      <c r="R198" s="92" t="s">
        <v>44</v>
      </c>
      <c r="S198" s="93" t="s">
        <v>44</v>
      </c>
      <c r="T198" s="45" t="s">
        <v>112</v>
      </c>
      <c r="V198" s="44">
        <v>5</v>
      </c>
      <c r="W198" s="78" t="s">
        <v>90</v>
      </c>
      <c r="X198" s="3" t="s">
        <v>166</v>
      </c>
      <c r="Y198" s="78" t="s">
        <v>36</v>
      </c>
      <c r="Z198" s="3" t="s">
        <v>82</v>
      </c>
      <c r="AA198" s="78" t="s">
        <v>139</v>
      </c>
      <c r="AB198" s="3" t="s">
        <v>60</v>
      </c>
      <c r="AC198" s="3" t="s">
        <v>373</v>
      </c>
      <c r="AD198" s="3" t="s">
        <v>49</v>
      </c>
      <c r="AE198" s="3" t="s">
        <v>374</v>
      </c>
      <c r="AF198" s="3" t="s">
        <v>114</v>
      </c>
      <c r="AG198" s="3" t="s">
        <v>69</v>
      </c>
      <c r="AH198" s="45" t="s">
        <v>230</v>
      </c>
      <c r="AL198" s="80" t="s">
        <v>36</v>
      </c>
      <c r="AN198" s="26" t="s">
        <v>36</v>
      </c>
      <c r="AP198" s="173" t="s">
        <v>36</v>
      </c>
      <c r="AQ198" s="207"/>
      <c r="AR198" s="167" t="s">
        <v>44</v>
      </c>
      <c r="AS198" s="207"/>
      <c r="AT198" s="167" t="s">
        <v>69</v>
      </c>
    </row>
    <row r="199" spans="1:46" ht="17" thickBot="1">
      <c r="A199" s="44">
        <v>6</v>
      </c>
      <c r="B199" s="78" t="s">
        <v>90</v>
      </c>
      <c r="C199" s="78" t="s">
        <v>103</v>
      </c>
      <c r="D199" s="3" t="s">
        <v>82</v>
      </c>
      <c r="E199" s="3" t="s">
        <v>172</v>
      </c>
      <c r="F199" s="3" t="s">
        <v>193</v>
      </c>
      <c r="G199" s="3" t="s">
        <v>176</v>
      </c>
      <c r="H199" s="3" t="s">
        <v>165</v>
      </c>
      <c r="I199" s="79" t="s">
        <v>55</v>
      </c>
      <c r="K199" s="44">
        <v>6</v>
      </c>
      <c r="L199" s="3" t="s">
        <v>143</v>
      </c>
      <c r="M199" s="3" t="s">
        <v>236</v>
      </c>
      <c r="N199" s="3" t="s">
        <v>71</v>
      </c>
      <c r="O199" s="3" t="s">
        <v>171</v>
      </c>
      <c r="P199" s="3" t="s">
        <v>143</v>
      </c>
      <c r="Q199" s="3" t="s">
        <v>228</v>
      </c>
      <c r="R199" s="78" t="s">
        <v>94</v>
      </c>
      <c r="S199" s="3" t="s">
        <v>194</v>
      </c>
      <c r="T199" s="45" t="s">
        <v>57</v>
      </c>
      <c r="V199" s="44">
        <v>6</v>
      </c>
      <c r="W199" s="3" t="s">
        <v>375</v>
      </c>
      <c r="X199" s="78" t="s">
        <v>90</v>
      </c>
      <c r="Y199" s="3" t="s">
        <v>143</v>
      </c>
      <c r="Z199" s="3" t="s">
        <v>376</v>
      </c>
      <c r="AA199" s="3" t="s">
        <v>67</v>
      </c>
      <c r="AB199" s="3" t="s">
        <v>68</v>
      </c>
      <c r="AC199" s="3" t="s">
        <v>224</v>
      </c>
      <c r="AD199" s="3" t="s">
        <v>196</v>
      </c>
      <c r="AE199" s="3" t="s">
        <v>101</v>
      </c>
      <c r="AF199" s="3" t="s">
        <v>176</v>
      </c>
      <c r="AG199" s="78" t="s">
        <v>13</v>
      </c>
      <c r="AH199" s="45" t="s">
        <v>377</v>
      </c>
      <c r="AL199" s="80" t="s">
        <v>55</v>
      </c>
      <c r="AN199" s="26" t="s">
        <v>55</v>
      </c>
      <c r="AP199" s="173" t="s">
        <v>55</v>
      </c>
      <c r="AQ199" s="207"/>
      <c r="AR199" s="173" t="s">
        <v>94</v>
      </c>
      <c r="AS199" s="207"/>
      <c r="AT199" s="173" t="s">
        <v>13</v>
      </c>
    </row>
    <row r="200" spans="1:46" ht="17" thickBot="1">
      <c r="A200" s="44">
        <v>7</v>
      </c>
      <c r="B200" s="3" t="s">
        <v>197</v>
      </c>
      <c r="C200" s="78" t="s">
        <v>102</v>
      </c>
      <c r="D200" s="3" t="s">
        <v>198</v>
      </c>
      <c r="E200" s="3" t="s">
        <v>45</v>
      </c>
      <c r="F200" s="78" t="s">
        <v>105</v>
      </c>
      <c r="G200" s="78" t="s">
        <v>105</v>
      </c>
      <c r="H200" s="3" t="s">
        <v>112</v>
      </c>
      <c r="I200" s="30" t="s">
        <v>44</v>
      </c>
      <c r="K200" s="44">
        <v>7</v>
      </c>
      <c r="L200" s="3" t="s">
        <v>286</v>
      </c>
      <c r="M200" s="78" t="s">
        <v>105</v>
      </c>
      <c r="N200" s="78" t="s">
        <v>30</v>
      </c>
      <c r="O200" s="3" t="s">
        <v>216</v>
      </c>
      <c r="P200" s="3" t="s">
        <v>216</v>
      </c>
      <c r="Q200" s="78" t="s">
        <v>105</v>
      </c>
      <c r="R200" s="78" t="s">
        <v>185</v>
      </c>
      <c r="S200" s="3" t="s">
        <v>287</v>
      </c>
      <c r="T200" s="45" t="s">
        <v>69</v>
      </c>
      <c r="V200" s="44">
        <v>7</v>
      </c>
      <c r="W200" s="78" t="s">
        <v>70</v>
      </c>
      <c r="X200" s="3" t="s">
        <v>220</v>
      </c>
      <c r="Y200" s="3" t="s">
        <v>223</v>
      </c>
      <c r="Z200" s="3" t="s">
        <v>93</v>
      </c>
      <c r="AA200" s="3" t="s">
        <v>378</v>
      </c>
      <c r="AB200" s="78" t="s">
        <v>70</v>
      </c>
      <c r="AC200" s="3" t="s">
        <v>379</v>
      </c>
      <c r="AD200" s="3" t="s">
        <v>380</v>
      </c>
      <c r="AE200" s="3" t="s">
        <v>381</v>
      </c>
      <c r="AF200" s="3" t="s">
        <v>87</v>
      </c>
      <c r="AG200" s="3" t="s">
        <v>350</v>
      </c>
      <c r="AH200" s="45" t="s">
        <v>382</v>
      </c>
      <c r="AL200" s="80" t="s">
        <v>94</v>
      </c>
      <c r="AN200" s="26" t="s">
        <v>94</v>
      </c>
      <c r="AP200" s="167" t="s">
        <v>44</v>
      </c>
      <c r="AQ200" s="207"/>
      <c r="AR200" s="173" t="s">
        <v>185</v>
      </c>
      <c r="AS200" s="207"/>
      <c r="AT200" s="167" t="s">
        <v>350</v>
      </c>
    </row>
    <row r="201" spans="1:46" ht="17" thickBot="1">
      <c r="A201" s="44">
        <v>8</v>
      </c>
      <c r="B201" s="3" t="s">
        <v>199</v>
      </c>
      <c r="C201" s="3" t="s">
        <v>200</v>
      </c>
      <c r="D201" s="3" t="s">
        <v>201</v>
      </c>
      <c r="E201" s="3" t="s">
        <v>143</v>
      </c>
      <c r="F201" s="3" t="s">
        <v>202</v>
      </c>
      <c r="G201" s="78" t="s">
        <v>22</v>
      </c>
      <c r="H201" s="78" t="s">
        <v>90</v>
      </c>
      <c r="I201" s="79" t="s">
        <v>54</v>
      </c>
      <c r="K201" s="44">
        <v>8</v>
      </c>
      <c r="L201" s="3" t="s">
        <v>230</v>
      </c>
      <c r="M201" s="78" t="s">
        <v>70</v>
      </c>
      <c r="N201" s="78" t="s">
        <v>142</v>
      </c>
      <c r="O201" s="30" t="s">
        <v>44</v>
      </c>
      <c r="P201" s="3" t="s">
        <v>194</v>
      </c>
      <c r="Q201" s="78" t="s">
        <v>142</v>
      </c>
      <c r="R201" s="78" t="s">
        <v>90</v>
      </c>
      <c r="S201" s="78" t="s">
        <v>55</v>
      </c>
      <c r="T201" s="45" t="s">
        <v>64</v>
      </c>
      <c r="V201" s="44">
        <v>8</v>
      </c>
      <c r="W201" s="3" t="s">
        <v>383</v>
      </c>
      <c r="X201" s="78" t="s">
        <v>142</v>
      </c>
      <c r="Y201" s="3" t="s">
        <v>89</v>
      </c>
      <c r="Z201" s="3" t="s">
        <v>116</v>
      </c>
      <c r="AA201" s="3" t="s">
        <v>384</v>
      </c>
      <c r="AB201" s="3" t="s">
        <v>97</v>
      </c>
      <c r="AC201" s="78" t="s">
        <v>105</v>
      </c>
      <c r="AD201" s="3" t="s">
        <v>385</v>
      </c>
      <c r="AE201" s="3" t="s">
        <v>386</v>
      </c>
      <c r="AF201" s="3" t="s">
        <v>59</v>
      </c>
      <c r="AG201" s="3" t="s">
        <v>387</v>
      </c>
      <c r="AH201" s="45" t="s">
        <v>388</v>
      </c>
      <c r="AL201" s="80" t="s">
        <v>22</v>
      </c>
      <c r="AN201" s="26" t="s">
        <v>22</v>
      </c>
      <c r="AP201" s="173" t="s">
        <v>54</v>
      </c>
      <c r="AQ201" s="207"/>
      <c r="AR201" s="173" t="s">
        <v>90</v>
      </c>
      <c r="AS201" s="207"/>
      <c r="AT201" s="167" t="s">
        <v>387</v>
      </c>
    </row>
    <row r="202" spans="1:46">
      <c r="A202" s="44">
        <v>9</v>
      </c>
      <c r="B202" s="3" t="s">
        <v>203</v>
      </c>
      <c r="C202" s="78" t="s">
        <v>36</v>
      </c>
      <c r="D202" s="3" t="s">
        <v>204</v>
      </c>
      <c r="E202" s="3" t="s">
        <v>118</v>
      </c>
      <c r="F202" s="3" t="s">
        <v>163</v>
      </c>
      <c r="G202" s="3" t="s">
        <v>205</v>
      </c>
      <c r="H202" s="3" t="s">
        <v>145</v>
      </c>
      <c r="I202" s="79" t="s">
        <v>79</v>
      </c>
      <c r="K202" s="44">
        <v>9</v>
      </c>
      <c r="L202" s="3" t="s">
        <v>176</v>
      </c>
      <c r="M202" s="3" t="s">
        <v>288</v>
      </c>
      <c r="N202" s="78" t="s">
        <v>22</v>
      </c>
      <c r="O202" s="3" t="s">
        <v>289</v>
      </c>
      <c r="P202" s="3" t="s">
        <v>45</v>
      </c>
      <c r="Q202" s="3" t="s">
        <v>290</v>
      </c>
      <c r="R202" s="3" t="s">
        <v>27</v>
      </c>
      <c r="S202" s="3" t="s">
        <v>178</v>
      </c>
      <c r="T202" s="45" t="s">
        <v>117</v>
      </c>
      <c r="V202" s="44">
        <v>9</v>
      </c>
      <c r="W202" s="3" t="s">
        <v>389</v>
      </c>
      <c r="X202" s="3" t="s">
        <v>125</v>
      </c>
      <c r="Y202" s="3" t="s">
        <v>251</v>
      </c>
      <c r="Z202" s="78" t="s">
        <v>139</v>
      </c>
      <c r="AA202" s="3" t="s">
        <v>390</v>
      </c>
      <c r="AB202" s="3" t="s">
        <v>146</v>
      </c>
      <c r="AC202" s="3" t="s">
        <v>274</v>
      </c>
      <c r="AD202" s="3" t="s">
        <v>391</v>
      </c>
      <c r="AE202" s="3" t="s">
        <v>26</v>
      </c>
      <c r="AF202" s="78" t="s">
        <v>30</v>
      </c>
      <c r="AG202" s="3" t="s">
        <v>392</v>
      </c>
      <c r="AH202" s="45" t="s">
        <v>200</v>
      </c>
      <c r="AL202" s="80" t="s">
        <v>46</v>
      </c>
      <c r="AN202" s="26" t="s">
        <v>46</v>
      </c>
      <c r="AP202" s="173" t="s">
        <v>79</v>
      </c>
      <c r="AQ202" s="207"/>
      <c r="AR202" s="167" t="s">
        <v>27</v>
      </c>
      <c r="AS202" s="207"/>
      <c r="AT202" s="167" t="s">
        <v>392</v>
      </c>
    </row>
    <row r="203" spans="1:46">
      <c r="A203" s="44">
        <v>10</v>
      </c>
      <c r="B203" s="3" t="s">
        <v>206</v>
      </c>
      <c r="C203" s="78" t="s">
        <v>14</v>
      </c>
      <c r="D203" s="3" t="s">
        <v>207</v>
      </c>
      <c r="E203" s="3" t="s">
        <v>72</v>
      </c>
      <c r="F203" s="3" t="s">
        <v>208</v>
      </c>
      <c r="G203" s="78" t="s">
        <v>36</v>
      </c>
      <c r="H203" s="3" t="s">
        <v>209</v>
      </c>
      <c r="I203" s="79" t="s">
        <v>51</v>
      </c>
      <c r="K203" s="44">
        <v>10</v>
      </c>
      <c r="L203" s="3" t="s">
        <v>291</v>
      </c>
      <c r="M203" s="3" t="s">
        <v>257</v>
      </c>
      <c r="N203" s="78" t="s">
        <v>14</v>
      </c>
      <c r="O203" s="3" t="s">
        <v>268</v>
      </c>
      <c r="P203" s="3" t="s">
        <v>224</v>
      </c>
      <c r="Q203" s="3" t="s">
        <v>120</v>
      </c>
      <c r="R203" s="3" t="s">
        <v>292</v>
      </c>
      <c r="S203" s="3" t="s">
        <v>216</v>
      </c>
      <c r="T203" s="45" t="s">
        <v>256</v>
      </c>
      <c r="V203" s="44">
        <v>10</v>
      </c>
      <c r="W203" s="3" t="s">
        <v>151</v>
      </c>
      <c r="X203" s="3" t="s">
        <v>155</v>
      </c>
      <c r="Y203" s="3" t="s">
        <v>176</v>
      </c>
      <c r="Z203" s="3" t="s">
        <v>393</v>
      </c>
      <c r="AA203" s="3" t="s">
        <v>394</v>
      </c>
      <c r="AB203" s="3" t="s">
        <v>71</v>
      </c>
      <c r="AC203" s="3" t="s">
        <v>129</v>
      </c>
      <c r="AD203" s="3" t="s">
        <v>395</v>
      </c>
      <c r="AE203" s="3" t="s">
        <v>117</v>
      </c>
      <c r="AF203" s="3" t="s">
        <v>10</v>
      </c>
      <c r="AG203" s="3" t="s">
        <v>112</v>
      </c>
      <c r="AH203" s="45" t="s">
        <v>117</v>
      </c>
      <c r="AL203" s="80" t="s">
        <v>79</v>
      </c>
      <c r="AN203" s="26" t="s">
        <v>79</v>
      </c>
      <c r="AP203" s="173" t="s">
        <v>51</v>
      </c>
      <c r="AQ203" s="207"/>
      <c r="AR203" s="167" t="s">
        <v>292</v>
      </c>
      <c r="AS203" s="207"/>
      <c r="AT203" s="167" t="s">
        <v>112</v>
      </c>
    </row>
    <row r="204" spans="1:46">
      <c r="A204" s="44">
        <v>11</v>
      </c>
      <c r="B204" s="3" t="s">
        <v>129</v>
      </c>
      <c r="C204" s="3" t="s">
        <v>117</v>
      </c>
      <c r="D204" s="78" t="s">
        <v>46</v>
      </c>
      <c r="E204" s="3" t="s">
        <v>59</v>
      </c>
      <c r="F204" s="3" t="s">
        <v>210</v>
      </c>
      <c r="G204" s="3" t="s">
        <v>68</v>
      </c>
      <c r="H204" s="3" t="s">
        <v>69</v>
      </c>
      <c r="I204" s="45" t="s">
        <v>107</v>
      </c>
      <c r="K204" s="44">
        <v>11</v>
      </c>
      <c r="L204" s="78" t="s">
        <v>70</v>
      </c>
      <c r="M204" s="3" t="s">
        <v>71</v>
      </c>
      <c r="N204" s="3" t="s">
        <v>101</v>
      </c>
      <c r="O204" s="3" t="s">
        <v>194</v>
      </c>
      <c r="P204" s="3" t="s">
        <v>293</v>
      </c>
      <c r="Q204" s="3" t="s">
        <v>294</v>
      </c>
      <c r="R204" s="78" t="s">
        <v>70</v>
      </c>
      <c r="S204" s="3" t="s">
        <v>295</v>
      </c>
      <c r="T204" s="45" t="s">
        <v>296</v>
      </c>
      <c r="V204" s="44">
        <v>11</v>
      </c>
      <c r="W204" s="3" t="s">
        <v>226</v>
      </c>
      <c r="X204" s="3" t="s">
        <v>118</v>
      </c>
      <c r="Y204" s="3" t="s">
        <v>41</v>
      </c>
      <c r="Z204" s="3" t="s">
        <v>316</v>
      </c>
      <c r="AA204" s="3" t="s">
        <v>396</v>
      </c>
      <c r="AB204" s="3" t="s">
        <v>397</v>
      </c>
      <c r="AC204" s="3" t="s">
        <v>201</v>
      </c>
      <c r="AD204" s="3" t="s">
        <v>59</v>
      </c>
      <c r="AE204" s="3" t="s">
        <v>257</v>
      </c>
      <c r="AF204" s="3" t="s">
        <v>398</v>
      </c>
      <c r="AG204" s="78" t="s">
        <v>46</v>
      </c>
      <c r="AH204" s="45" t="s">
        <v>399</v>
      </c>
      <c r="AL204" s="80" t="s">
        <v>51</v>
      </c>
      <c r="AN204" s="26" t="s">
        <v>51</v>
      </c>
      <c r="AP204" s="167" t="s">
        <v>107</v>
      </c>
      <c r="AQ204" s="207"/>
      <c r="AR204" s="173" t="s">
        <v>70</v>
      </c>
      <c r="AS204" s="207"/>
      <c r="AT204" s="173" t="s">
        <v>46</v>
      </c>
    </row>
    <row r="205" spans="1:46" ht="17" thickBot="1">
      <c r="A205" s="44">
        <v>12</v>
      </c>
      <c r="B205" s="3" t="s">
        <v>93</v>
      </c>
      <c r="C205" s="3" t="s">
        <v>101</v>
      </c>
      <c r="D205" s="3" t="s">
        <v>211</v>
      </c>
      <c r="E205" s="3" t="s">
        <v>66</v>
      </c>
      <c r="F205" s="3" t="s">
        <v>212</v>
      </c>
      <c r="G205" s="3" t="s">
        <v>213</v>
      </c>
      <c r="H205" s="3" t="s">
        <v>64</v>
      </c>
      <c r="I205" s="79" t="s">
        <v>94</v>
      </c>
      <c r="K205" s="44">
        <v>12</v>
      </c>
      <c r="L205" s="3" t="s">
        <v>297</v>
      </c>
      <c r="M205" s="3" t="s">
        <v>193</v>
      </c>
      <c r="N205" s="3" t="s">
        <v>123</v>
      </c>
      <c r="O205" s="3" t="s">
        <v>298</v>
      </c>
      <c r="P205" s="3" t="s">
        <v>72</v>
      </c>
      <c r="Q205" s="3" t="s">
        <v>38</v>
      </c>
      <c r="R205" s="78" t="s">
        <v>36</v>
      </c>
      <c r="S205" s="3" t="s">
        <v>18</v>
      </c>
      <c r="T205" s="45" t="s">
        <v>209</v>
      </c>
      <c r="V205" s="44">
        <v>12</v>
      </c>
      <c r="W205" s="3" t="s">
        <v>400</v>
      </c>
      <c r="X205" s="3" t="s">
        <v>401</v>
      </c>
      <c r="Y205" s="3" t="s">
        <v>110</v>
      </c>
      <c r="Z205" s="3" t="s">
        <v>402</v>
      </c>
      <c r="AA205" s="3" t="s">
        <v>403</v>
      </c>
      <c r="AB205" s="3" t="s">
        <v>404</v>
      </c>
      <c r="AC205" s="3" t="s">
        <v>183</v>
      </c>
      <c r="AD205" s="3" t="s">
        <v>50</v>
      </c>
      <c r="AE205" s="3" t="s">
        <v>405</v>
      </c>
      <c r="AF205" s="3" t="s">
        <v>147</v>
      </c>
      <c r="AG205" s="3" t="s">
        <v>406</v>
      </c>
      <c r="AH205" s="79" t="s">
        <v>55</v>
      </c>
      <c r="AL205" s="80" t="s">
        <v>70</v>
      </c>
      <c r="AN205" s="26" t="s">
        <v>185</v>
      </c>
      <c r="AP205" s="173" t="s">
        <v>94</v>
      </c>
      <c r="AQ205" s="207"/>
      <c r="AR205" s="173" t="s">
        <v>36</v>
      </c>
      <c r="AS205" s="207"/>
      <c r="AT205" s="167" t="s">
        <v>406</v>
      </c>
    </row>
    <row r="206" spans="1:46" ht="17" thickBot="1">
      <c r="A206" s="44">
        <v>13</v>
      </c>
      <c r="B206" s="3" t="s">
        <v>10</v>
      </c>
      <c r="C206" s="3" t="s">
        <v>86</v>
      </c>
      <c r="D206" s="3" t="s">
        <v>214</v>
      </c>
      <c r="E206" s="78" t="s">
        <v>139</v>
      </c>
      <c r="F206" s="3" t="s">
        <v>215</v>
      </c>
      <c r="G206" s="3" t="s">
        <v>123</v>
      </c>
      <c r="H206" s="3" t="s">
        <v>183</v>
      </c>
      <c r="I206" s="45" t="s">
        <v>67</v>
      </c>
      <c r="K206" s="44">
        <v>13</v>
      </c>
      <c r="L206" s="3" t="s">
        <v>299</v>
      </c>
      <c r="M206" s="3" t="s">
        <v>300</v>
      </c>
      <c r="N206" s="30" t="s">
        <v>141</v>
      </c>
      <c r="O206" s="3" t="s">
        <v>12</v>
      </c>
      <c r="P206" s="78" t="s">
        <v>30</v>
      </c>
      <c r="Q206" s="3" t="s">
        <v>301</v>
      </c>
      <c r="R206" s="3" t="s">
        <v>302</v>
      </c>
      <c r="S206" s="3" t="s">
        <v>303</v>
      </c>
      <c r="T206" s="45" t="s">
        <v>50</v>
      </c>
      <c r="V206" s="44">
        <v>13</v>
      </c>
      <c r="W206" s="3" t="s">
        <v>407</v>
      </c>
      <c r="X206" s="3" t="s">
        <v>408</v>
      </c>
      <c r="Y206" s="3" t="s">
        <v>10</v>
      </c>
      <c r="Z206" s="3" t="s">
        <v>126</v>
      </c>
      <c r="AA206" s="3" t="s">
        <v>183</v>
      </c>
      <c r="AB206" s="3" t="s">
        <v>127</v>
      </c>
      <c r="AC206" s="3" t="s">
        <v>248</v>
      </c>
      <c r="AD206" s="3" t="s">
        <v>21</v>
      </c>
      <c r="AE206" s="3" t="s">
        <v>199</v>
      </c>
      <c r="AF206" s="3" t="s">
        <v>231</v>
      </c>
      <c r="AG206" s="3" t="s">
        <v>63</v>
      </c>
      <c r="AH206" s="45" t="s">
        <v>409</v>
      </c>
      <c r="AL206" s="80" t="s">
        <v>90</v>
      </c>
      <c r="AN206" s="26" t="s">
        <v>70</v>
      </c>
      <c r="AP206" s="167" t="s">
        <v>67</v>
      </c>
      <c r="AQ206" s="207"/>
      <c r="AR206" s="167" t="s">
        <v>302</v>
      </c>
      <c r="AS206" s="207"/>
      <c r="AT206" s="167" t="s">
        <v>63</v>
      </c>
    </row>
    <row r="207" spans="1:46">
      <c r="A207" s="44">
        <v>14</v>
      </c>
      <c r="B207" s="3" t="s">
        <v>63</v>
      </c>
      <c r="C207" s="3" t="s">
        <v>175</v>
      </c>
      <c r="D207" s="3" t="s">
        <v>92</v>
      </c>
      <c r="E207" s="3" t="s">
        <v>216</v>
      </c>
      <c r="F207" s="3" t="s">
        <v>217</v>
      </c>
      <c r="G207" s="3" t="s">
        <v>71</v>
      </c>
      <c r="H207" s="3" t="s">
        <v>37</v>
      </c>
      <c r="I207" s="79" t="s">
        <v>22</v>
      </c>
      <c r="K207" s="44">
        <v>14</v>
      </c>
      <c r="L207" s="3" t="s">
        <v>275</v>
      </c>
      <c r="M207" s="3" t="s">
        <v>204</v>
      </c>
      <c r="N207" s="3" t="s">
        <v>237</v>
      </c>
      <c r="O207" s="3" t="s">
        <v>304</v>
      </c>
      <c r="P207" s="3" t="s">
        <v>18</v>
      </c>
      <c r="Q207" s="3" t="s">
        <v>18</v>
      </c>
      <c r="R207" s="3" t="s">
        <v>60</v>
      </c>
      <c r="S207" s="3" t="s">
        <v>305</v>
      </c>
      <c r="T207" s="45" t="s">
        <v>306</v>
      </c>
      <c r="V207" s="44">
        <v>14</v>
      </c>
      <c r="W207" s="3" t="s">
        <v>410</v>
      </c>
      <c r="X207" s="3" t="s">
        <v>175</v>
      </c>
      <c r="Y207" s="3" t="s">
        <v>371</v>
      </c>
      <c r="Z207" s="3" t="s">
        <v>207</v>
      </c>
      <c r="AA207" s="3" t="s">
        <v>411</v>
      </c>
      <c r="AB207" s="3" t="s">
        <v>158</v>
      </c>
      <c r="AC207" s="3" t="s">
        <v>45</v>
      </c>
      <c r="AD207" s="3" t="s">
        <v>412</v>
      </c>
      <c r="AE207" s="3" t="s">
        <v>50</v>
      </c>
      <c r="AF207" s="3" t="s">
        <v>413</v>
      </c>
      <c r="AG207" s="3" t="s">
        <v>354</v>
      </c>
      <c r="AH207" s="45" t="s">
        <v>414</v>
      </c>
      <c r="AL207" s="80" t="s">
        <v>62</v>
      </c>
      <c r="AN207" s="26" t="s">
        <v>90</v>
      </c>
      <c r="AP207" s="173" t="s">
        <v>22</v>
      </c>
      <c r="AQ207" s="207"/>
      <c r="AR207" s="167" t="s">
        <v>60</v>
      </c>
      <c r="AS207" s="207"/>
      <c r="AT207" s="167" t="s">
        <v>354</v>
      </c>
    </row>
    <row r="208" spans="1:46">
      <c r="A208" s="44">
        <v>15</v>
      </c>
      <c r="B208" s="78" t="s">
        <v>80</v>
      </c>
      <c r="C208" s="78" t="s">
        <v>22</v>
      </c>
      <c r="D208" s="3" t="s">
        <v>218</v>
      </c>
      <c r="E208" s="3" t="s">
        <v>18</v>
      </c>
      <c r="F208" s="3" t="s">
        <v>219</v>
      </c>
      <c r="G208" s="3" t="s">
        <v>28</v>
      </c>
      <c r="H208" s="46" t="s">
        <v>57</v>
      </c>
      <c r="I208" s="79" t="s">
        <v>24</v>
      </c>
      <c r="K208" s="44">
        <v>15</v>
      </c>
      <c r="L208" s="3" t="s">
        <v>307</v>
      </c>
      <c r="M208" s="3" t="s">
        <v>207</v>
      </c>
      <c r="N208" s="78" t="s">
        <v>70</v>
      </c>
      <c r="O208" s="3" t="s">
        <v>308</v>
      </c>
      <c r="P208" s="3" t="s">
        <v>309</v>
      </c>
      <c r="Q208" s="3" t="s">
        <v>268</v>
      </c>
      <c r="R208" s="78" t="s">
        <v>54</v>
      </c>
      <c r="S208" s="78" t="s">
        <v>30</v>
      </c>
      <c r="T208" s="45" t="s">
        <v>97</v>
      </c>
      <c r="V208" s="44">
        <v>15</v>
      </c>
      <c r="W208" s="3" t="s">
        <v>415</v>
      </c>
      <c r="X208" s="3" t="s">
        <v>416</v>
      </c>
      <c r="Y208" s="3" t="s">
        <v>417</v>
      </c>
      <c r="Z208" s="78" t="s">
        <v>46</v>
      </c>
      <c r="AA208" s="3" t="s">
        <v>63</v>
      </c>
      <c r="AB208" s="3" t="s">
        <v>418</v>
      </c>
      <c r="AC208" s="3" t="s">
        <v>419</v>
      </c>
      <c r="AD208" s="3" t="s">
        <v>269</v>
      </c>
      <c r="AE208" s="3" t="s">
        <v>420</v>
      </c>
      <c r="AF208" s="3" t="s">
        <v>421</v>
      </c>
      <c r="AG208" s="3" t="s">
        <v>422</v>
      </c>
      <c r="AH208" s="45" t="s">
        <v>423</v>
      </c>
      <c r="AL208" s="80" t="s">
        <v>14</v>
      </c>
      <c r="AN208" s="26" t="s">
        <v>48</v>
      </c>
      <c r="AP208" s="173" t="s">
        <v>24</v>
      </c>
      <c r="AQ208" s="207"/>
      <c r="AR208" s="173" t="s">
        <v>54</v>
      </c>
      <c r="AS208" s="207"/>
      <c r="AT208" s="167" t="s">
        <v>422</v>
      </c>
    </row>
    <row r="209" spans="1:47">
      <c r="A209" s="44">
        <v>16</v>
      </c>
      <c r="B209" s="3" t="s">
        <v>220</v>
      </c>
      <c r="C209" s="78" t="s">
        <v>46</v>
      </c>
      <c r="D209" s="78" t="s">
        <v>36</v>
      </c>
      <c r="E209" s="3" t="s">
        <v>12</v>
      </c>
      <c r="F209" s="3" t="s">
        <v>92</v>
      </c>
      <c r="G209" s="3" t="s">
        <v>47</v>
      </c>
      <c r="H209" s="3" t="s">
        <v>77</v>
      </c>
      <c r="I209" s="45" t="s">
        <v>221</v>
      </c>
      <c r="K209" s="44">
        <v>16</v>
      </c>
      <c r="L209" s="3" t="s">
        <v>205</v>
      </c>
      <c r="M209" s="3" t="s">
        <v>125</v>
      </c>
      <c r="N209" s="3" t="s">
        <v>107</v>
      </c>
      <c r="O209" s="3" t="s">
        <v>310</v>
      </c>
      <c r="P209" s="3" t="s">
        <v>311</v>
      </c>
      <c r="Q209" s="3" t="s">
        <v>312</v>
      </c>
      <c r="R209" s="78" t="s">
        <v>102</v>
      </c>
      <c r="S209" s="3" t="s">
        <v>313</v>
      </c>
      <c r="T209" s="79" t="s">
        <v>90</v>
      </c>
      <c r="V209" s="44">
        <v>16</v>
      </c>
      <c r="W209" s="3" t="s">
        <v>402</v>
      </c>
      <c r="X209" s="3" t="s">
        <v>227</v>
      </c>
      <c r="Y209" s="3" t="s">
        <v>206</v>
      </c>
      <c r="Z209" s="3" t="s">
        <v>424</v>
      </c>
      <c r="AA209" s="78" t="s">
        <v>55</v>
      </c>
      <c r="AB209" s="3" t="s">
        <v>368</v>
      </c>
      <c r="AC209" s="3" t="s">
        <v>425</v>
      </c>
      <c r="AD209" s="3" t="s">
        <v>316</v>
      </c>
      <c r="AE209" s="3" t="s">
        <v>426</v>
      </c>
      <c r="AF209" s="3" t="s">
        <v>9</v>
      </c>
      <c r="AG209" s="3" t="s">
        <v>28</v>
      </c>
      <c r="AH209" s="79" t="s">
        <v>102</v>
      </c>
      <c r="AL209" s="80" t="s">
        <v>150</v>
      </c>
      <c r="AN209" s="26" t="s">
        <v>62</v>
      </c>
      <c r="AP209" s="167" t="s">
        <v>221</v>
      </c>
      <c r="AQ209" s="207"/>
      <c r="AR209" s="173" t="s">
        <v>102</v>
      </c>
      <c r="AS209" s="207"/>
      <c r="AT209" s="167" t="s">
        <v>28</v>
      </c>
    </row>
    <row r="210" spans="1:47" ht="17" thickBot="1">
      <c r="A210" s="44">
        <v>17</v>
      </c>
      <c r="B210" s="3" t="s">
        <v>222</v>
      </c>
      <c r="C210" s="3" t="s">
        <v>59</v>
      </c>
      <c r="D210" s="3" t="s">
        <v>223</v>
      </c>
      <c r="E210" s="3" t="s">
        <v>224</v>
      </c>
      <c r="F210" s="3" t="s">
        <v>225</v>
      </c>
      <c r="G210" s="3" t="s">
        <v>226</v>
      </c>
      <c r="H210" s="3" t="s">
        <v>227</v>
      </c>
      <c r="I210" s="45" t="s">
        <v>60</v>
      </c>
      <c r="K210" s="44">
        <v>17</v>
      </c>
      <c r="L210" s="3" t="s">
        <v>71</v>
      </c>
      <c r="M210" s="3" t="s">
        <v>191</v>
      </c>
      <c r="N210" s="3" t="s">
        <v>199</v>
      </c>
      <c r="O210" s="3" t="s">
        <v>314</v>
      </c>
      <c r="P210" s="3" t="s">
        <v>120</v>
      </c>
      <c r="Q210" s="78" t="s">
        <v>22</v>
      </c>
      <c r="R210" s="3" t="s">
        <v>96</v>
      </c>
      <c r="S210" s="3" t="s">
        <v>155</v>
      </c>
      <c r="T210" s="79" t="s">
        <v>30</v>
      </c>
      <c r="V210" s="44">
        <v>17</v>
      </c>
      <c r="W210" s="3" t="s">
        <v>274</v>
      </c>
      <c r="X210" s="3" t="s">
        <v>427</v>
      </c>
      <c r="Y210" s="3" t="s">
        <v>428</v>
      </c>
      <c r="Z210" s="3" t="s">
        <v>261</v>
      </c>
      <c r="AA210" s="3" t="s">
        <v>429</v>
      </c>
      <c r="AB210" s="3" t="s">
        <v>72</v>
      </c>
      <c r="AC210" s="3" t="s">
        <v>315</v>
      </c>
      <c r="AD210" s="3" t="s">
        <v>430</v>
      </c>
      <c r="AE210" s="3" t="s">
        <v>19</v>
      </c>
      <c r="AF210" s="3" t="s">
        <v>431</v>
      </c>
      <c r="AG210" s="3" t="s">
        <v>303</v>
      </c>
      <c r="AH210" s="45" t="s">
        <v>84</v>
      </c>
      <c r="AL210" s="80" t="s">
        <v>31</v>
      </c>
      <c r="AN210" s="26" t="s">
        <v>14</v>
      </c>
      <c r="AP210" s="167" t="s">
        <v>60</v>
      </c>
      <c r="AQ210" s="207"/>
      <c r="AR210" s="167" t="s">
        <v>96</v>
      </c>
      <c r="AS210" s="207"/>
      <c r="AT210" s="167" t="s">
        <v>303</v>
      </c>
    </row>
    <row r="211" spans="1:47" ht="17" thickBot="1">
      <c r="A211" s="44">
        <v>18</v>
      </c>
      <c r="B211" s="3" t="s">
        <v>188</v>
      </c>
      <c r="C211" s="3" t="s">
        <v>126</v>
      </c>
      <c r="D211" s="3" t="s">
        <v>228</v>
      </c>
      <c r="E211" s="3" t="s">
        <v>155</v>
      </c>
      <c r="F211" s="3" t="s">
        <v>229</v>
      </c>
      <c r="G211" s="3" t="s">
        <v>230</v>
      </c>
      <c r="H211" s="3" t="s">
        <v>231</v>
      </c>
      <c r="I211" s="79" t="s">
        <v>102</v>
      </c>
      <c r="K211" s="44">
        <v>18</v>
      </c>
      <c r="L211" s="3" t="s">
        <v>120</v>
      </c>
      <c r="M211" s="3" t="s">
        <v>315</v>
      </c>
      <c r="N211" s="3" t="s">
        <v>66</v>
      </c>
      <c r="O211" s="3" t="s">
        <v>192</v>
      </c>
      <c r="P211" s="3" t="s">
        <v>118</v>
      </c>
      <c r="Q211" s="3" t="s">
        <v>152</v>
      </c>
      <c r="R211" s="78" t="s">
        <v>48</v>
      </c>
      <c r="S211" s="3" t="s">
        <v>316</v>
      </c>
      <c r="T211" s="79" t="s">
        <v>102</v>
      </c>
      <c r="V211" s="44">
        <v>18</v>
      </c>
      <c r="W211" s="3" t="s">
        <v>432</v>
      </c>
      <c r="X211" s="30" t="s">
        <v>141</v>
      </c>
      <c r="Y211" s="3" t="s">
        <v>77</v>
      </c>
      <c r="Z211" s="3" t="s">
        <v>433</v>
      </c>
      <c r="AA211" s="3" t="s">
        <v>434</v>
      </c>
      <c r="AB211" s="3" t="s">
        <v>435</v>
      </c>
      <c r="AC211" s="3" t="s">
        <v>436</v>
      </c>
      <c r="AD211" s="3" t="s">
        <v>437</v>
      </c>
      <c r="AE211" s="3" t="s">
        <v>107</v>
      </c>
      <c r="AF211" s="3" t="s">
        <v>438</v>
      </c>
      <c r="AG211" s="3" t="s">
        <v>240</v>
      </c>
      <c r="AH211" s="45" t="s">
        <v>439</v>
      </c>
      <c r="AL211" s="80" t="s">
        <v>24</v>
      </c>
      <c r="AN211" s="26" t="s">
        <v>134</v>
      </c>
      <c r="AP211" s="173" t="s">
        <v>102</v>
      </c>
      <c r="AQ211" s="207"/>
      <c r="AR211" s="173" t="s">
        <v>48</v>
      </c>
      <c r="AS211" s="207"/>
      <c r="AT211" s="167" t="s">
        <v>240</v>
      </c>
    </row>
    <row r="212" spans="1:47">
      <c r="A212" s="44">
        <v>19</v>
      </c>
      <c r="B212" s="78" t="s">
        <v>24</v>
      </c>
      <c r="C212" s="3" t="s">
        <v>57</v>
      </c>
      <c r="D212" s="3" t="s">
        <v>232</v>
      </c>
      <c r="E212" s="3" t="s">
        <v>233</v>
      </c>
      <c r="F212" s="3" t="s">
        <v>234</v>
      </c>
      <c r="G212" s="3" t="s">
        <v>235</v>
      </c>
      <c r="H212" s="3" t="s">
        <v>236</v>
      </c>
      <c r="I212" s="79" t="s">
        <v>90</v>
      </c>
      <c r="K212" s="44">
        <v>19</v>
      </c>
      <c r="L212" s="3" t="s">
        <v>317</v>
      </c>
      <c r="M212" s="3" t="s">
        <v>218</v>
      </c>
      <c r="N212" s="78" t="s">
        <v>105</v>
      </c>
      <c r="O212" s="3" t="s">
        <v>318</v>
      </c>
      <c r="P212" s="3" t="s">
        <v>319</v>
      </c>
      <c r="Q212" s="3" t="s">
        <v>320</v>
      </c>
      <c r="R212" s="3" t="s">
        <v>321</v>
      </c>
      <c r="S212" s="3" t="s">
        <v>322</v>
      </c>
      <c r="T212" s="45" t="s">
        <v>145</v>
      </c>
      <c r="V212" s="44">
        <v>19</v>
      </c>
      <c r="W212" s="3" t="s">
        <v>440</v>
      </c>
      <c r="X212" s="3" t="s">
        <v>441</v>
      </c>
      <c r="Y212" s="3" t="s">
        <v>442</v>
      </c>
      <c r="Z212" s="3" t="s">
        <v>34</v>
      </c>
      <c r="AA212" s="3" t="s">
        <v>443</v>
      </c>
      <c r="AB212" s="3" t="s">
        <v>59</v>
      </c>
      <c r="AC212" s="3" t="s">
        <v>40</v>
      </c>
      <c r="AD212" s="3" t="s">
        <v>444</v>
      </c>
      <c r="AE212" s="3" t="s">
        <v>445</v>
      </c>
      <c r="AF212" s="78" t="s">
        <v>51</v>
      </c>
      <c r="AG212" s="3" t="s">
        <v>97</v>
      </c>
      <c r="AH212" s="45" t="s">
        <v>427</v>
      </c>
      <c r="AL212" s="80" t="s">
        <v>30</v>
      </c>
      <c r="AN212" s="26" t="s">
        <v>150</v>
      </c>
      <c r="AP212" s="173" t="s">
        <v>90</v>
      </c>
      <c r="AQ212" s="207"/>
      <c r="AR212" s="167" t="s">
        <v>321</v>
      </c>
      <c r="AS212" s="207"/>
      <c r="AT212" s="167" t="s">
        <v>97</v>
      </c>
    </row>
    <row r="213" spans="1:47">
      <c r="A213" s="44">
        <v>20</v>
      </c>
      <c r="B213" s="78" t="s">
        <v>150</v>
      </c>
      <c r="C213" s="78" t="s">
        <v>55</v>
      </c>
      <c r="D213" s="78" t="s">
        <v>70</v>
      </c>
      <c r="E213" s="3" t="s">
        <v>117</v>
      </c>
      <c r="F213" s="3" t="s">
        <v>218</v>
      </c>
      <c r="G213" s="3" t="s">
        <v>237</v>
      </c>
      <c r="H213" s="3" t="s">
        <v>56</v>
      </c>
      <c r="I213" s="45" t="s">
        <v>35</v>
      </c>
      <c r="K213" s="44">
        <v>20</v>
      </c>
      <c r="L213" s="3" t="s">
        <v>28</v>
      </c>
      <c r="M213" s="3" t="s">
        <v>323</v>
      </c>
      <c r="N213" s="3" t="s">
        <v>12</v>
      </c>
      <c r="O213" s="3" t="s">
        <v>175</v>
      </c>
      <c r="P213" s="3" t="s">
        <v>324</v>
      </c>
      <c r="Q213" s="3" t="s">
        <v>325</v>
      </c>
      <c r="R213" s="3" t="s">
        <v>45</v>
      </c>
      <c r="S213" s="3" t="s">
        <v>326</v>
      </c>
      <c r="T213" s="45" t="s">
        <v>86</v>
      </c>
      <c r="V213" s="44">
        <v>20</v>
      </c>
      <c r="W213" s="3" t="s">
        <v>446</v>
      </c>
      <c r="X213" s="3" t="s">
        <v>56</v>
      </c>
      <c r="Y213" s="3" t="s">
        <v>243</v>
      </c>
      <c r="Z213" s="3" t="s">
        <v>447</v>
      </c>
      <c r="AA213" s="3" t="s">
        <v>448</v>
      </c>
      <c r="AB213" s="3" t="s">
        <v>230</v>
      </c>
      <c r="AC213" s="3" t="s">
        <v>449</v>
      </c>
      <c r="AD213" s="3" t="s">
        <v>450</v>
      </c>
      <c r="AE213" s="3" t="s">
        <v>287</v>
      </c>
      <c r="AF213" s="3" t="s">
        <v>451</v>
      </c>
      <c r="AG213" s="3" t="s">
        <v>452</v>
      </c>
      <c r="AH213" s="45" t="s">
        <v>453</v>
      </c>
      <c r="AL213" s="80" t="s">
        <v>105</v>
      </c>
      <c r="AN213" s="26" t="s">
        <v>31</v>
      </c>
      <c r="AP213" s="167" t="s">
        <v>35</v>
      </c>
      <c r="AQ213" s="207"/>
      <c r="AR213" s="167" t="s">
        <v>45</v>
      </c>
      <c r="AS213" s="207"/>
      <c r="AT213" s="167" t="s">
        <v>452</v>
      </c>
    </row>
    <row r="214" spans="1:47">
      <c r="A214" s="44">
        <v>21</v>
      </c>
      <c r="B214" s="3" t="s">
        <v>85</v>
      </c>
      <c r="C214" s="3" t="s">
        <v>238</v>
      </c>
      <c r="D214" s="3" t="s">
        <v>239</v>
      </c>
      <c r="E214" s="3" t="s">
        <v>38</v>
      </c>
      <c r="F214" s="3" t="s">
        <v>240</v>
      </c>
      <c r="G214" s="3" t="s">
        <v>173</v>
      </c>
      <c r="H214" s="3" t="s">
        <v>241</v>
      </c>
      <c r="I214" s="45" t="s">
        <v>237</v>
      </c>
      <c r="K214" s="44">
        <v>21</v>
      </c>
      <c r="L214" s="3" t="s">
        <v>255</v>
      </c>
      <c r="M214" s="3" t="s">
        <v>327</v>
      </c>
      <c r="N214" s="3" t="s">
        <v>89</v>
      </c>
      <c r="O214" s="3" t="s">
        <v>170</v>
      </c>
      <c r="P214" s="3" t="s">
        <v>300</v>
      </c>
      <c r="Q214" s="3" t="s">
        <v>328</v>
      </c>
      <c r="R214" s="3" t="s">
        <v>329</v>
      </c>
      <c r="S214" s="3" t="s">
        <v>330</v>
      </c>
      <c r="T214" s="45" t="s">
        <v>34</v>
      </c>
      <c r="V214" s="44">
        <v>21</v>
      </c>
      <c r="W214" s="3" t="s">
        <v>454</v>
      </c>
      <c r="X214" s="3" t="s">
        <v>132</v>
      </c>
      <c r="Y214" s="3" t="s">
        <v>249</v>
      </c>
      <c r="Z214" s="3" t="s">
        <v>455</v>
      </c>
      <c r="AA214" s="3" t="s">
        <v>456</v>
      </c>
      <c r="AB214" s="3" t="s">
        <v>457</v>
      </c>
      <c r="AC214" s="3" t="s">
        <v>205</v>
      </c>
      <c r="AD214" s="3" t="s">
        <v>458</v>
      </c>
      <c r="AE214" s="3" t="s">
        <v>304</v>
      </c>
      <c r="AF214" s="3" t="s">
        <v>424</v>
      </c>
      <c r="AG214" s="3" t="s">
        <v>459</v>
      </c>
      <c r="AH214" s="45" t="s">
        <v>460</v>
      </c>
      <c r="AL214" s="80" t="s">
        <v>102</v>
      </c>
      <c r="AN214" s="26" t="s">
        <v>24</v>
      </c>
      <c r="AP214" s="167" t="s">
        <v>237</v>
      </c>
      <c r="AQ214" s="207"/>
      <c r="AR214" s="167" t="s">
        <v>329</v>
      </c>
      <c r="AS214" s="207"/>
      <c r="AT214" s="167" t="s">
        <v>459</v>
      </c>
    </row>
    <row r="215" spans="1:47" ht="17" thickBot="1">
      <c r="A215" s="44">
        <v>22</v>
      </c>
      <c r="B215" s="3" t="s">
        <v>242</v>
      </c>
      <c r="C215" s="78" t="s">
        <v>13</v>
      </c>
      <c r="D215" s="3" t="s">
        <v>243</v>
      </c>
      <c r="E215" s="3" t="s">
        <v>244</v>
      </c>
      <c r="F215" s="3" t="s">
        <v>245</v>
      </c>
      <c r="G215" s="3" t="s">
        <v>199</v>
      </c>
      <c r="H215" s="3" t="s">
        <v>246</v>
      </c>
      <c r="I215" s="45" t="s">
        <v>233</v>
      </c>
      <c r="K215" s="44">
        <v>22</v>
      </c>
      <c r="L215" s="3" t="s">
        <v>331</v>
      </c>
      <c r="M215" s="3" t="s">
        <v>195</v>
      </c>
      <c r="N215" s="78" t="s">
        <v>24</v>
      </c>
      <c r="O215" s="3" t="s">
        <v>311</v>
      </c>
      <c r="P215" s="3" t="s">
        <v>332</v>
      </c>
      <c r="Q215" s="3" t="s">
        <v>333</v>
      </c>
      <c r="R215" s="78" t="s">
        <v>103</v>
      </c>
      <c r="S215" s="3" t="s">
        <v>334</v>
      </c>
      <c r="T215" s="45" t="s">
        <v>335</v>
      </c>
      <c r="V215" s="44">
        <v>22</v>
      </c>
      <c r="W215" s="3" t="s">
        <v>461</v>
      </c>
      <c r="X215" s="3" t="s">
        <v>462</v>
      </c>
      <c r="Y215" s="3" t="s">
        <v>35</v>
      </c>
      <c r="Z215" s="3" t="s">
        <v>288</v>
      </c>
      <c r="AA215" s="3" t="s">
        <v>169</v>
      </c>
      <c r="AB215" s="3" t="s">
        <v>209</v>
      </c>
      <c r="AC215" s="3" t="s">
        <v>157</v>
      </c>
      <c r="AD215" s="3" t="s">
        <v>222</v>
      </c>
      <c r="AE215" s="3" t="s">
        <v>89</v>
      </c>
      <c r="AF215" s="3" t="s">
        <v>463</v>
      </c>
      <c r="AG215" s="3" t="s">
        <v>464</v>
      </c>
      <c r="AH215" s="45" t="s">
        <v>465</v>
      </c>
      <c r="AL215" s="80" t="s">
        <v>103</v>
      </c>
      <c r="AN215" s="26" t="s">
        <v>30</v>
      </c>
      <c r="AP215" s="167" t="s">
        <v>233</v>
      </c>
      <c r="AQ215" s="207"/>
      <c r="AR215" s="173" t="s">
        <v>103</v>
      </c>
      <c r="AS215" s="207"/>
      <c r="AT215" s="167" t="s">
        <v>464</v>
      </c>
    </row>
    <row r="216" spans="1:47" ht="17" thickBot="1">
      <c r="A216" s="44">
        <v>23</v>
      </c>
      <c r="B216" s="3" t="s">
        <v>247</v>
      </c>
      <c r="C216" s="3" t="s">
        <v>10</v>
      </c>
      <c r="D216" s="3" t="s">
        <v>12</v>
      </c>
      <c r="E216" s="30" t="s">
        <v>44</v>
      </c>
      <c r="F216" s="3" t="s">
        <v>248</v>
      </c>
      <c r="G216" s="3" t="s">
        <v>203</v>
      </c>
      <c r="H216" s="3" t="s">
        <v>249</v>
      </c>
      <c r="I216" s="45" t="s">
        <v>250</v>
      </c>
      <c r="K216" s="44">
        <v>23</v>
      </c>
      <c r="L216" s="3" t="s">
        <v>336</v>
      </c>
      <c r="M216" s="3" t="s">
        <v>337</v>
      </c>
      <c r="N216" s="3" t="s">
        <v>81</v>
      </c>
      <c r="O216" s="3" t="s">
        <v>338</v>
      </c>
      <c r="P216" s="78" t="s">
        <v>94</v>
      </c>
      <c r="Q216" s="3" t="s">
        <v>101</v>
      </c>
      <c r="R216" s="3" t="s">
        <v>166</v>
      </c>
      <c r="S216" s="3" t="s">
        <v>339</v>
      </c>
      <c r="T216" s="45" t="s">
        <v>340</v>
      </c>
      <c r="V216" s="44">
        <v>23</v>
      </c>
      <c r="W216" s="3" t="s">
        <v>466</v>
      </c>
      <c r="X216" s="3" t="s">
        <v>467</v>
      </c>
      <c r="Y216" s="3" t="s">
        <v>468</v>
      </c>
      <c r="Z216" s="3" t="s">
        <v>290</v>
      </c>
      <c r="AA216" s="3" t="s">
        <v>373</v>
      </c>
      <c r="AB216" s="3" t="s">
        <v>173</v>
      </c>
      <c r="AC216" s="3" t="s">
        <v>109</v>
      </c>
      <c r="AD216" s="3" t="s">
        <v>469</v>
      </c>
      <c r="AE216" s="3" t="s">
        <v>40</v>
      </c>
      <c r="AF216" s="3" t="s">
        <v>155</v>
      </c>
      <c r="AG216" s="3" t="s">
        <v>470</v>
      </c>
      <c r="AH216" s="45" t="s">
        <v>17</v>
      </c>
      <c r="AL216" s="80" t="s">
        <v>80</v>
      </c>
      <c r="AN216" s="26" t="s">
        <v>105</v>
      </c>
      <c r="AP216" s="167" t="s">
        <v>250</v>
      </c>
      <c r="AQ216" s="207"/>
      <c r="AR216" s="167" t="s">
        <v>166</v>
      </c>
      <c r="AS216" s="207"/>
      <c r="AT216" s="167" t="s">
        <v>470</v>
      </c>
    </row>
    <row r="217" spans="1:47">
      <c r="A217" s="44">
        <v>24</v>
      </c>
      <c r="B217" s="3" t="s">
        <v>251</v>
      </c>
      <c r="C217" s="3" t="s">
        <v>252</v>
      </c>
      <c r="D217" s="3" t="s">
        <v>253</v>
      </c>
      <c r="E217" s="3" t="s">
        <v>168</v>
      </c>
      <c r="F217" s="3" t="s">
        <v>254</v>
      </c>
      <c r="G217" s="3" t="s">
        <v>255</v>
      </c>
      <c r="H217" s="3" t="s">
        <v>256</v>
      </c>
      <c r="I217" s="45" t="s">
        <v>96</v>
      </c>
      <c r="K217" s="44">
        <v>24</v>
      </c>
      <c r="L217" s="3" t="s">
        <v>47</v>
      </c>
      <c r="M217" s="3" t="s">
        <v>28</v>
      </c>
      <c r="N217" s="78" t="s">
        <v>29</v>
      </c>
      <c r="O217" s="3" t="s">
        <v>341</v>
      </c>
      <c r="P217" s="3" t="s">
        <v>342</v>
      </c>
      <c r="Q217" s="3" t="s">
        <v>322</v>
      </c>
      <c r="R217" s="3" t="s">
        <v>343</v>
      </c>
      <c r="S217" s="3" t="s">
        <v>344</v>
      </c>
      <c r="T217" s="45" t="s">
        <v>200</v>
      </c>
      <c r="V217" s="44">
        <v>24</v>
      </c>
      <c r="W217" s="3" t="s">
        <v>471</v>
      </c>
      <c r="X217" s="3" t="s">
        <v>472</v>
      </c>
      <c r="Y217" s="3" t="s">
        <v>473</v>
      </c>
      <c r="Z217" s="3" t="s">
        <v>474</v>
      </c>
      <c r="AA217" s="3" t="s">
        <v>475</v>
      </c>
      <c r="AB217" s="3" t="s">
        <v>240</v>
      </c>
      <c r="AC217" s="3" t="s">
        <v>476</v>
      </c>
      <c r="AD217" s="3" t="s">
        <v>477</v>
      </c>
      <c r="AE217" s="3" t="s">
        <v>129</v>
      </c>
      <c r="AF217" s="3" t="s">
        <v>478</v>
      </c>
      <c r="AG217" s="78" t="s">
        <v>22</v>
      </c>
      <c r="AH217" s="45" t="s">
        <v>479</v>
      </c>
      <c r="AL217" s="80" t="s">
        <v>139</v>
      </c>
      <c r="AN217" s="26" t="s">
        <v>102</v>
      </c>
      <c r="AP217" s="167" t="s">
        <v>96</v>
      </c>
      <c r="AQ217" s="207"/>
      <c r="AR217" s="167" t="s">
        <v>343</v>
      </c>
      <c r="AS217" s="207"/>
      <c r="AT217" s="173" t="s">
        <v>22</v>
      </c>
    </row>
    <row r="218" spans="1:47">
      <c r="A218" s="44">
        <v>25</v>
      </c>
      <c r="B218" s="3" t="s">
        <v>176</v>
      </c>
      <c r="C218" s="3" t="s">
        <v>85</v>
      </c>
      <c r="D218" s="3" t="s">
        <v>257</v>
      </c>
      <c r="E218" s="3" t="s">
        <v>148</v>
      </c>
      <c r="F218" s="3" t="s">
        <v>258</v>
      </c>
      <c r="G218" s="3" t="s">
        <v>259</v>
      </c>
      <c r="H218" s="3" t="s">
        <v>260</v>
      </c>
      <c r="I218" s="79" t="s">
        <v>31</v>
      </c>
      <c r="K218" s="44">
        <v>25</v>
      </c>
      <c r="L218" s="3" t="s">
        <v>203</v>
      </c>
      <c r="M218" s="3" t="s">
        <v>274</v>
      </c>
      <c r="N218" s="78" t="s">
        <v>102</v>
      </c>
      <c r="O218" s="3" t="s">
        <v>165</v>
      </c>
      <c r="P218" s="3" t="s">
        <v>47</v>
      </c>
      <c r="Q218" s="3" t="s">
        <v>345</v>
      </c>
      <c r="R218" s="3" t="s">
        <v>346</v>
      </c>
      <c r="S218" s="3" t="s">
        <v>293</v>
      </c>
      <c r="T218" s="79" t="s">
        <v>46</v>
      </c>
      <c r="V218" s="44">
        <v>25</v>
      </c>
      <c r="W218" s="3" t="s">
        <v>279</v>
      </c>
      <c r="X218" s="3" t="s">
        <v>34</v>
      </c>
      <c r="Y218" s="3" t="s">
        <v>56</v>
      </c>
      <c r="Z218" s="3" t="s">
        <v>245</v>
      </c>
      <c r="AA218" s="3" t="s">
        <v>136</v>
      </c>
      <c r="AB218" s="3" t="s">
        <v>229</v>
      </c>
      <c r="AC218" s="3" t="s">
        <v>266</v>
      </c>
      <c r="AD218" s="78" t="s">
        <v>94</v>
      </c>
      <c r="AE218" s="3" t="s">
        <v>116</v>
      </c>
      <c r="AF218" s="3" t="s">
        <v>480</v>
      </c>
      <c r="AG218" s="3" t="s">
        <v>481</v>
      </c>
      <c r="AH218" s="45" t="s">
        <v>482</v>
      </c>
      <c r="AL218" s="80" t="s">
        <v>185</v>
      </c>
      <c r="AN218" s="26" t="s">
        <v>103</v>
      </c>
      <c r="AP218" s="173" t="s">
        <v>31</v>
      </c>
      <c r="AQ218" s="207"/>
      <c r="AR218" s="167" t="s">
        <v>346</v>
      </c>
      <c r="AS218" s="207"/>
      <c r="AT218" s="167" t="s">
        <v>481</v>
      </c>
    </row>
    <row r="219" spans="1:47">
      <c r="A219" s="44">
        <v>26</v>
      </c>
      <c r="B219" s="3" t="s">
        <v>261</v>
      </c>
      <c r="C219" s="3" t="s">
        <v>262</v>
      </c>
      <c r="D219" s="3" t="s">
        <v>263</v>
      </c>
      <c r="E219" s="3" t="s">
        <v>97</v>
      </c>
      <c r="F219" s="3" t="s">
        <v>264</v>
      </c>
      <c r="G219" s="3" t="s">
        <v>265</v>
      </c>
      <c r="H219" s="3" t="s">
        <v>17</v>
      </c>
      <c r="I219" s="45" t="s">
        <v>59</v>
      </c>
      <c r="K219" s="44">
        <v>26</v>
      </c>
      <c r="L219" s="78" t="s">
        <v>22</v>
      </c>
      <c r="M219" s="3" t="s">
        <v>347</v>
      </c>
      <c r="N219" s="3" t="s">
        <v>59</v>
      </c>
      <c r="O219" s="3" t="s">
        <v>348</v>
      </c>
      <c r="P219" s="3" t="s">
        <v>145</v>
      </c>
      <c r="Q219" s="78" t="s">
        <v>24</v>
      </c>
      <c r="R219" s="3" t="s">
        <v>349</v>
      </c>
      <c r="S219" s="3" t="s">
        <v>137</v>
      </c>
      <c r="T219" s="45" t="s">
        <v>350</v>
      </c>
      <c r="V219" s="44">
        <v>26</v>
      </c>
      <c r="W219" s="3" t="s">
        <v>89</v>
      </c>
      <c r="X219" s="3" t="s">
        <v>483</v>
      </c>
      <c r="Y219" s="3" t="s">
        <v>484</v>
      </c>
      <c r="Z219" s="3" t="s">
        <v>485</v>
      </c>
      <c r="AA219" s="3" t="s">
        <v>486</v>
      </c>
      <c r="AB219" s="3" t="s">
        <v>487</v>
      </c>
      <c r="AC219" s="3" t="s">
        <v>198</v>
      </c>
      <c r="AD219" s="78" t="s">
        <v>14</v>
      </c>
      <c r="AE219" s="3" t="s">
        <v>488</v>
      </c>
      <c r="AF219" s="3" t="s">
        <v>489</v>
      </c>
      <c r="AG219" s="3" t="s">
        <v>490</v>
      </c>
      <c r="AH219" s="45" t="s">
        <v>234</v>
      </c>
      <c r="AL219" s="80" t="s">
        <v>48</v>
      </c>
      <c r="AN219" s="26" t="s">
        <v>95</v>
      </c>
      <c r="AP219" s="167" t="s">
        <v>59</v>
      </c>
      <c r="AQ219" s="207"/>
      <c r="AR219" s="167" t="s">
        <v>349</v>
      </c>
      <c r="AS219" s="207"/>
      <c r="AT219" s="167" t="s">
        <v>490</v>
      </c>
    </row>
    <row r="220" spans="1:47" ht="17" thickBot="1">
      <c r="A220" s="44">
        <v>27</v>
      </c>
      <c r="B220" s="78" t="s">
        <v>62</v>
      </c>
      <c r="C220" s="3" t="s">
        <v>87</v>
      </c>
      <c r="D220" s="3" t="s">
        <v>266</v>
      </c>
      <c r="E220" s="3" t="s">
        <v>78</v>
      </c>
      <c r="F220" s="3" t="s">
        <v>267</v>
      </c>
      <c r="G220" s="3" t="s">
        <v>268</v>
      </c>
      <c r="H220" s="3" t="s">
        <v>52</v>
      </c>
      <c r="I220" s="79" t="s">
        <v>30</v>
      </c>
      <c r="K220" s="44">
        <v>27</v>
      </c>
      <c r="L220" s="78" t="s">
        <v>36</v>
      </c>
      <c r="M220" s="3" t="s">
        <v>211</v>
      </c>
      <c r="N220" s="3" t="s">
        <v>117</v>
      </c>
      <c r="O220" s="3" t="s">
        <v>351</v>
      </c>
      <c r="P220" s="3" t="s">
        <v>352</v>
      </c>
      <c r="Q220" s="3" t="s">
        <v>279</v>
      </c>
      <c r="R220" s="3" t="s">
        <v>353</v>
      </c>
      <c r="S220" s="3" t="s">
        <v>311</v>
      </c>
      <c r="T220" s="45" t="s">
        <v>354</v>
      </c>
      <c r="V220" s="44">
        <v>27</v>
      </c>
      <c r="W220" s="3" t="s">
        <v>491</v>
      </c>
      <c r="X220" s="3" t="s">
        <v>492</v>
      </c>
      <c r="Y220" s="3" t="s">
        <v>467</v>
      </c>
      <c r="Z220" s="78" t="s">
        <v>79</v>
      </c>
      <c r="AA220" s="3" t="s">
        <v>493</v>
      </c>
      <c r="AB220" s="3" t="s">
        <v>191</v>
      </c>
      <c r="AC220" s="3" t="s">
        <v>494</v>
      </c>
      <c r="AD220" s="3" t="s">
        <v>495</v>
      </c>
      <c r="AE220" s="3" t="s">
        <v>496</v>
      </c>
      <c r="AF220" s="3" t="s">
        <v>385</v>
      </c>
      <c r="AG220" s="3" t="s">
        <v>497</v>
      </c>
      <c r="AH220" s="45" t="s">
        <v>498</v>
      </c>
      <c r="AL220" s="208">
        <f>26/30</f>
        <v>0.8666666666666667</v>
      </c>
      <c r="AN220" s="26" t="s">
        <v>15</v>
      </c>
      <c r="AP220" s="173" t="s">
        <v>30</v>
      </c>
      <c r="AQ220" s="207"/>
      <c r="AR220" s="167" t="s">
        <v>353</v>
      </c>
      <c r="AS220" s="207"/>
      <c r="AT220" s="167" t="s">
        <v>497</v>
      </c>
    </row>
    <row r="221" spans="1:47" ht="17" thickBot="1">
      <c r="A221" s="44">
        <v>28</v>
      </c>
      <c r="B221" s="3" t="s">
        <v>89</v>
      </c>
      <c r="C221" s="3" t="s">
        <v>269</v>
      </c>
      <c r="D221" s="3" t="s">
        <v>195</v>
      </c>
      <c r="E221" s="3" t="s">
        <v>71</v>
      </c>
      <c r="F221" s="3" t="s">
        <v>270</v>
      </c>
      <c r="G221" s="30" t="s">
        <v>141</v>
      </c>
      <c r="H221" s="3" t="s">
        <v>271</v>
      </c>
      <c r="I221" s="45" t="s">
        <v>186</v>
      </c>
      <c r="K221" s="44">
        <v>28</v>
      </c>
      <c r="L221" s="3" t="s">
        <v>173</v>
      </c>
      <c r="M221" s="3" t="s">
        <v>355</v>
      </c>
      <c r="N221" s="3" t="s">
        <v>97</v>
      </c>
      <c r="O221" s="3" t="s">
        <v>174</v>
      </c>
      <c r="P221" s="3" t="s">
        <v>155</v>
      </c>
      <c r="Q221" s="3" t="s">
        <v>242</v>
      </c>
      <c r="R221" s="3" t="s">
        <v>186</v>
      </c>
      <c r="S221" s="3" t="s">
        <v>96</v>
      </c>
      <c r="T221" s="45" t="s">
        <v>249</v>
      </c>
      <c r="V221" s="44">
        <v>28</v>
      </c>
      <c r="W221" s="3" t="s">
        <v>499</v>
      </c>
      <c r="X221" s="3" t="s">
        <v>500</v>
      </c>
      <c r="Y221" s="3" t="s">
        <v>387</v>
      </c>
      <c r="Z221" s="3" t="s">
        <v>120</v>
      </c>
      <c r="AA221" s="3" t="s">
        <v>501</v>
      </c>
      <c r="AB221" s="3" t="s">
        <v>502</v>
      </c>
      <c r="AC221" s="3" t="s">
        <v>503</v>
      </c>
      <c r="AD221" s="3" t="s">
        <v>504</v>
      </c>
      <c r="AE221" s="3" t="s">
        <v>243</v>
      </c>
      <c r="AF221" s="78" t="s">
        <v>22</v>
      </c>
      <c r="AG221" s="3" t="s">
        <v>505</v>
      </c>
      <c r="AH221" s="45" t="s">
        <v>506</v>
      </c>
      <c r="AL221" s="179"/>
      <c r="AN221" s="26" t="s">
        <v>80</v>
      </c>
      <c r="AP221" s="167" t="s">
        <v>186</v>
      </c>
      <c r="AQ221" s="207"/>
      <c r="AR221" s="167" t="s">
        <v>186</v>
      </c>
      <c r="AS221" s="207"/>
      <c r="AT221" s="167" t="s">
        <v>505</v>
      </c>
    </row>
    <row r="222" spans="1:47">
      <c r="A222" s="44">
        <v>29</v>
      </c>
      <c r="B222" s="3" t="s">
        <v>272</v>
      </c>
      <c r="C222" s="3" t="s">
        <v>56</v>
      </c>
      <c r="D222" s="3" t="s">
        <v>273</v>
      </c>
      <c r="E222" s="3" t="s">
        <v>268</v>
      </c>
      <c r="F222" s="3" t="s">
        <v>274</v>
      </c>
      <c r="G222" s="3" t="s">
        <v>275</v>
      </c>
      <c r="H222" s="78" t="s">
        <v>94</v>
      </c>
      <c r="I222" s="45" t="s">
        <v>50</v>
      </c>
      <c r="K222" s="44">
        <v>29</v>
      </c>
      <c r="L222" s="3" t="s">
        <v>356</v>
      </c>
      <c r="M222" s="3" t="s">
        <v>357</v>
      </c>
      <c r="N222" s="78" t="s">
        <v>46</v>
      </c>
      <c r="O222" s="3" t="s">
        <v>358</v>
      </c>
      <c r="P222" s="3" t="s">
        <v>34</v>
      </c>
      <c r="Q222" s="3" t="s">
        <v>359</v>
      </c>
      <c r="R222" s="3" t="s">
        <v>360</v>
      </c>
      <c r="S222" s="3" t="s">
        <v>120</v>
      </c>
      <c r="T222" s="45" t="s">
        <v>110</v>
      </c>
      <c r="V222" s="44">
        <v>29</v>
      </c>
      <c r="W222" s="3" t="s">
        <v>507</v>
      </c>
      <c r="X222" s="3" t="s">
        <v>508</v>
      </c>
      <c r="Y222" s="3" t="s">
        <v>509</v>
      </c>
      <c r="Z222" s="3" t="s">
        <v>510</v>
      </c>
      <c r="AA222" s="3" t="s">
        <v>463</v>
      </c>
      <c r="AB222" s="3" t="s">
        <v>136</v>
      </c>
      <c r="AC222" s="3" t="s">
        <v>511</v>
      </c>
      <c r="AD222" s="3" t="s">
        <v>246</v>
      </c>
      <c r="AE222" s="3" t="s">
        <v>154</v>
      </c>
      <c r="AF222" s="3" t="s">
        <v>512</v>
      </c>
      <c r="AG222" s="3" t="s">
        <v>386</v>
      </c>
      <c r="AH222" s="45" t="s">
        <v>513</v>
      </c>
      <c r="AL222" s="179"/>
      <c r="AN222" s="26" t="s">
        <v>139</v>
      </c>
      <c r="AP222" s="167" t="s">
        <v>50</v>
      </c>
      <c r="AQ222" s="207"/>
      <c r="AR222" s="167" t="s">
        <v>360</v>
      </c>
      <c r="AS222" s="207"/>
      <c r="AT222" s="167" t="s">
        <v>386</v>
      </c>
    </row>
    <row r="223" spans="1:47" ht="17" thickBot="1">
      <c r="A223" s="47">
        <v>30</v>
      </c>
      <c r="B223" s="48" t="s">
        <v>276</v>
      </c>
      <c r="C223" s="48" t="s">
        <v>277</v>
      </c>
      <c r="D223" s="48" t="s">
        <v>278</v>
      </c>
      <c r="E223" s="48" t="s">
        <v>123</v>
      </c>
      <c r="F223" s="48" t="s">
        <v>279</v>
      </c>
      <c r="G223" s="48" t="s">
        <v>280</v>
      </c>
      <c r="H223" s="48" t="s">
        <v>281</v>
      </c>
      <c r="I223" s="49" t="s">
        <v>151</v>
      </c>
      <c r="K223" s="47">
        <v>30</v>
      </c>
      <c r="L223" s="48" t="s">
        <v>68</v>
      </c>
      <c r="M223" s="103" t="s">
        <v>62</v>
      </c>
      <c r="N223" s="103" t="s">
        <v>13</v>
      </c>
      <c r="O223" s="103" t="s">
        <v>103</v>
      </c>
      <c r="P223" s="48" t="s">
        <v>50</v>
      </c>
      <c r="Q223" s="48" t="s">
        <v>147</v>
      </c>
      <c r="R223" s="48" t="s">
        <v>361</v>
      </c>
      <c r="S223" s="48" t="s">
        <v>362</v>
      </c>
      <c r="T223" s="49" t="s">
        <v>363</v>
      </c>
      <c r="V223" s="47">
        <v>30</v>
      </c>
      <c r="W223" s="48" t="s">
        <v>113</v>
      </c>
      <c r="X223" s="48" t="s">
        <v>514</v>
      </c>
      <c r="Y223" s="48" t="s">
        <v>515</v>
      </c>
      <c r="Z223" s="48" t="s">
        <v>516</v>
      </c>
      <c r="AA223" s="48" t="s">
        <v>160</v>
      </c>
      <c r="AB223" s="48" t="s">
        <v>517</v>
      </c>
      <c r="AC223" s="48" t="s">
        <v>518</v>
      </c>
      <c r="AD223" s="48" t="s">
        <v>519</v>
      </c>
      <c r="AE223" s="48" t="s">
        <v>120</v>
      </c>
      <c r="AF223" s="48" t="s">
        <v>520</v>
      </c>
      <c r="AG223" s="48" t="s">
        <v>521</v>
      </c>
      <c r="AH223" s="49" t="s">
        <v>522</v>
      </c>
      <c r="AL223" s="179"/>
      <c r="AN223" s="26" t="s">
        <v>161</v>
      </c>
      <c r="AP223" s="167" t="s">
        <v>151</v>
      </c>
      <c r="AQ223" s="207"/>
      <c r="AR223" s="167" t="s">
        <v>361</v>
      </c>
      <c r="AS223" s="207"/>
      <c r="AT223" s="167" t="s">
        <v>521</v>
      </c>
    </row>
    <row r="224" spans="1:47" s="179" customFormat="1" ht="17" thickBot="1">
      <c r="AO224" s="207"/>
      <c r="AP224" s="207"/>
      <c r="AQ224" s="207"/>
      <c r="AR224" s="207"/>
      <c r="AS224" s="207"/>
      <c r="AT224" s="207"/>
      <c r="AU224" s="207"/>
    </row>
    <row r="225" spans="1:46">
      <c r="A225" s="40">
        <v>8</v>
      </c>
      <c r="B225" s="41" t="s">
        <v>0</v>
      </c>
      <c r="C225" s="42" t="s">
        <v>1</v>
      </c>
      <c r="D225" s="42" t="s">
        <v>2</v>
      </c>
      <c r="E225" s="42" t="s">
        <v>3</v>
      </c>
      <c r="F225" s="42" t="s">
        <v>4</v>
      </c>
      <c r="G225" s="42" t="s">
        <v>5</v>
      </c>
      <c r="H225" s="42" t="s">
        <v>6</v>
      </c>
      <c r="I225" s="43" t="s">
        <v>7</v>
      </c>
      <c r="K225" s="40">
        <v>8</v>
      </c>
      <c r="L225" s="41" t="s">
        <v>0</v>
      </c>
      <c r="M225" s="42" t="s">
        <v>1</v>
      </c>
      <c r="N225" s="42" t="s">
        <v>2</v>
      </c>
      <c r="O225" s="42" t="s">
        <v>3</v>
      </c>
      <c r="P225" s="42" t="s">
        <v>4</v>
      </c>
      <c r="Q225" s="42" t="s">
        <v>5</v>
      </c>
      <c r="R225" s="42" t="s">
        <v>6</v>
      </c>
      <c r="S225" s="42" t="s">
        <v>7</v>
      </c>
      <c r="T225" s="43" t="s">
        <v>8</v>
      </c>
      <c r="V225" s="91">
        <v>8</v>
      </c>
      <c r="W225" s="41" t="s">
        <v>0</v>
      </c>
      <c r="X225" s="42" t="s">
        <v>1</v>
      </c>
      <c r="Y225" s="42" t="s">
        <v>2</v>
      </c>
      <c r="Z225" s="42" t="s">
        <v>3</v>
      </c>
      <c r="AA225" s="42" t="s">
        <v>4</v>
      </c>
      <c r="AB225" s="42" t="s">
        <v>5</v>
      </c>
      <c r="AC225" s="42" t="s">
        <v>6</v>
      </c>
      <c r="AD225" s="42" t="s">
        <v>7</v>
      </c>
      <c r="AE225" s="42" t="s">
        <v>8</v>
      </c>
      <c r="AF225" s="42" t="s">
        <v>364</v>
      </c>
      <c r="AG225" s="42" t="s">
        <v>365</v>
      </c>
      <c r="AH225" s="43" t="s">
        <v>366</v>
      </c>
      <c r="AL225" s="179"/>
      <c r="AN225" s="24" t="s">
        <v>7</v>
      </c>
      <c r="AP225" s="165" t="s">
        <v>7</v>
      </c>
      <c r="AQ225" s="207"/>
      <c r="AR225" s="165" t="s">
        <v>6</v>
      </c>
      <c r="AS225" s="207"/>
      <c r="AT225" s="165" t="s">
        <v>1</v>
      </c>
    </row>
    <row r="226" spans="1:46">
      <c r="A226" s="44">
        <v>1</v>
      </c>
      <c r="B226" s="3" t="s">
        <v>46</v>
      </c>
      <c r="C226" s="3" t="s">
        <v>120</v>
      </c>
      <c r="D226" s="3" t="s">
        <v>188</v>
      </c>
      <c r="E226" s="82" t="s">
        <v>55</v>
      </c>
      <c r="F226" s="3" t="s">
        <v>188</v>
      </c>
      <c r="G226" s="3" t="s">
        <v>78</v>
      </c>
      <c r="H226" s="82" t="s">
        <v>55</v>
      </c>
      <c r="I226" s="84" t="s">
        <v>142</v>
      </c>
      <c r="K226" s="44">
        <v>1</v>
      </c>
      <c r="L226" s="3" t="s">
        <v>78</v>
      </c>
      <c r="M226" s="3" t="s">
        <v>188</v>
      </c>
      <c r="N226" s="3" t="s">
        <v>36</v>
      </c>
      <c r="O226" s="3" t="s">
        <v>52</v>
      </c>
      <c r="P226" s="3" t="s">
        <v>175</v>
      </c>
      <c r="Q226" s="82" t="s">
        <v>59</v>
      </c>
      <c r="R226" s="82" t="s">
        <v>142</v>
      </c>
      <c r="S226" s="3" t="s">
        <v>175</v>
      </c>
      <c r="T226" s="84" t="s">
        <v>55</v>
      </c>
      <c r="V226" s="44">
        <v>1</v>
      </c>
      <c r="W226" s="3" t="s">
        <v>94</v>
      </c>
      <c r="X226" s="82" t="s">
        <v>55</v>
      </c>
      <c r="Y226" s="3" t="s">
        <v>12</v>
      </c>
      <c r="Z226" s="3" t="s">
        <v>183</v>
      </c>
      <c r="AA226" s="3" t="s">
        <v>36</v>
      </c>
      <c r="AB226" s="3" t="s">
        <v>222</v>
      </c>
      <c r="AC226" s="3" t="s">
        <v>284</v>
      </c>
      <c r="AD226" s="3" t="s">
        <v>22</v>
      </c>
      <c r="AE226" s="3" t="s">
        <v>222</v>
      </c>
      <c r="AF226" s="82" t="s">
        <v>28</v>
      </c>
      <c r="AG226" s="3" t="s">
        <v>36</v>
      </c>
      <c r="AH226" s="84" t="s">
        <v>59</v>
      </c>
      <c r="AL226" s="86" t="s">
        <v>142</v>
      </c>
      <c r="AN226" s="26" t="s">
        <v>142</v>
      </c>
      <c r="AP226" s="174" t="s">
        <v>142</v>
      </c>
      <c r="AQ226" s="207"/>
      <c r="AR226" s="174" t="s">
        <v>142</v>
      </c>
      <c r="AS226" s="207"/>
      <c r="AT226" s="174" t="s">
        <v>55</v>
      </c>
    </row>
    <row r="227" spans="1:46">
      <c r="A227" s="44">
        <v>2</v>
      </c>
      <c r="B227" s="3" t="s">
        <v>105</v>
      </c>
      <c r="C227" s="3" t="s">
        <v>121</v>
      </c>
      <c r="D227" s="3" t="s">
        <v>183</v>
      </c>
      <c r="E227" s="3" t="s">
        <v>175</v>
      </c>
      <c r="F227" s="3" t="s">
        <v>189</v>
      </c>
      <c r="G227" s="3" t="s">
        <v>190</v>
      </c>
      <c r="H227" s="3" t="s">
        <v>139</v>
      </c>
      <c r="I227" s="84" t="s">
        <v>29</v>
      </c>
      <c r="K227" s="44">
        <v>2</v>
      </c>
      <c r="L227" s="3" t="s">
        <v>190</v>
      </c>
      <c r="M227" s="3" t="s">
        <v>153</v>
      </c>
      <c r="N227" s="3" t="s">
        <v>79</v>
      </c>
      <c r="O227" s="3" t="s">
        <v>104</v>
      </c>
      <c r="P227" s="3" t="s">
        <v>192</v>
      </c>
      <c r="Q227" s="82" t="s">
        <v>55</v>
      </c>
      <c r="R227" s="82" t="s">
        <v>13</v>
      </c>
      <c r="S227" s="3" t="s">
        <v>192</v>
      </c>
      <c r="T227" s="45" t="s">
        <v>139</v>
      </c>
      <c r="V227" s="44">
        <v>2</v>
      </c>
      <c r="W227" s="3" t="s">
        <v>236</v>
      </c>
      <c r="X227" s="3" t="s">
        <v>150</v>
      </c>
      <c r="Y227" s="3" t="s">
        <v>71</v>
      </c>
      <c r="Z227" s="82" t="s">
        <v>117</v>
      </c>
      <c r="AA227" s="3" t="s">
        <v>146</v>
      </c>
      <c r="AB227" s="3" t="s">
        <v>105</v>
      </c>
      <c r="AC227" s="3" t="s">
        <v>143</v>
      </c>
      <c r="AD227" s="3" t="s">
        <v>300</v>
      </c>
      <c r="AE227" s="3" t="s">
        <v>85</v>
      </c>
      <c r="AF227" s="3" t="s">
        <v>24</v>
      </c>
      <c r="AG227" s="3" t="s">
        <v>367</v>
      </c>
      <c r="AH227" s="45" t="s">
        <v>46</v>
      </c>
      <c r="AL227" s="86" t="s">
        <v>44</v>
      </c>
      <c r="AN227" s="26" t="s">
        <v>44</v>
      </c>
      <c r="AP227" s="174" t="s">
        <v>29</v>
      </c>
      <c r="AQ227" s="207"/>
      <c r="AR227" s="174" t="s">
        <v>13</v>
      </c>
      <c r="AS227" s="207"/>
      <c r="AT227" s="167" t="s">
        <v>150</v>
      </c>
    </row>
    <row r="228" spans="1:46" ht="17" thickBot="1">
      <c r="A228" s="44">
        <v>3</v>
      </c>
      <c r="B228" s="3" t="s">
        <v>147</v>
      </c>
      <c r="C228" s="3" t="s">
        <v>71</v>
      </c>
      <c r="D228" s="3" t="s">
        <v>191</v>
      </c>
      <c r="E228" s="3" t="s">
        <v>30</v>
      </c>
      <c r="F228" s="3" t="s">
        <v>82</v>
      </c>
      <c r="G228" s="82" t="s">
        <v>31</v>
      </c>
      <c r="H228" s="3" t="s">
        <v>65</v>
      </c>
      <c r="I228" s="84" t="s">
        <v>13</v>
      </c>
      <c r="K228" s="44">
        <v>3</v>
      </c>
      <c r="L228" s="3" t="s">
        <v>213</v>
      </c>
      <c r="M228" s="82" t="s">
        <v>117</v>
      </c>
      <c r="N228" s="3" t="s">
        <v>10</v>
      </c>
      <c r="O228" s="3" t="s">
        <v>282</v>
      </c>
      <c r="P228" s="82" t="s">
        <v>55</v>
      </c>
      <c r="Q228" s="82" t="s">
        <v>13</v>
      </c>
      <c r="R228" s="82" t="s">
        <v>56</v>
      </c>
      <c r="S228" s="82" t="s">
        <v>72</v>
      </c>
      <c r="T228" s="45" t="s">
        <v>120</v>
      </c>
      <c r="V228" s="44">
        <v>3</v>
      </c>
      <c r="W228" s="82" t="s">
        <v>13</v>
      </c>
      <c r="X228" s="3" t="s">
        <v>232</v>
      </c>
      <c r="Y228" s="3" t="s">
        <v>107</v>
      </c>
      <c r="Z228" s="3" t="s">
        <v>368</v>
      </c>
      <c r="AA228" s="82" t="s">
        <v>45</v>
      </c>
      <c r="AB228" s="3" t="s">
        <v>36</v>
      </c>
      <c r="AC228" s="3" t="s">
        <v>369</v>
      </c>
      <c r="AD228" s="3" t="s">
        <v>51</v>
      </c>
      <c r="AE228" s="82" t="s">
        <v>90</v>
      </c>
      <c r="AF228" s="82" t="s">
        <v>56</v>
      </c>
      <c r="AG228" s="3" t="s">
        <v>54</v>
      </c>
      <c r="AH228" s="45" t="s">
        <v>65</v>
      </c>
      <c r="AL228" s="86" t="s">
        <v>50</v>
      </c>
      <c r="AN228" s="26" t="s">
        <v>50</v>
      </c>
      <c r="AP228" s="174" t="s">
        <v>13</v>
      </c>
      <c r="AQ228" s="207"/>
      <c r="AR228" s="174" t="s">
        <v>56</v>
      </c>
      <c r="AS228" s="207"/>
      <c r="AT228" s="167" t="s">
        <v>232</v>
      </c>
    </row>
    <row r="229" spans="1:46" ht="17" thickBot="1">
      <c r="A229" s="44">
        <v>4</v>
      </c>
      <c r="B229" s="3" t="s">
        <v>26</v>
      </c>
      <c r="C229" s="29" t="s">
        <v>141</v>
      </c>
      <c r="D229" s="82" t="s">
        <v>59</v>
      </c>
      <c r="E229" s="3" t="s">
        <v>192</v>
      </c>
      <c r="F229" s="3" t="s">
        <v>157</v>
      </c>
      <c r="G229" s="3" t="s">
        <v>143</v>
      </c>
      <c r="H229" s="83" t="s">
        <v>44</v>
      </c>
      <c r="I229" s="84" t="s">
        <v>56</v>
      </c>
      <c r="K229" s="44">
        <v>4</v>
      </c>
      <c r="L229" s="3" t="s">
        <v>235</v>
      </c>
      <c r="M229" s="3" t="s">
        <v>183</v>
      </c>
      <c r="N229" s="3" t="s">
        <v>51</v>
      </c>
      <c r="O229" s="3" t="s">
        <v>283</v>
      </c>
      <c r="P229" s="83" t="s">
        <v>44</v>
      </c>
      <c r="Q229" s="82" t="s">
        <v>31</v>
      </c>
      <c r="R229" s="82" t="s">
        <v>29</v>
      </c>
      <c r="S229" s="3" t="s">
        <v>284</v>
      </c>
      <c r="T229" s="45" t="s">
        <v>103</v>
      </c>
      <c r="V229" s="44">
        <v>4</v>
      </c>
      <c r="W229" s="3" t="s">
        <v>60</v>
      </c>
      <c r="X229" s="3" t="s">
        <v>268</v>
      </c>
      <c r="Y229" s="3" t="s">
        <v>30</v>
      </c>
      <c r="Z229" s="3" t="s">
        <v>102</v>
      </c>
      <c r="AA229" s="3" t="s">
        <v>370</v>
      </c>
      <c r="AB229" s="3" t="s">
        <v>277</v>
      </c>
      <c r="AC229" s="3" t="s">
        <v>285</v>
      </c>
      <c r="AD229" s="3" t="s">
        <v>123</v>
      </c>
      <c r="AE229" s="3" t="s">
        <v>371</v>
      </c>
      <c r="AF229" s="82" t="s">
        <v>55</v>
      </c>
      <c r="AG229" s="3" t="s">
        <v>103</v>
      </c>
      <c r="AH229" s="45" t="s">
        <v>372</v>
      </c>
      <c r="AL229" s="86" t="s">
        <v>55</v>
      </c>
      <c r="AN229" s="26" t="s">
        <v>55</v>
      </c>
      <c r="AP229" s="174" t="s">
        <v>56</v>
      </c>
      <c r="AQ229" s="207"/>
      <c r="AR229" s="174" t="s">
        <v>29</v>
      </c>
      <c r="AS229" s="207"/>
      <c r="AT229" s="167" t="s">
        <v>268</v>
      </c>
    </row>
    <row r="230" spans="1:46" ht="17" thickBot="1">
      <c r="A230" s="44">
        <v>5</v>
      </c>
      <c r="B230" s="36" t="s">
        <v>35</v>
      </c>
      <c r="C230" s="3" t="s">
        <v>70</v>
      </c>
      <c r="D230" s="3" t="s">
        <v>193</v>
      </c>
      <c r="E230" s="3" t="s">
        <v>194</v>
      </c>
      <c r="F230" s="3" t="s">
        <v>195</v>
      </c>
      <c r="G230" s="3" t="s">
        <v>196</v>
      </c>
      <c r="H230" s="82" t="s">
        <v>117</v>
      </c>
      <c r="I230" s="45" t="s">
        <v>36</v>
      </c>
      <c r="K230" s="44">
        <v>5</v>
      </c>
      <c r="L230" s="82" t="s">
        <v>31</v>
      </c>
      <c r="M230" s="3" t="s">
        <v>150</v>
      </c>
      <c r="N230" s="3" t="s">
        <v>121</v>
      </c>
      <c r="O230" s="3" t="s">
        <v>132</v>
      </c>
      <c r="P230" s="3" t="s">
        <v>172</v>
      </c>
      <c r="Q230" s="3" t="s">
        <v>285</v>
      </c>
      <c r="R230" s="105" t="s">
        <v>44</v>
      </c>
      <c r="S230" s="106" t="s">
        <v>44</v>
      </c>
      <c r="T230" s="45" t="s">
        <v>112</v>
      </c>
      <c r="V230" s="44">
        <v>5</v>
      </c>
      <c r="W230" s="82" t="s">
        <v>90</v>
      </c>
      <c r="X230" s="3" t="s">
        <v>166</v>
      </c>
      <c r="Y230" s="3" t="s">
        <v>36</v>
      </c>
      <c r="Z230" s="3" t="s">
        <v>82</v>
      </c>
      <c r="AA230" s="3" t="s">
        <v>139</v>
      </c>
      <c r="AB230" s="3" t="s">
        <v>60</v>
      </c>
      <c r="AC230" s="3" t="s">
        <v>373</v>
      </c>
      <c r="AD230" s="82" t="s">
        <v>49</v>
      </c>
      <c r="AE230" s="3" t="s">
        <v>374</v>
      </c>
      <c r="AF230" s="3" t="s">
        <v>114</v>
      </c>
      <c r="AG230" s="3" t="s">
        <v>69</v>
      </c>
      <c r="AH230" s="45" t="s">
        <v>230</v>
      </c>
      <c r="AL230" s="86" t="s">
        <v>72</v>
      </c>
      <c r="AN230" s="26" t="s">
        <v>72</v>
      </c>
      <c r="AP230" s="167" t="s">
        <v>36</v>
      </c>
      <c r="AQ230" s="207"/>
      <c r="AR230" s="174" t="s">
        <v>44</v>
      </c>
      <c r="AS230" s="207"/>
      <c r="AT230" s="167" t="s">
        <v>166</v>
      </c>
    </row>
    <row r="231" spans="1:46" ht="17" thickBot="1">
      <c r="A231" s="44">
        <v>6</v>
      </c>
      <c r="B231" s="82" t="s">
        <v>90</v>
      </c>
      <c r="C231" s="3" t="s">
        <v>103</v>
      </c>
      <c r="D231" s="3" t="s">
        <v>82</v>
      </c>
      <c r="E231" s="3" t="s">
        <v>172</v>
      </c>
      <c r="F231" s="3" t="s">
        <v>193</v>
      </c>
      <c r="G231" s="3" t="s">
        <v>176</v>
      </c>
      <c r="H231" s="3" t="s">
        <v>165</v>
      </c>
      <c r="I231" s="84" t="s">
        <v>55</v>
      </c>
      <c r="K231" s="44">
        <v>6</v>
      </c>
      <c r="L231" s="3" t="s">
        <v>143</v>
      </c>
      <c r="M231" s="3" t="s">
        <v>236</v>
      </c>
      <c r="N231" s="3" t="s">
        <v>71</v>
      </c>
      <c r="O231" s="3" t="s">
        <v>171</v>
      </c>
      <c r="P231" s="3" t="s">
        <v>143</v>
      </c>
      <c r="Q231" s="3" t="s">
        <v>228</v>
      </c>
      <c r="R231" s="3" t="s">
        <v>94</v>
      </c>
      <c r="S231" s="3" t="s">
        <v>194</v>
      </c>
      <c r="T231" s="45" t="s">
        <v>57</v>
      </c>
      <c r="V231" s="44">
        <v>6</v>
      </c>
      <c r="W231" s="3" t="s">
        <v>375</v>
      </c>
      <c r="X231" s="82" t="s">
        <v>90</v>
      </c>
      <c r="Y231" s="3" t="s">
        <v>143</v>
      </c>
      <c r="Z231" s="3" t="s">
        <v>376</v>
      </c>
      <c r="AA231" s="82" t="s">
        <v>67</v>
      </c>
      <c r="AB231" s="3" t="s">
        <v>68</v>
      </c>
      <c r="AC231" s="3" t="s">
        <v>224</v>
      </c>
      <c r="AD231" s="3" t="s">
        <v>196</v>
      </c>
      <c r="AE231" s="82" t="s">
        <v>101</v>
      </c>
      <c r="AF231" s="3" t="s">
        <v>176</v>
      </c>
      <c r="AG231" s="82" t="s">
        <v>13</v>
      </c>
      <c r="AH231" s="45" t="s">
        <v>377</v>
      </c>
      <c r="AL231" s="86" t="s">
        <v>67</v>
      </c>
      <c r="AN231" s="26" t="s">
        <v>67</v>
      </c>
      <c r="AP231" s="174" t="s">
        <v>55</v>
      </c>
      <c r="AQ231" s="207"/>
      <c r="AR231" s="167" t="s">
        <v>94</v>
      </c>
      <c r="AS231" s="207"/>
      <c r="AT231" s="174" t="s">
        <v>90</v>
      </c>
    </row>
    <row r="232" spans="1:46" ht="17" thickBot="1">
      <c r="A232" s="44">
        <v>7</v>
      </c>
      <c r="B232" s="3" t="s">
        <v>197</v>
      </c>
      <c r="C232" s="3" t="s">
        <v>102</v>
      </c>
      <c r="D232" s="3" t="s">
        <v>198</v>
      </c>
      <c r="E232" s="82" t="s">
        <v>45</v>
      </c>
      <c r="F232" s="3" t="s">
        <v>105</v>
      </c>
      <c r="G232" s="3" t="s">
        <v>105</v>
      </c>
      <c r="H232" s="3" t="s">
        <v>112</v>
      </c>
      <c r="I232" s="83" t="s">
        <v>44</v>
      </c>
      <c r="K232" s="44">
        <v>7</v>
      </c>
      <c r="L232" s="3" t="s">
        <v>286</v>
      </c>
      <c r="M232" s="3" t="s">
        <v>105</v>
      </c>
      <c r="N232" s="3" t="s">
        <v>30</v>
      </c>
      <c r="O232" s="3" t="s">
        <v>216</v>
      </c>
      <c r="P232" s="3" t="s">
        <v>216</v>
      </c>
      <c r="Q232" s="3" t="s">
        <v>105</v>
      </c>
      <c r="R232" s="3" t="s">
        <v>185</v>
      </c>
      <c r="S232" s="3" t="s">
        <v>287</v>
      </c>
      <c r="T232" s="45" t="s">
        <v>69</v>
      </c>
      <c r="V232" s="44">
        <v>7</v>
      </c>
      <c r="W232" s="3" t="s">
        <v>70</v>
      </c>
      <c r="X232" s="3" t="s">
        <v>220</v>
      </c>
      <c r="Y232" s="3" t="s">
        <v>223</v>
      </c>
      <c r="Z232" s="3" t="s">
        <v>93</v>
      </c>
      <c r="AA232" s="3" t="s">
        <v>378</v>
      </c>
      <c r="AB232" s="3" t="s">
        <v>70</v>
      </c>
      <c r="AC232" s="3" t="s">
        <v>379</v>
      </c>
      <c r="AD232" s="3" t="s">
        <v>380</v>
      </c>
      <c r="AE232" s="3" t="s">
        <v>381</v>
      </c>
      <c r="AF232" s="3" t="s">
        <v>87</v>
      </c>
      <c r="AG232" s="3" t="s">
        <v>350</v>
      </c>
      <c r="AH232" s="45" t="s">
        <v>382</v>
      </c>
      <c r="AL232" s="86" t="s">
        <v>13</v>
      </c>
      <c r="AN232" s="26" t="s">
        <v>13</v>
      </c>
      <c r="AP232" s="174" t="s">
        <v>44</v>
      </c>
      <c r="AQ232" s="207"/>
      <c r="AR232" s="167" t="s">
        <v>185</v>
      </c>
      <c r="AS232" s="207"/>
      <c r="AT232" s="167" t="s">
        <v>220</v>
      </c>
    </row>
    <row r="233" spans="1:46" ht="17" thickBot="1">
      <c r="A233" s="44">
        <v>8</v>
      </c>
      <c r="B233" s="3" t="s">
        <v>199</v>
      </c>
      <c r="C233" s="3" t="s">
        <v>200</v>
      </c>
      <c r="D233" s="3" t="s">
        <v>201</v>
      </c>
      <c r="E233" s="3" t="s">
        <v>143</v>
      </c>
      <c r="F233" s="3" t="s">
        <v>202</v>
      </c>
      <c r="G233" s="3" t="s">
        <v>22</v>
      </c>
      <c r="H233" s="82" t="s">
        <v>90</v>
      </c>
      <c r="I233" s="45" t="s">
        <v>54</v>
      </c>
      <c r="K233" s="44">
        <v>8</v>
      </c>
      <c r="L233" s="3" t="s">
        <v>230</v>
      </c>
      <c r="M233" s="3" t="s">
        <v>70</v>
      </c>
      <c r="N233" s="82" t="s">
        <v>142</v>
      </c>
      <c r="O233" s="83" t="s">
        <v>44</v>
      </c>
      <c r="P233" s="3" t="s">
        <v>194</v>
      </c>
      <c r="Q233" s="82" t="s">
        <v>142</v>
      </c>
      <c r="R233" s="82" t="s">
        <v>90</v>
      </c>
      <c r="S233" s="82" t="s">
        <v>55</v>
      </c>
      <c r="T233" s="45" t="s">
        <v>64</v>
      </c>
      <c r="V233" s="44">
        <v>8</v>
      </c>
      <c r="W233" s="3" t="s">
        <v>383</v>
      </c>
      <c r="X233" s="82" t="s">
        <v>142</v>
      </c>
      <c r="Y233" s="3" t="s">
        <v>89</v>
      </c>
      <c r="Z233" s="3" t="s">
        <v>116</v>
      </c>
      <c r="AA233" s="3" t="s">
        <v>384</v>
      </c>
      <c r="AB233" s="3" t="s">
        <v>97</v>
      </c>
      <c r="AC233" s="3" t="s">
        <v>105</v>
      </c>
      <c r="AD233" s="3" t="s">
        <v>385</v>
      </c>
      <c r="AE233" s="3" t="s">
        <v>386</v>
      </c>
      <c r="AF233" s="82" t="s">
        <v>59</v>
      </c>
      <c r="AG233" s="3" t="s">
        <v>387</v>
      </c>
      <c r="AH233" s="45" t="s">
        <v>388</v>
      </c>
      <c r="AL233" s="86" t="s">
        <v>56</v>
      </c>
      <c r="AN233" s="26" t="s">
        <v>56</v>
      </c>
      <c r="AP233" s="167" t="s">
        <v>54</v>
      </c>
      <c r="AQ233" s="207"/>
      <c r="AR233" s="174" t="s">
        <v>90</v>
      </c>
      <c r="AS233" s="207"/>
      <c r="AT233" s="174" t="s">
        <v>142</v>
      </c>
    </row>
    <row r="234" spans="1:46">
      <c r="A234" s="44">
        <v>9</v>
      </c>
      <c r="B234" s="3" t="s">
        <v>203</v>
      </c>
      <c r="C234" s="3" t="s">
        <v>36</v>
      </c>
      <c r="D234" s="3" t="s">
        <v>204</v>
      </c>
      <c r="E234" s="3" t="s">
        <v>118</v>
      </c>
      <c r="F234" s="82" t="s">
        <v>163</v>
      </c>
      <c r="G234" s="3" t="s">
        <v>205</v>
      </c>
      <c r="H234" s="3" t="s">
        <v>145</v>
      </c>
      <c r="I234" s="45" t="s">
        <v>79</v>
      </c>
      <c r="K234" s="44">
        <v>9</v>
      </c>
      <c r="L234" s="3" t="s">
        <v>176</v>
      </c>
      <c r="M234" s="3" t="s">
        <v>288</v>
      </c>
      <c r="N234" s="3" t="s">
        <v>22</v>
      </c>
      <c r="O234" s="3" t="s">
        <v>289</v>
      </c>
      <c r="P234" s="82" t="s">
        <v>45</v>
      </c>
      <c r="Q234" s="3" t="s">
        <v>290</v>
      </c>
      <c r="R234" s="3" t="s">
        <v>27</v>
      </c>
      <c r="S234" s="3" t="s">
        <v>178</v>
      </c>
      <c r="T234" s="84" t="s">
        <v>117</v>
      </c>
      <c r="V234" s="44">
        <v>9</v>
      </c>
      <c r="W234" s="3" t="s">
        <v>389</v>
      </c>
      <c r="X234" s="82" t="s">
        <v>125</v>
      </c>
      <c r="Y234" s="3" t="s">
        <v>251</v>
      </c>
      <c r="Z234" s="3" t="s">
        <v>139</v>
      </c>
      <c r="AA234" s="3" t="s">
        <v>390</v>
      </c>
      <c r="AB234" s="3" t="s">
        <v>146</v>
      </c>
      <c r="AC234" s="3" t="s">
        <v>274</v>
      </c>
      <c r="AD234" s="3" t="s">
        <v>391</v>
      </c>
      <c r="AE234" s="3" t="s">
        <v>26</v>
      </c>
      <c r="AF234" s="3" t="s">
        <v>30</v>
      </c>
      <c r="AG234" s="3" t="s">
        <v>392</v>
      </c>
      <c r="AH234" s="45" t="s">
        <v>200</v>
      </c>
      <c r="AL234" s="86" t="s">
        <v>31</v>
      </c>
      <c r="AN234" s="26" t="s">
        <v>31</v>
      </c>
      <c r="AP234" s="167" t="s">
        <v>79</v>
      </c>
      <c r="AQ234" s="207"/>
      <c r="AR234" s="167" t="s">
        <v>27</v>
      </c>
      <c r="AS234" s="207"/>
      <c r="AT234" s="174" t="s">
        <v>125</v>
      </c>
    </row>
    <row r="235" spans="1:46">
      <c r="A235" s="44">
        <v>10</v>
      </c>
      <c r="B235" s="3" t="s">
        <v>206</v>
      </c>
      <c r="C235" s="3" t="s">
        <v>14</v>
      </c>
      <c r="D235" s="3" t="s">
        <v>207</v>
      </c>
      <c r="E235" s="82" t="s">
        <v>72</v>
      </c>
      <c r="F235" s="3" t="s">
        <v>208</v>
      </c>
      <c r="G235" s="3" t="s">
        <v>36</v>
      </c>
      <c r="H235" s="3" t="s">
        <v>209</v>
      </c>
      <c r="I235" s="45" t="s">
        <v>51</v>
      </c>
      <c r="K235" s="44">
        <v>10</v>
      </c>
      <c r="L235" s="3" t="s">
        <v>291</v>
      </c>
      <c r="M235" s="3" t="s">
        <v>257</v>
      </c>
      <c r="N235" s="3" t="s">
        <v>14</v>
      </c>
      <c r="O235" s="3" t="s">
        <v>268</v>
      </c>
      <c r="P235" s="3" t="s">
        <v>224</v>
      </c>
      <c r="Q235" s="3" t="s">
        <v>120</v>
      </c>
      <c r="R235" s="3" t="s">
        <v>292</v>
      </c>
      <c r="S235" s="3" t="s">
        <v>216</v>
      </c>
      <c r="T235" s="45" t="s">
        <v>256</v>
      </c>
      <c r="V235" s="44">
        <v>10</v>
      </c>
      <c r="W235" s="82" t="s">
        <v>151</v>
      </c>
      <c r="X235" s="3" t="s">
        <v>155</v>
      </c>
      <c r="Y235" s="3" t="s">
        <v>176</v>
      </c>
      <c r="Z235" s="3" t="s">
        <v>393</v>
      </c>
      <c r="AA235" s="3" t="s">
        <v>394</v>
      </c>
      <c r="AB235" s="3" t="s">
        <v>71</v>
      </c>
      <c r="AC235" s="3" t="s">
        <v>129</v>
      </c>
      <c r="AD235" s="3" t="s">
        <v>395</v>
      </c>
      <c r="AE235" s="82" t="s">
        <v>117</v>
      </c>
      <c r="AF235" s="3" t="s">
        <v>10</v>
      </c>
      <c r="AG235" s="3" t="s">
        <v>112</v>
      </c>
      <c r="AH235" s="84" t="s">
        <v>117</v>
      </c>
      <c r="AL235" s="86" t="s">
        <v>117</v>
      </c>
      <c r="AN235" s="26" t="s">
        <v>117</v>
      </c>
      <c r="AP235" s="167" t="s">
        <v>51</v>
      </c>
      <c r="AQ235" s="207"/>
      <c r="AR235" s="167" t="s">
        <v>292</v>
      </c>
      <c r="AS235" s="207"/>
      <c r="AT235" s="167" t="s">
        <v>155</v>
      </c>
    </row>
    <row r="236" spans="1:46">
      <c r="A236" s="44">
        <v>11</v>
      </c>
      <c r="B236" s="3" t="s">
        <v>129</v>
      </c>
      <c r="C236" s="82" t="s">
        <v>117</v>
      </c>
      <c r="D236" s="3" t="s">
        <v>46</v>
      </c>
      <c r="E236" s="82" t="s">
        <v>59</v>
      </c>
      <c r="F236" s="3" t="s">
        <v>210</v>
      </c>
      <c r="G236" s="3" t="s">
        <v>68</v>
      </c>
      <c r="H236" s="3" t="s">
        <v>69</v>
      </c>
      <c r="I236" s="45" t="s">
        <v>107</v>
      </c>
      <c r="K236" s="44">
        <v>11</v>
      </c>
      <c r="L236" s="3" t="s">
        <v>70</v>
      </c>
      <c r="M236" s="3" t="s">
        <v>71</v>
      </c>
      <c r="N236" s="82" t="s">
        <v>101</v>
      </c>
      <c r="O236" s="3" t="s">
        <v>194</v>
      </c>
      <c r="P236" s="3" t="s">
        <v>293</v>
      </c>
      <c r="Q236" s="3" t="s">
        <v>294</v>
      </c>
      <c r="R236" s="3" t="s">
        <v>70</v>
      </c>
      <c r="S236" s="3" t="s">
        <v>295</v>
      </c>
      <c r="T236" s="45" t="s">
        <v>296</v>
      </c>
      <c r="V236" s="44">
        <v>11</v>
      </c>
      <c r="W236" s="3" t="s">
        <v>226</v>
      </c>
      <c r="X236" s="3" t="s">
        <v>118</v>
      </c>
      <c r="Y236" s="3" t="s">
        <v>41</v>
      </c>
      <c r="Z236" s="3" t="s">
        <v>316</v>
      </c>
      <c r="AA236" s="3" t="s">
        <v>396</v>
      </c>
      <c r="AB236" s="3" t="s">
        <v>397</v>
      </c>
      <c r="AC236" s="3" t="s">
        <v>201</v>
      </c>
      <c r="AD236" s="82" t="s">
        <v>59</v>
      </c>
      <c r="AE236" s="3" t="s">
        <v>257</v>
      </c>
      <c r="AF236" s="3" t="s">
        <v>398</v>
      </c>
      <c r="AG236" s="3" t="s">
        <v>46</v>
      </c>
      <c r="AH236" s="45" t="s">
        <v>399</v>
      </c>
      <c r="AL236" s="86" t="s">
        <v>59</v>
      </c>
      <c r="AN236" s="26" t="s">
        <v>59</v>
      </c>
      <c r="AP236" s="167" t="s">
        <v>107</v>
      </c>
      <c r="AQ236" s="207"/>
      <c r="AR236" s="167" t="s">
        <v>70</v>
      </c>
      <c r="AS236" s="207"/>
      <c r="AT236" s="167" t="s">
        <v>118</v>
      </c>
    </row>
    <row r="237" spans="1:46" ht="17" thickBot="1">
      <c r="A237" s="44">
        <v>12</v>
      </c>
      <c r="B237" s="3" t="s">
        <v>93</v>
      </c>
      <c r="C237" s="82" t="s">
        <v>101</v>
      </c>
      <c r="D237" s="3" t="s">
        <v>211</v>
      </c>
      <c r="E237" s="3" t="s">
        <v>66</v>
      </c>
      <c r="F237" s="3" t="s">
        <v>212</v>
      </c>
      <c r="G237" s="3" t="s">
        <v>213</v>
      </c>
      <c r="H237" s="3" t="s">
        <v>64</v>
      </c>
      <c r="I237" s="45" t="s">
        <v>94</v>
      </c>
      <c r="K237" s="44">
        <v>12</v>
      </c>
      <c r="L237" s="3" t="s">
        <v>297</v>
      </c>
      <c r="M237" s="3" t="s">
        <v>193</v>
      </c>
      <c r="N237" s="3" t="s">
        <v>123</v>
      </c>
      <c r="O237" s="3" t="s">
        <v>298</v>
      </c>
      <c r="P237" s="82" t="s">
        <v>72</v>
      </c>
      <c r="Q237" s="3" t="s">
        <v>38</v>
      </c>
      <c r="R237" s="3" t="s">
        <v>36</v>
      </c>
      <c r="S237" s="3" t="s">
        <v>18</v>
      </c>
      <c r="T237" s="45" t="s">
        <v>209</v>
      </c>
      <c r="V237" s="44">
        <v>12</v>
      </c>
      <c r="W237" s="3" t="s">
        <v>400</v>
      </c>
      <c r="X237" s="3" t="s">
        <v>401</v>
      </c>
      <c r="Y237" s="3" t="s">
        <v>110</v>
      </c>
      <c r="Z237" s="3" t="s">
        <v>402</v>
      </c>
      <c r="AA237" s="3" t="s">
        <v>403</v>
      </c>
      <c r="AB237" s="3" t="s">
        <v>404</v>
      </c>
      <c r="AC237" s="3" t="s">
        <v>183</v>
      </c>
      <c r="AD237" s="82" t="s">
        <v>50</v>
      </c>
      <c r="AE237" s="3" t="s">
        <v>405</v>
      </c>
      <c r="AF237" s="3" t="s">
        <v>147</v>
      </c>
      <c r="AG237" s="3" t="s">
        <v>406</v>
      </c>
      <c r="AH237" s="84" t="s">
        <v>55</v>
      </c>
      <c r="AL237" s="86" t="s">
        <v>186</v>
      </c>
      <c r="AN237" s="26" t="s">
        <v>186</v>
      </c>
      <c r="AP237" s="167" t="s">
        <v>94</v>
      </c>
      <c r="AQ237" s="207"/>
      <c r="AR237" s="167" t="s">
        <v>36</v>
      </c>
      <c r="AS237" s="207"/>
      <c r="AT237" s="167" t="s">
        <v>401</v>
      </c>
    </row>
    <row r="238" spans="1:46" ht="17" thickBot="1">
      <c r="A238" s="44">
        <v>13</v>
      </c>
      <c r="B238" s="3" t="s">
        <v>10</v>
      </c>
      <c r="C238" s="3" t="s">
        <v>86</v>
      </c>
      <c r="D238" s="3" t="s">
        <v>214</v>
      </c>
      <c r="E238" s="3" t="s">
        <v>139</v>
      </c>
      <c r="F238" s="3" t="s">
        <v>215</v>
      </c>
      <c r="G238" s="3" t="s">
        <v>123</v>
      </c>
      <c r="H238" s="3" t="s">
        <v>183</v>
      </c>
      <c r="I238" s="84" t="s">
        <v>67</v>
      </c>
      <c r="K238" s="44">
        <v>13</v>
      </c>
      <c r="L238" s="3" t="s">
        <v>299</v>
      </c>
      <c r="M238" s="3" t="s">
        <v>300</v>
      </c>
      <c r="N238" s="30" t="s">
        <v>141</v>
      </c>
      <c r="O238" s="3" t="s">
        <v>12</v>
      </c>
      <c r="P238" s="3" t="s">
        <v>30</v>
      </c>
      <c r="Q238" s="3" t="s">
        <v>301</v>
      </c>
      <c r="R238" s="3" t="s">
        <v>302</v>
      </c>
      <c r="S238" s="3" t="s">
        <v>303</v>
      </c>
      <c r="T238" s="84" t="s">
        <v>50</v>
      </c>
      <c r="V238" s="44">
        <v>13</v>
      </c>
      <c r="W238" s="3" t="s">
        <v>407</v>
      </c>
      <c r="X238" s="3" t="s">
        <v>408</v>
      </c>
      <c r="Y238" s="3" t="s">
        <v>10</v>
      </c>
      <c r="Z238" s="3" t="s">
        <v>126</v>
      </c>
      <c r="AA238" s="3" t="s">
        <v>183</v>
      </c>
      <c r="AB238" s="3" t="s">
        <v>127</v>
      </c>
      <c r="AC238" s="3" t="s">
        <v>248</v>
      </c>
      <c r="AD238" s="3" t="s">
        <v>21</v>
      </c>
      <c r="AE238" s="3" t="s">
        <v>199</v>
      </c>
      <c r="AF238" s="3" t="s">
        <v>231</v>
      </c>
      <c r="AG238" s="3" t="s">
        <v>63</v>
      </c>
      <c r="AH238" s="45" t="s">
        <v>409</v>
      </c>
      <c r="AL238" s="86" t="s">
        <v>45</v>
      </c>
      <c r="AN238" s="26" t="s">
        <v>45</v>
      </c>
      <c r="AP238" s="174" t="s">
        <v>67</v>
      </c>
      <c r="AQ238" s="207"/>
      <c r="AR238" s="167" t="s">
        <v>302</v>
      </c>
      <c r="AS238" s="207"/>
      <c r="AT238" s="167" t="s">
        <v>408</v>
      </c>
    </row>
    <row r="239" spans="1:46">
      <c r="A239" s="44">
        <v>14</v>
      </c>
      <c r="B239" s="3" t="s">
        <v>63</v>
      </c>
      <c r="C239" s="3" t="s">
        <v>175</v>
      </c>
      <c r="D239" s="3" t="s">
        <v>92</v>
      </c>
      <c r="E239" s="3" t="s">
        <v>216</v>
      </c>
      <c r="F239" s="3" t="s">
        <v>217</v>
      </c>
      <c r="G239" s="3" t="s">
        <v>71</v>
      </c>
      <c r="H239" s="3" t="s">
        <v>37</v>
      </c>
      <c r="I239" s="45" t="s">
        <v>22</v>
      </c>
      <c r="K239" s="44">
        <v>14</v>
      </c>
      <c r="L239" s="3" t="s">
        <v>275</v>
      </c>
      <c r="M239" s="3" t="s">
        <v>204</v>
      </c>
      <c r="N239" s="3" t="s">
        <v>237</v>
      </c>
      <c r="O239" s="3" t="s">
        <v>304</v>
      </c>
      <c r="P239" s="3" t="s">
        <v>18</v>
      </c>
      <c r="Q239" s="3" t="s">
        <v>18</v>
      </c>
      <c r="R239" s="3" t="s">
        <v>60</v>
      </c>
      <c r="S239" s="3" t="s">
        <v>305</v>
      </c>
      <c r="T239" s="45" t="s">
        <v>306</v>
      </c>
      <c r="V239" s="44">
        <v>14</v>
      </c>
      <c r="W239" s="3" t="s">
        <v>410</v>
      </c>
      <c r="X239" s="3" t="s">
        <v>175</v>
      </c>
      <c r="Y239" s="3" t="s">
        <v>371</v>
      </c>
      <c r="Z239" s="3" t="s">
        <v>207</v>
      </c>
      <c r="AA239" s="3" t="s">
        <v>411</v>
      </c>
      <c r="AB239" s="3" t="s">
        <v>158</v>
      </c>
      <c r="AC239" s="82" t="s">
        <v>45</v>
      </c>
      <c r="AD239" s="3" t="s">
        <v>412</v>
      </c>
      <c r="AE239" s="82" t="s">
        <v>50</v>
      </c>
      <c r="AF239" s="3" t="s">
        <v>413</v>
      </c>
      <c r="AG239" s="3" t="s">
        <v>354</v>
      </c>
      <c r="AH239" s="45" t="s">
        <v>414</v>
      </c>
      <c r="AL239" s="86" t="s">
        <v>90</v>
      </c>
      <c r="AN239" s="26" t="s">
        <v>90</v>
      </c>
      <c r="AP239" s="167" t="s">
        <v>22</v>
      </c>
      <c r="AQ239" s="207"/>
      <c r="AR239" s="167" t="s">
        <v>60</v>
      </c>
      <c r="AS239" s="207"/>
      <c r="AT239" s="167" t="s">
        <v>175</v>
      </c>
    </row>
    <row r="240" spans="1:46">
      <c r="A240" s="44">
        <v>15</v>
      </c>
      <c r="B240" s="3" t="s">
        <v>80</v>
      </c>
      <c r="C240" s="3" t="s">
        <v>22</v>
      </c>
      <c r="D240" s="3" t="s">
        <v>218</v>
      </c>
      <c r="E240" s="3" t="s">
        <v>18</v>
      </c>
      <c r="F240" s="3" t="s">
        <v>219</v>
      </c>
      <c r="G240" s="82" t="s">
        <v>28</v>
      </c>
      <c r="H240" s="46" t="s">
        <v>57</v>
      </c>
      <c r="I240" s="45" t="s">
        <v>24</v>
      </c>
      <c r="K240" s="44">
        <v>15</v>
      </c>
      <c r="L240" s="3" t="s">
        <v>307</v>
      </c>
      <c r="M240" s="3" t="s">
        <v>207</v>
      </c>
      <c r="N240" s="3" t="s">
        <v>70</v>
      </c>
      <c r="O240" s="3" t="s">
        <v>308</v>
      </c>
      <c r="P240" s="3" t="s">
        <v>309</v>
      </c>
      <c r="Q240" s="3" t="s">
        <v>268</v>
      </c>
      <c r="R240" s="3" t="s">
        <v>54</v>
      </c>
      <c r="S240" s="3" t="s">
        <v>30</v>
      </c>
      <c r="T240" s="45" t="s">
        <v>97</v>
      </c>
      <c r="V240" s="44">
        <v>15</v>
      </c>
      <c r="W240" s="3" t="s">
        <v>415</v>
      </c>
      <c r="X240" s="3" t="s">
        <v>416</v>
      </c>
      <c r="Y240" s="3" t="s">
        <v>417</v>
      </c>
      <c r="Z240" s="3" t="s">
        <v>46</v>
      </c>
      <c r="AA240" s="3" t="s">
        <v>63</v>
      </c>
      <c r="AB240" s="3" t="s">
        <v>418</v>
      </c>
      <c r="AC240" s="3" t="s">
        <v>419</v>
      </c>
      <c r="AD240" s="3" t="s">
        <v>269</v>
      </c>
      <c r="AE240" s="3" t="s">
        <v>420</v>
      </c>
      <c r="AF240" s="3" t="s">
        <v>421</v>
      </c>
      <c r="AG240" s="3" t="s">
        <v>422</v>
      </c>
      <c r="AH240" s="45" t="s">
        <v>423</v>
      </c>
      <c r="AL240" s="86" t="s">
        <v>29</v>
      </c>
      <c r="AN240" s="26" t="s">
        <v>49</v>
      </c>
      <c r="AP240" s="167" t="s">
        <v>24</v>
      </c>
      <c r="AQ240" s="207"/>
      <c r="AR240" s="167" t="s">
        <v>54</v>
      </c>
      <c r="AS240" s="207"/>
      <c r="AT240" s="167" t="s">
        <v>416</v>
      </c>
    </row>
    <row r="241" spans="1:48">
      <c r="A241" s="44">
        <v>16</v>
      </c>
      <c r="B241" s="3" t="s">
        <v>220</v>
      </c>
      <c r="C241" s="3" t="s">
        <v>46</v>
      </c>
      <c r="D241" s="3" t="s">
        <v>36</v>
      </c>
      <c r="E241" s="3" t="s">
        <v>12</v>
      </c>
      <c r="F241" s="3" t="s">
        <v>92</v>
      </c>
      <c r="G241" s="3" t="s">
        <v>47</v>
      </c>
      <c r="H241" s="3" t="s">
        <v>77</v>
      </c>
      <c r="I241" s="45" t="s">
        <v>221</v>
      </c>
      <c r="K241" s="44">
        <v>16</v>
      </c>
      <c r="L241" s="3" t="s">
        <v>205</v>
      </c>
      <c r="M241" s="82" t="s">
        <v>125</v>
      </c>
      <c r="N241" s="3" t="s">
        <v>107</v>
      </c>
      <c r="O241" s="3" t="s">
        <v>310</v>
      </c>
      <c r="P241" s="3" t="s">
        <v>311</v>
      </c>
      <c r="Q241" s="3" t="s">
        <v>312</v>
      </c>
      <c r="R241" s="3" t="s">
        <v>102</v>
      </c>
      <c r="S241" s="3" t="s">
        <v>313</v>
      </c>
      <c r="T241" s="84" t="s">
        <v>90</v>
      </c>
      <c r="V241" s="44">
        <v>16</v>
      </c>
      <c r="W241" s="3" t="s">
        <v>402</v>
      </c>
      <c r="X241" s="3" t="s">
        <v>227</v>
      </c>
      <c r="Y241" s="3" t="s">
        <v>206</v>
      </c>
      <c r="Z241" s="3" t="s">
        <v>424</v>
      </c>
      <c r="AA241" s="82" t="s">
        <v>55</v>
      </c>
      <c r="AB241" s="3" t="s">
        <v>368</v>
      </c>
      <c r="AC241" s="3" t="s">
        <v>425</v>
      </c>
      <c r="AD241" s="3" t="s">
        <v>316</v>
      </c>
      <c r="AE241" s="3" t="s">
        <v>426</v>
      </c>
      <c r="AF241" s="3" t="s">
        <v>9</v>
      </c>
      <c r="AG241" s="82" t="s">
        <v>28</v>
      </c>
      <c r="AH241" s="45" t="s">
        <v>102</v>
      </c>
      <c r="AL241" s="86" t="s">
        <v>101</v>
      </c>
      <c r="AN241" s="26" t="s">
        <v>29</v>
      </c>
      <c r="AP241" s="167" t="s">
        <v>221</v>
      </c>
      <c r="AQ241" s="207"/>
      <c r="AR241" s="167" t="s">
        <v>102</v>
      </c>
      <c r="AS241" s="207"/>
      <c r="AT241" s="167" t="s">
        <v>227</v>
      </c>
    </row>
    <row r="242" spans="1:48" ht="17" thickBot="1">
      <c r="A242" s="44">
        <v>17</v>
      </c>
      <c r="B242" s="3" t="s">
        <v>222</v>
      </c>
      <c r="C242" s="82" t="s">
        <v>59</v>
      </c>
      <c r="D242" s="3" t="s">
        <v>223</v>
      </c>
      <c r="E242" s="3" t="s">
        <v>224</v>
      </c>
      <c r="F242" s="3" t="s">
        <v>225</v>
      </c>
      <c r="G242" s="3" t="s">
        <v>226</v>
      </c>
      <c r="H242" s="3" t="s">
        <v>227</v>
      </c>
      <c r="I242" s="45" t="s">
        <v>60</v>
      </c>
      <c r="K242" s="44">
        <v>17</v>
      </c>
      <c r="L242" s="3" t="s">
        <v>71</v>
      </c>
      <c r="M242" s="3" t="s">
        <v>191</v>
      </c>
      <c r="N242" s="3" t="s">
        <v>199</v>
      </c>
      <c r="O242" s="3" t="s">
        <v>314</v>
      </c>
      <c r="P242" s="3" t="s">
        <v>120</v>
      </c>
      <c r="Q242" s="3" t="s">
        <v>22</v>
      </c>
      <c r="R242" s="82" t="s">
        <v>96</v>
      </c>
      <c r="S242" s="3" t="s">
        <v>155</v>
      </c>
      <c r="T242" s="45" t="s">
        <v>30</v>
      </c>
      <c r="V242" s="44">
        <v>17</v>
      </c>
      <c r="W242" s="3" t="s">
        <v>274</v>
      </c>
      <c r="X242" s="3" t="s">
        <v>427</v>
      </c>
      <c r="Y242" s="3" t="s">
        <v>428</v>
      </c>
      <c r="Z242" s="3" t="s">
        <v>261</v>
      </c>
      <c r="AA242" s="3" t="s">
        <v>429</v>
      </c>
      <c r="AB242" s="82" t="s">
        <v>72</v>
      </c>
      <c r="AC242" s="3" t="s">
        <v>315</v>
      </c>
      <c r="AD242" s="3" t="s">
        <v>430</v>
      </c>
      <c r="AE242" s="3" t="s">
        <v>19</v>
      </c>
      <c r="AF242" s="3" t="s">
        <v>431</v>
      </c>
      <c r="AG242" s="3" t="s">
        <v>303</v>
      </c>
      <c r="AH242" s="45" t="s">
        <v>84</v>
      </c>
      <c r="AL242" s="86" t="s">
        <v>151</v>
      </c>
      <c r="AN242" s="26" t="s">
        <v>40</v>
      </c>
      <c r="AP242" s="167" t="s">
        <v>60</v>
      </c>
      <c r="AQ242" s="207"/>
      <c r="AR242" s="174" t="s">
        <v>96</v>
      </c>
      <c r="AS242" s="207"/>
      <c r="AT242" s="167" t="s">
        <v>427</v>
      </c>
    </row>
    <row r="243" spans="1:48" ht="17" thickBot="1">
      <c r="A243" s="44">
        <v>18</v>
      </c>
      <c r="B243" s="3" t="s">
        <v>188</v>
      </c>
      <c r="C243" s="3" t="s">
        <v>126</v>
      </c>
      <c r="D243" s="3" t="s">
        <v>228</v>
      </c>
      <c r="E243" s="3" t="s">
        <v>155</v>
      </c>
      <c r="F243" s="3" t="s">
        <v>229</v>
      </c>
      <c r="G243" s="3" t="s">
        <v>230</v>
      </c>
      <c r="H243" s="3" t="s">
        <v>231</v>
      </c>
      <c r="I243" s="45" t="s">
        <v>102</v>
      </c>
      <c r="K243" s="44">
        <v>18</v>
      </c>
      <c r="L243" s="3" t="s">
        <v>120</v>
      </c>
      <c r="M243" s="3" t="s">
        <v>315</v>
      </c>
      <c r="N243" s="3" t="s">
        <v>66</v>
      </c>
      <c r="O243" s="3" t="s">
        <v>192</v>
      </c>
      <c r="P243" s="3" t="s">
        <v>118</v>
      </c>
      <c r="Q243" s="3" t="s">
        <v>152</v>
      </c>
      <c r="R243" s="3" t="s">
        <v>48</v>
      </c>
      <c r="S243" s="3" t="s">
        <v>316</v>
      </c>
      <c r="T243" s="45" t="s">
        <v>102</v>
      </c>
      <c r="V243" s="44">
        <v>18</v>
      </c>
      <c r="W243" s="3" t="s">
        <v>432</v>
      </c>
      <c r="X243" s="30" t="s">
        <v>141</v>
      </c>
      <c r="Y243" s="3" t="s">
        <v>77</v>
      </c>
      <c r="Z243" s="3" t="s">
        <v>433</v>
      </c>
      <c r="AA243" s="3" t="s">
        <v>434</v>
      </c>
      <c r="AB243" s="3" t="s">
        <v>435</v>
      </c>
      <c r="AC243" s="3" t="s">
        <v>436</v>
      </c>
      <c r="AD243" s="3" t="s">
        <v>437</v>
      </c>
      <c r="AE243" s="3" t="s">
        <v>107</v>
      </c>
      <c r="AF243" s="3" t="s">
        <v>438</v>
      </c>
      <c r="AG243" s="3" t="s">
        <v>240</v>
      </c>
      <c r="AH243" s="45" t="s">
        <v>439</v>
      </c>
      <c r="AL243" s="86" t="s">
        <v>163</v>
      </c>
      <c r="AN243" s="26" t="s">
        <v>101</v>
      </c>
      <c r="AP243" s="167" t="s">
        <v>102</v>
      </c>
      <c r="AQ243" s="207"/>
      <c r="AR243" s="167" t="s">
        <v>48</v>
      </c>
      <c r="AS243" s="207"/>
      <c r="AT243" s="167" t="s">
        <v>141</v>
      </c>
    </row>
    <row r="244" spans="1:48">
      <c r="A244" s="44">
        <v>19</v>
      </c>
      <c r="B244" s="3" t="s">
        <v>24</v>
      </c>
      <c r="C244" s="3" t="s">
        <v>57</v>
      </c>
      <c r="D244" s="3" t="s">
        <v>232</v>
      </c>
      <c r="E244" s="3" t="s">
        <v>233</v>
      </c>
      <c r="F244" s="3" t="s">
        <v>234</v>
      </c>
      <c r="G244" s="3" t="s">
        <v>235</v>
      </c>
      <c r="H244" s="3" t="s">
        <v>236</v>
      </c>
      <c r="I244" s="84" t="s">
        <v>90</v>
      </c>
      <c r="K244" s="44">
        <v>19</v>
      </c>
      <c r="L244" s="3" t="s">
        <v>317</v>
      </c>
      <c r="M244" s="3" t="s">
        <v>218</v>
      </c>
      <c r="N244" s="3" t="s">
        <v>105</v>
      </c>
      <c r="O244" s="3" t="s">
        <v>318</v>
      </c>
      <c r="P244" s="3" t="s">
        <v>319</v>
      </c>
      <c r="Q244" s="3" t="s">
        <v>320</v>
      </c>
      <c r="R244" s="3" t="s">
        <v>321</v>
      </c>
      <c r="S244" s="3" t="s">
        <v>322</v>
      </c>
      <c r="T244" s="45" t="s">
        <v>145</v>
      </c>
      <c r="V244" s="44">
        <v>19</v>
      </c>
      <c r="W244" s="3" t="s">
        <v>440</v>
      </c>
      <c r="X244" s="3" t="s">
        <v>441</v>
      </c>
      <c r="Y244" s="3" t="s">
        <v>442</v>
      </c>
      <c r="Z244" s="3" t="s">
        <v>34</v>
      </c>
      <c r="AA244" s="3" t="s">
        <v>443</v>
      </c>
      <c r="AB244" s="82" t="s">
        <v>59</v>
      </c>
      <c r="AC244" s="82" t="s">
        <v>40</v>
      </c>
      <c r="AD244" s="3" t="s">
        <v>444</v>
      </c>
      <c r="AE244" s="3" t="s">
        <v>445</v>
      </c>
      <c r="AF244" s="3" t="s">
        <v>51</v>
      </c>
      <c r="AG244" s="3" t="s">
        <v>97</v>
      </c>
      <c r="AH244" s="45" t="s">
        <v>427</v>
      </c>
      <c r="AL244" s="86" t="s">
        <v>28</v>
      </c>
      <c r="AN244" s="26" t="s">
        <v>151</v>
      </c>
      <c r="AP244" s="174" t="s">
        <v>90</v>
      </c>
      <c r="AQ244" s="207"/>
      <c r="AR244" s="167" t="s">
        <v>321</v>
      </c>
      <c r="AS244" s="207"/>
      <c r="AT244" s="167" t="s">
        <v>441</v>
      </c>
    </row>
    <row r="245" spans="1:48">
      <c r="A245" s="44">
        <v>20</v>
      </c>
      <c r="B245" s="3" t="s">
        <v>150</v>
      </c>
      <c r="C245" s="82" t="s">
        <v>55</v>
      </c>
      <c r="D245" s="3" t="s">
        <v>70</v>
      </c>
      <c r="E245" s="82" t="s">
        <v>117</v>
      </c>
      <c r="F245" s="3" t="s">
        <v>218</v>
      </c>
      <c r="G245" s="3" t="s">
        <v>237</v>
      </c>
      <c r="H245" s="82" t="s">
        <v>56</v>
      </c>
      <c r="I245" s="45" t="s">
        <v>35</v>
      </c>
      <c r="K245" s="44">
        <v>20</v>
      </c>
      <c r="L245" s="82" t="s">
        <v>28</v>
      </c>
      <c r="M245" s="3" t="s">
        <v>323</v>
      </c>
      <c r="N245" s="3" t="s">
        <v>12</v>
      </c>
      <c r="O245" s="3" t="s">
        <v>175</v>
      </c>
      <c r="P245" s="3" t="s">
        <v>324</v>
      </c>
      <c r="Q245" s="3" t="s">
        <v>325</v>
      </c>
      <c r="R245" s="82" t="s">
        <v>45</v>
      </c>
      <c r="S245" s="3" t="s">
        <v>326</v>
      </c>
      <c r="T245" s="45" t="s">
        <v>86</v>
      </c>
      <c r="V245" s="44">
        <v>20</v>
      </c>
      <c r="W245" s="3" t="s">
        <v>446</v>
      </c>
      <c r="X245" s="82" t="s">
        <v>56</v>
      </c>
      <c r="Y245" s="3" t="s">
        <v>243</v>
      </c>
      <c r="Z245" s="3" t="s">
        <v>447</v>
      </c>
      <c r="AA245" s="3" t="s">
        <v>448</v>
      </c>
      <c r="AB245" s="3" t="s">
        <v>230</v>
      </c>
      <c r="AC245" s="3" t="s">
        <v>449</v>
      </c>
      <c r="AD245" s="3" t="s">
        <v>450</v>
      </c>
      <c r="AE245" s="3" t="s">
        <v>287</v>
      </c>
      <c r="AF245" s="3" t="s">
        <v>451</v>
      </c>
      <c r="AG245" s="3" t="s">
        <v>452</v>
      </c>
      <c r="AH245" s="45" t="s">
        <v>453</v>
      </c>
      <c r="AL245" s="86" t="s">
        <v>96</v>
      </c>
      <c r="AN245" s="26" t="s">
        <v>32</v>
      </c>
      <c r="AP245" s="167" t="s">
        <v>35</v>
      </c>
      <c r="AQ245" s="207"/>
      <c r="AR245" s="174" t="s">
        <v>45</v>
      </c>
      <c r="AS245" s="207"/>
      <c r="AT245" s="174" t="s">
        <v>56</v>
      </c>
    </row>
    <row r="246" spans="1:48">
      <c r="A246" s="44">
        <v>21</v>
      </c>
      <c r="B246" s="3" t="s">
        <v>85</v>
      </c>
      <c r="C246" s="3" t="s">
        <v>238</v>
      </c>
      <c r="D246" s="3" t="s">
        <v>239</v>
      </c>
      <c r="E246" s="3" t="s">
        <v>38</v>
      </c>
      <c r="F246" s="3" t="s">
        <v>240</v>
      </c>
      <c r="G246" s="3" t="s">
        <v>173</v>
      </c>
      <c r="H246" s="3" t="s">
        <v>241</v>
      </c>
      <c r="I246" s="45" t="s">
        <v>237</v>
      </c>
      <c r="K246" s="44">
        <v>21</v>
      </c>
      <c r="L246" s="3" t="s">
        <v>255</v>
      </c>
      <c r="M246" s="3" t="s">
        <v>327</v>
      </c>
      <c r="N246" s="3" t="s">
        <v>89</v>
      </c>
      <c r="O246" s="3" t="s">
        <v>170</v>
      </c>
      <c r="P246" s="3" t="s">
        <v>300</v>
      </c>
      <c r="Q246" s="3" t="s">
        <v>328</v>
      </c>
      <c r="R246" s="3" t="s">
        <v>329</v>
      </c>
      <c r="S246" s="3" t="s">
        <v>330</v>
      </c>
      <c r="T246" s="45" t="s">
        <v>34</v>
      </c>
      <c r="V246" s="44">
        <v>21</v>
      </c>
      <c r="W246" s="3" t="s">
        <v>454</v>
      </c>
      <c r="X246" s="3" t="s">
        <v>132</v>
      </c>
      <c r="Y246" s="3" t="s">
        <v>249</v>
      </c>
      <c r="Z246" s="3" t="s">
        <v>455</v>
      </c>
      <c r="AA246" s="3" t="s">
        <v>456</v>
      </c>
      <c r="AB246" s="3" t="s">
        <v>457</v>
      </c>
      <c r="AC246" s="3" t="s">
        <v>205</v>
      </c>
      <c r="AD246" s="3" t="s">
        <v>458</v>
      </c>
      <c r="AE246" s="3" t="s">
        <v>304</v>
      </c>
      <c r="AF246" s="3" t="s">
        <v>424</v>
      </c>
      <c r="AG246" s="3" t="s">
        <v>459</v>
      </c>
      <c r="AH246" s="45" t="s">
        <v>460</v>
      </c>
      <c r="AL246" s="86" t="s">
        <v>81</v>
      </c>
      <c r="AN246" s="26" t="s">
        <v>25</v>
      </c>
      <c r="AP246" s="167" t="s">
        <v>237</v>
      </c>
      <c r="AQ246" s="207"/>
      <c r="AR246" s="167" t="s">
        <v>329</v>
      </c>
      <c r="AS246" s="207"/>
      <c r="AT246" s="167" t="s">
        <v>132</v>
      </c>
    </row>
    <row r="247" spans="1:48" ht="17" thickBot="1">
      <c r="A247" s="44">
        <v>22</v>
      </c>
      <c r="B247" s="3" t="s">
        <v>242</v>
      </c>
      <c r="C247" s="82" t="s">
        <v>13</v>
      </c>
      <c r="D247" s="3" t="s">
        <v>243</v>
      </c>
      <c r="E247" s="3" t="s">
        <v>244</v>
      </c>
      <c r="F247" s="3" t="s">
        <v>245</v>
      </c>
      <c r="G247" s="3" t="s">
        <v>199</v>
      </c>
      <c r="H247" s="3" t="s">
        <v>246</v>
      </c>
      <c r="I247" s="45" t="s">
        <v>233</v>
      </c>
      <c r="K247" s="44">
        <v>22</v>
      </c>
      <c r="L247" s="3" t="s">
        <v>331</v>
      </c>
      <c r="M247" s="3" t="s">
        <v>195</v>
      </c>
      <c r="N247" s="3" t="s">
        <v>24</v>
      </c>
      <c r="O247" s="3" t="s">
        <v>311</v>
      </c>
      <c r="P247" s="3" t="s">
        <v>332</v>
      </c>
      <c r="Q247" s="3" t="s">
        <v>333</v>
      </c>
      <c r="R247" s="3" t="s">
        <v>103</v>
      </c>
      <c r="S247" s="3" t="s">
        <v>334</v>
      </c>
      <c r="T247" s="45" t="s">
        <v>335</v>
      </c>
      <c r="V247" s="44">
        <v>22</v>
      </c>
      <c r="W247" s="3" t="s">
        <v>461</v>
      </c>
      <c r="X247" s="3" t="s">
        <v>462</v>
      </c>
      <c r="Y247" s="3" t="s">
        <v>35</v>
      </c>
      <c r="Z247" s="3" t="s">
        <v>288</v>
      </c>
      <c r="AA247" s="3" t="s">
        <v>169</v>
      </c>
      <c r="AB247" s="3" t="s">
        <v>209</v>
      </c>
      <c r="AC247" s="3" t="s">
        <v>157</v>
      </c>
      <c r="AD247" s="3" t="s">
        <v>222</v>
      </c>
      <c r="AE247" s="3" t="s">
        <v>89</v>
      </c>
      <c r="AF247" s="3" t="s">
        <v>463</v>
      </c>
      <c r="AG247" s="3" t="s">
        <v>464</v>
      </c>
      <c r="AH247" s="45" t="s">
        <v>465</v>
      </c>
      <c r="AL247" s="86" t="s">
        <v>125</v>
      </c>
      <c r="AN247" s="26" t="s">
        <v>163</v>
      </c>
      <c r="AP247" s="167" t="s">
        <v>233</v>
      </c>
      <c r="AQ247" s="207"/>
      <c r="AR247" s="167" t="s">
        <v>103</v>
      </c>
      <c r="AS247" s="207"/>
      <c r="AT247" s="167" t="s">
        <v>462</v>
      </c>
    </row>
    <row r="248" spans="1:48" ht="17" thickBot="1">
      <c r="A248" s="44">
        <v>23</v>
      </c>
      <c r="B248" s="3" t="s">
        <v>247</v>
      </c>
      <c r="C248" s="3" t="s">
        <v>10</v>
      </c>
      <c r="D248" s="3" t="s">
        <v>12</v>
      </c>
      <c r="E248" s="83" t="s">
        <v>44</v>
      </c>
      <c r="F248" s="3" t="s">
        <v>248</v>
      </c>
      <c r="G248" s="3" t="s">
        <v>203</v>
      </c>
      <c r="H248" s="3" t="s">
        <v>249</v>
      </c>
      <c r="I248" s="45" t="s">
        <v>250</v>
      </c>
      <c r="K248" s="44">
        <v>23</v>
      </c>
      <c r="L248" s="3" t="s">
        <v>336</v>
      </c>
      <c r="M248" s="3" t="s">
        <v>337</v>
      </c>
      <c r="N248" s="82" t="s">
        <v>81</v>
      </c>
      <c r="O248" s="3" t="s">
        <v>338</v>
      </c>
      <c r="P248" s="3" t="s">
        <v>94</v>
      </c>
      <c r="Q248" s="82" t="s">
        <v>101</v>
      </c>
      <c r="R248" s="3" t="s">
        <v>166</v>
      </c>
      <c r="S248" s="3" t="s">
        <v>339</v>
      </c>
      <c r="T248" s="45" t="s">
        <v>340</v>
      </c>
      <c r="V248" s="44">
        <v>23</v>
      </c>
      <c r="W248" s="3" t="s">
        <v>466</v>
      </c>
      <c r="X248" s="3" t="s">
        <v>467</v>
      </c>
      <c r="Y248" s="3" t="s">
        <v>468</v>
      </c>
      <c r="Z248" s="3" t="s">
        <v>290</v>
      </c>
      <c r="AA248" s="3" t="s">
        <v>373</v>
      </c>
      <c r="AB248" s="3" t="s">
        <v>173</v>
      </c>
      <c r="AC248" s="3" t="s">
        <v>109</v>
      </c>
      <c r="AD248" s="3" t="s">
        <v>469</v>
      </c>
      <c r="AE248" s="82" t="s">
        <v>40</v>
      </c>
      <c r="AF248" s="3" t="s">
        <v>155</v>
      </c>
      <c r="AG248" s="3" t="s">
        <v>470</v>
      </c>
      <c r="AH248" s="45" t="s">
        <v>17</v>
      </c>
      <c r="AL248" s="110" t="s">
        <v>49</v>
      </c>
      <c r="AN248" s="26" t="s">
        <v>28</v>
      </c>
      <c r="AP248" s="167" t="s">
        <v>250</v>
      </c>
      <c r="AQ248" s="207"/>
      <c r="AR248" s="167" t="s">
        <v>166</v>
      </c>
      <c r="AS248" s="207"/>
      <c r="AT248" s="167" t="s">
        <v>467</v>
      </c>
    </row>
    <row r="249" spans="1:48">
      <c r="A249" s="44">
        <v>24</v>
      </c>
      <c r="B249" s="3" t="s">
        <v>251</v>
      </c>
      <c r="C249" s="3" t="s">
        <v>252</v>
      </c>
      <c r="D249" s="3" t="s">
        <v>253</v>
      </c>
      <c r="E249" s="3" t="s">
        <v>168</v>
      </c>
      <c r="F249" s="3" t="s">
        <v>254</v>
      </c>
      <c r="G249" s="3" t="s">
        <v>255</v>
      </c>
      <c r="H249" s="3" t="s">
        <v>256</v>
      </c>
      <c r="I249" s="84" t="s">
        <v>96</v>
      </c>
      <c r="K249" s="44">
        <v>24</v>
      </c>
      <c r="L249" s="3" t="s">
        <v>47</v>
      </c>
      <c r="M249" s="82" t="s">
        <v>28</v>
      </c>
      <c r="N249" s="82" t="s">
        <v>29</v>
      </c>
      <c r="O249" s="3" t="s">
        <v>341</v>
      </c>
      <c r="P249" s="3" t="s">
        <v>342</v>
      </c>
      <c r="Q249" s="3" t="s">
        <v>322</v>
      </c>
      <c r="R249" s="3" t="s">
        <v>343</v>
      </c>
      <c r="S249" s="3" t="s">
        <v>344</v>
      </c>
      <c r="T249" s="45" t="s">
        <v>200</v>
      </c>
      <c r="V249" s="44">
        <v>24</v>
      </c>
      <c r="W249" s="3" t="s">
        <v>471</v>
      </c>
      <c r="X249" s="3" t="s">
        <v>472</v>
      </c>
      <c r="Y249" s="3" t="s">
        <v>473</v>
      </c>
      <c r="Z249" s="3" t="s">
        <v>474</v>
      </c>
      <c r="AA249" s="3" t="s">
        <v>475</v>
      </c>
      <c r="AB249" s="3" t="s">
        <v>240</v>
      </c>
      <c r="AC249" s="3" t="s">
        <v>476</v>
      </c>
      <c r="AD249" s="3" t="s">
        <v>477</v>
      </c>
      <c r="AE249" s="3" t="s">
        <v>129</v>
      </c>
      <c r="AF249" s="3" t="s">
        <v>478</v>
      </c>
      <c r="AG249" s="3" t="s">
        <v>22</v>
      </c>
      <c r="AH249" s="45" t="s">
        <v>479</v>
      </c>
      <c r="AL249" s="110" t="s">
        <v>40</v>
      </c>
      <c r="AN249" s="26" t="s">
        <v>128</v>
      </c>
      <c r="AP249" s="174" t="s">
        <v>96</v>
      </c>
      <c r="AQ249" s="207"/>
      <c r="AR249" s="167" t="s">
        <v>343</v>
      </c>
      <c r="AS249" s="207"/>
      <c r="AT249" s="167" t="s">
        <v>472</v>
      </c>
    </row>
    <row r="250" spans="1:48">
      <c r="A250" s="44">
        <v>25</v>
      </c>
      <c r="B250" s="3" t="s">
        <v>176</v>
      </c>
      <c r="C250" s="3" t="s">
        <v>85</v>
      </c>
      <c r="D250" s="3" t="s">
        <v>257</v>
      </c>
      <c r="E250" s="3" t="s">
        <v>148</v>
      </c>
      <c r="F250" s="3" t="s">
        <v>258</v>
      </c>
      <c r="G250" s="3" t="s">
        <v>259</v>
      </c>
      <c r="H250" s="3" t="s">
        <v>260</v>
      </c>
      <c r="I250" s="84" t="s">
        <v>31</v>
      </c>
      <c r="K250" s="44">
        <v>25</v>
      </c>
      <c r="L250" s="3" t="s">
        <v>203</v>
      </c>
      <c r="M250" s="3" t="s">
        <v>274</v>
      </c>
      <c r="N250" s="3" t="s">
        <v>102</v>
      </c>
      <c r="O250" s="3" t="s">
        <v>165</v>
      </c>
      <c r="P250" s="3" t="s">
        <v>47</v>
      </c>
      <c r="Q250" s="3" t="s">
        <v>345</v>
      </c>
      <c r="R250" s="3" t="s">
        <v>346</v>
      </c>
      <c r="S250" s="3" t="s">
        <v>293</v>
      </c>
      <c r="T250" s="45" t="s">
        <v>46</v>
      </c>
      <c r="V250" s="44">
        <v>25</v>
      </c>
      <c r="W250" s="3" t="s">
        <v>279</v>
      </c>
      <c r="X250" s="3" t="s">
        <v>34</v>
      </c>
      <c r="Y250" s="82" t="s">
        <v>56</v>
      </c>
      <c r="Z250" s="3" t="s">
        <v>245</v>
      </c>
      <c r="AA250" s="3" t="s">
        <v>136</v>
      </c>
      <c r="AB250" s="3" t="s">
        <v>229</v>
      </c>
      <c r="AC250" s="3" t="s">
        <v>266</v>
      </c>
      <c r="AD250" s="3" t="s">
        <v>94</v>
      </c>
      <c r="AE250" s="3" t="s">
        <v>116</v>
      </c>
      <c r="AF250" s="3" t="s">
        <v>480</v>
      </c>
      <c r="AG250" s="3" t="s">
        <v>481</v>
      </c>
      <c r="AH250" s="45" t="s">
        <v>482</v>
      </c>
      <c r="AL250" s="208">
        <f>24/30</f>
        <v>0.8</v>
      </c>
      <c r="AN250" s="26" t="s">
        <v>156</v>
      </c>
      <c r="AP250" s="174" t="s">
        <v>31</v>
      </c>
      <c r="AQ250" s="207"/>
      <c r="AR250" s="167" t="s">
        <v>346</v>
      </c>
      <c r="AS250" s="207"/>
      <c r="AT250" s="167" t="s">
        <v>34</v>
      </c>
    </row>
    <row r="251" spans="1:48">
      <c r="A251" s="44">
        <v>26</v>
      </c>
      <c r="B251" s="3" t="s">
        <v>261</v>
      </c>
      <c r="C251" s="3" t="s">
        <v>262</v>
      </c>
      <c r="D251" s="3" t="s">
        <v>263</v>
      </c>
      <c r="E251" s="3" t="s">
        <v>97</v>
      </c>
      <c r="F251" s="3" t="s">
        <v>264</v>
      </c>
      <c r="G251" s="3" t="s">
        <v>265</v>
      </c>
      <c r="H251" s="3" t="s">
        <v>17</v>
      </c>
      <c r="I251" s="84" t="s">
        <v>59</v>
      </c>
      <c r="K251" s="44">
        <v>26</v>
      </c>
      <c r="L251" s="3" t="s">
        <v>22</v>
      </c>
      <c r="M251" s="3" t="s">
        <v>347</v>
      </c>
      <c r="N251" s="82" t="s">
        <v>59</v>
      </c>
      <c r="O251" s="3" t="s">
        <v>348</v>
      </c>
      <c r="P251" s="3" t="s">
        <v>145</v>
      </c>
      <c r="Q251" s="3" t="s">
        <v>24</v>
      </c>
      <c r="R251" s="3" t="s">
        <v>349</v>
      </c>
      <c r="S251" s="3" t="s">
        <v>137</v>
      </c>
      <c r="T251" s="45" t="s">
        <v>350</v>
      </c>
      <c r="V251" s="44">
        <v>26</v>
      </c>
      <c r="W251" s="3" t="s">
        <v>89</v>
      </c>
      <c r="X251" s="3" t="s">
        <v>483</v>
      </c>
      <c r="Y251" s="3" t="s">
        <v>484</v>
      </c>
      <c r="Z251" s="3" t="s">
        <v>485</v>
      </c>
      <c r="AA251" s="3" t="s">
        <v>486</v>
      </c>
      <c r="AB251" s="3" t="s">
        <v>487</v>
      </c>
      <c r="AC251" s="3" t="s">
        <v>198</v>
      </c>
      <c r="AD251" s="3" t="s">
        <v>14</v>
      </c>
      <c r="AE251" s="3" t="s">
        <v>488</v>
      </c>
      <c r="AF251" s="3" t="s">
        <v>489</v>
      </c>
      <c r="AG251" s="3" t="s">
        <v>490</v>
      </c>
      <c r="AH251" s="45" t="s">
        <v>234</v>
      </c>
      <c r="AL251" s="179"/>
      <c r="AN251" s="26" t="s">
        <v>96</v>
      </c>
      <c r="AP251" s="174" t="s">
        <v>59</v>
      </c>
      <c r="AQ251" s="207"/>
      <c r="AR251" s="167" t="s">
        <v>349</v>
      </c>
      <c r="AS251" s="207"/>
      <c r="AT251" s="167" t="s">
        <v>483</v>
      </c>
    </row>
    <row r="252" spans="1:48" ht="17" thickBot="1">
      <c r="A252" s="44">
        <v>27</v>
      </c>
      <c r="B252" s="3" t="s">
        <v>62</v>
      </c>
      <c r="C252" s="3" t="s">
        <v>87</v>
      </c>
      <c r="D252" s="3" t="s">
        <v>266</v>
      </c>
      <c r="E252" s="3" t="s">
        <v>78</v>
      </c>
      <c r="F252" s="3" t="s">
        <v>267</v>
      </c>
      <c r="G252" s="3" t="s">
        <v>268</v>
      </c>
      <c r="H252" s="3" t="s">
        <v>52</v>
      </c>
      <c r="I252" s="45" t="s">
        <v>30</v>
      </c>
      <c r="K252" s="44">
        <v>27</v>
      </c>
      <c r="L252" s="3" t="s">
        <v>36</v>
      </c>
      <c r="M252" s="3" t="s">
        <v>211</v>
      </c>
      <c r="N252" s="82" t="s">
        <v>117</v>
      </c>
      <c r="O252" s="3" t="s">
        <v>351</v>
      </c>
      <c r="P252" s="3" t="s">
        <v>352</v>
      </c>
      <c r="Q252" s="3" t="s">
        <v>279</v>
      </c>
      <c r="R252" s="3" t="s">
        <v>353</v>
      </c>
      <c r="S252" s="3" t="s">
        <v>311</v>
      </c>
      <c r="T252" s="45" t="s">
        <v>354</v>
      </c>
      <c r="V252" s="44">
        <v>27</v>
      </c>
      <c r="W252" s="3" t="s">
        <v>491</v>
      </c>
      <c r="X252" s="3" t="s">
        <v>492</v>
      </c>
      <c r="Y252" s="3" t="s">
        <v>467</v>
      </c>
      <c r="Z252" s="3" t="s">
        <v>79</v>
      </c>
      <c r="AA252" s="3" t="s">
        <v>493</v>
      </c>
      <c r="AB252" s="3" t="s">
        <v>191</v>
      </c>
      <c r="AC252" s="3" t="s">
        <v>494</v>
      </c>
      <c r="AD252" s="3" t="s">
        <v>495</v>
      </c>
      <c r="AE252" s="3" t="s">
        <v>496</v>
      </c>
      <c r="AF252" s="3" t="s">
        <v>385</v>
      </c>
      <c r="AG252" s="3" t="s">
        <v>497</v>
      </c>
      <c r="AH252" s="45" t="s">
        <v>498</v>
      </c>
      <c r="AL252" s="179"/>
      <c r="AN252" s="26" t="s">
        <v>16</v>
      </c>
      <c r="AP252" s="167" t="s">
        <v>30</v>
      </c>
      <c r="AQ252" s="207"/>
      <c r="AR252" s="167" t="s">
        <v>353</v>
      </c>
      <c r="AS252" s="207"/>
      <c r="AT252" s="167" t="s">
        <v>492</v>
      </c>
    </row>
    <row r="253" spans="1:48" ht="17" thickBot="1">
      <c r="A253" s="44">
        <v>28</v>
      </c>
      <c r="B253" s="3" t="s">
        <v>89</v>
      </c>
      <c r="C253" s="3" t="s">
        <v>269</v>
      </c>
      <c r="D253" s="3" t="s">
        <v>195</v>
      </c>
      <c r="E253" s="3" t="s">
        <v>71</v>
      </c>
      <c r="F253" s="3" t="s">
        <v>270</v>
      </c>
      <c r="G253" s="30" t="s">
        <v>141</v>
      </c>
      <c r="H253" s="3" t="s">
        <v>271</v>
      </c>
      <c r="I253" s="84" t="s">
        <v>186</v>
      </c>
      <c r="K253" s="44">
        <v>28</v>
      </c>
      <c r="L253" s="3" t="s">
        <v>173</v>
      </c>
      <c r="M253" s="3" t="s">
        <v>355</v>
      </c>
      <c r="N253" s="3" t="s">
        <v>97</v>
      </c>
      <c r="O253" s="3" t="s">
        <v>174</v>
      </c>
      <c r="P253" s="3" t="s">
        <v>155</v>
      </c>
      <c r="Q253" s="3" t="s">
        <v>242</v>
      </c>
      <c r="R253" s="82" t="s">
        <v>186</v>
      </c>
      <c r="S253" s="82" t="s">
        <v>96</v>
      </c>
      <c r="T253" s="45" t="s">
        <v>249</v>
      </c>
      <c r="V253" s="44">
        <v>28</v>
      </c>
      <c r="W253" s="3" t="s">
        <v>499</v>
      </c>
      <c r="X253" s="3" t="s">
        <v>500</v>
      </c>
      <c r="Y253" s="3" t="s">
        <v>387</v>
      </c>
      <c r="Z253" s="3" t="s">
        <v>120</v>
      </c>
      <c r="AA253" s="3" t="s">
        <v>501</v>
      </c>
      <c r="AB253" s="3" t="s">
        <v>502</v>
      </c>
      <c r="AC253" s="3" t="s">
        <v>503</v>
      </c>
      <c r="AD253" s="3" t="s">
        <v>504</v>
      </c>
      <c r="AE253" s="3" t="s">
        <v>243</v>
      </c>
      <c r="AF253" s="3" t="s">
        <v>22</v>
      </c>
      <c r="AG253" s="3" t="s">
        <v>505</v>
      </c>
      <c r="AH253" s="45" t="s">
        <v>506</v>
      </c>
      <c r="AL253" s="179"/>
      <c r="AN253" s="26" t="s">
        <v>81</v>
      </c>
      <c r="AP253" s="174" t="s">
        <v>186</v>
      </c>
      <c r="AQ253" s="207"/>
      <c r="AR253" s="174" t="s">
        <v>186</v>
      </c>
      <c r="AS253" s="207"/>
      <c r="AT253" s="167" t="s">
        <v>500</v>
      </c>
    </row>
    <row r="254" spans="1:48">
      <c r="A254" s="44">
        <v>29</v>
      </c>
      <c r="B254" s="3" t="s">
        <v>272</v>
      </c>
      <c r="C254" s="82" t="s">
        <v>56</v>
      </c>
      <c r="D254" s="3" t="s">
        <v>273</v>
      </c>
      <c r="E254" s="3" t="s">
        <v>268</v>
      </c>
      <c r="F254" s="3" t="s">
        <v>274</v>
      </c>
      <c r="G254" s="3" t="s">
        <v>275</v>
      </c>
      <c r="H254" s="3" t="s">
        <v>94</v>
      </c>
      <c r="I254" s="84" t="s">
        <v>50</v>
      </c>
      <c r="K254" s="44">
        <v>29</v>
      </c>
      <c r="L254" s="3" t="s">
        <v>356</v>
      </c>
      <c r="M254" s="3" t="s">
        <v>357</v>
      </c>
      <c r="N254" s="3" t="s">
        <v>46</v>
      </c>
      <c r="O254" s="3" t="s">
        <v>358</v>
      </c>
      <c r="P254" s="3" t="s">
        <v>34</v>
      </c>
      <c r="Q254" s="3" t="s">
        <v>359</v>
      </c>
      <c r="R254" s="3" t="s">
        <v>360</v>
      </c>
      <c r="S254" s="3" t="s">
        <v>120</v>
      </c>
      <c r="T254" s="45" t="s">
        <v>110</v>
      </c>
      <c r="V254" s="44">
        <v>29</v>
      </c>
      <c r="W254" s="3" t="s">
        <v>507</v>
      </c>
      <c r="X254" s="3" t="s">
        <v>508</v>
      </c>
      <c r="Y254" s="3" t="s">
        <v>509</v>
      </c>
      <c r="Z254" s="3" t="s">
        <v>510</v>
      </c>
      <c r="AA254" s="3" t="s">
        <v>463</v>
      </c>
      <c r="AB254" s="3" t="s">
        <v>136</v>
      </c>
      <c r="AC254" s="3" t="s">
        <v>511</v>
      </c>
      <c r="AD254" s="3" t="s">
        <v>246</v>
      </c>
      <c r="AE254" s="3" t="s">
        <v>154</v>
      </c>
      <c r="AF254" s="3" t="s">
        <v>512</v>
      </c>
      <c r="AG254" s="3" t="s">
        <v>386</v>
      </c>
      <c r="AH254" s="45" t="s">
        <v>513</v>
      </c>
      <c r="AL254" s="179"/>
      <c r="AN254" s="26" t="s">
        <v>100</v>
      </c>
      <c r="AP254" s="174" t="s">
        <v>50</v>
      </c>
      <c r="AQ254" s="207"/>
      <c r="AR254" s="167" t="s">
        <v>360</v>
      </c>
      <c r="AS254" s="207"/>
      <c r="AT254" s="167" t="s">
        <v>508</v>
      </c>
    </row>
    <row r="255" spans="1:48" ht="17" thickBot="1">
      <c r="A255" s="47">
        <v>30</v>
      </c>
      <c r="B255" s="48" t="s">
        <v>276</v>
      </c>
      <c r="C255" s="48" t="s">
        <v>277</v>
      </c>
      <c r="D255" s="48" t="s">
        <v>278</v>
      </c>
      <c r="E255" s="48" t="s">
        <v>123</v>
      </c>
      <c r="F255" s="48" t="s">
        <v>279</v>
      </c>
      <c r="G255" s="48" t="s">
        <v>280</v>
      </c>
      <c r="H255" s="48" t="s">
        <v>281</v>
      </c>
      <c r="I255" s="85" t="s">
        <v>151</v>
      </c>
      <c r="K255" s="47">
        <v>30</v>
      </c>
      <c r="L255" s="48" t="s">
        <v>68</v>
      </c>
      <c r="M255" s="48" t="s">
        <v>62</v>
      </c>
      <c r="N255" s="104" t="s">
        <v>13</v>
      </c>
      <c r="O255" s="48" t="s">
        <v>103</v>
      </c>
      <c r="P255" s="104" t="s">
        <v>50</v>
      </c>
      <c r="Q255" s="48" t="s">
        <v>147</v>
      </c>
      <c r="R255" s="48" t="s">
        <v>361</v>
      </c>
      <c r="S255" s="48" t="s">
        <v>362</v>
      </c>
      <c r="T255" s="49" t="s">
        <v>363</v>
      </c>
      <c r="V255" s="47">
        <v>30</v>
      </c>
      <c r="W255" s="48" t="s">
        <v>113</v>
      </c>
      <c r="X255" s="48" t="s">
        <v>514</v>
      </c>
      <c r="Y255" s="48" t="s">
        <v>515</v>
      </c>
      <c r="Z255" s="48" t="s">
        <v>516</v>
      </c>
      <c r="AA255" s="48" t="s">
        <v>160</v>
      </c>
      <c r="AB255" s="48" t="s">
        <v>517</v>
      </c>
      <c r="AC255" s="48" t="s">
        <v>518</v>
      </c>
      <c r="AD255" s="48" t="s">
        <v>519</v>
      </c>
      <c r="AE255" s="48" t="s">
        <v>120</v>
      </c>
      <c r="AF255" s="48" t="s">
        <v>520</v>
      </c>
      <c r="AG255" s="48" t="s">
        <v>521</v>
      </c>
      <c r="AH255" s="49" t="s">
        <v>522</v>
      </c>
      <c r="AL255" s="179"/>
      <c r="AN255" s="26" t="s">
        <v>125</v>
      </c>
      <c r="AP255" s="174" t="s">
        <v>151</v>
      </c>
      <c r="AQ255" s="207"/>
      <c r="AR255" s="167" t="s">
        <v>361</v>
      </c>
      <c r="AS255" s="207"/>
      <c r="AT255" s="167" t="s">
        <v>514</v>
      </c>
    </row>
    <row r="256" spans="1:48" s="179" customFormat="1" ht="17" thickBot="1">
      <c r="AO256" s="207"/>
      <c r="AP256" s="207"/>
      <c r="AQ256" s="207"/>
      <c r="AR256" s="207"/>
      <c r="AS256" s="207"/>
      <c r="AT256" s="207"/>
      <c r="AU256" s="207"/>
      <c r="AV256" s="207"/>
    </row>
    <row r="257" spans="1:46">
      <c r="A257" s="40">
        <v>9</v>
      </c>
      <c r="B257" s="41" t="s">
        <v>0</v>
      </c>
      <c r="C257" s="42" t="s">
        <v>1</v>
      </c>
      <c r="D257" s="42" t="s">
        <v>2</v>
      </c>
      <c r="E257" s="42" t="s">
        <v>3</v>
      </c>
      <c r="F257" s="42" t="s">
        <v>4</v>
      </c>
      <c r="G257" s="42" t="s">
        <v>5</v>
      </c>
      <c r="H257" s="42" t="s">
        <v>6</v>
      </c>
      <c r="I257" s="43" t="s">
        <v>7</v>
      </c>
      <c r="K257" s="40">
        <v>9</v>
      </c>
      <c r="L257" s="41" t="s">
        <v>0</v>
      </c>
      <c r="M257" s="42" t="s">
        <v>1</v>
      </c>
      <c r="N257" s="42" t="s">
        <v>2</v>
      </c>
      <c r="O257" s="42" t="s">
        <v>3</v>
      </c>
      <c r="P257" s="42" t="s">
        <v>4</v>
      </c>
      <c r="Q257" s="42" t="s">
        <v>5</v>
      </c>
      <c r="R257" s="42" t="s">
        <v>6</v>
      </c>
      <c r="S257" s="42" t="s">
        <v>7</v>
      </c>
      <c r="T257" s="43" t="s">
        <v>8</v>
      </c>
      <c r="V257" s="91">
        <v>9</v>
      </c>
      <c r="W257" s="41" t="s">
        <v>0</v>
      </c>
      <c r="X257" s="42" t="s">
        <v>1</v>
      </c>
      <c r="Y257" s="42" t="s">
        <v>2</v>
      </c>
      <c r="Z257" s="42" t="s">
        <v>3</v>
      </c>
      <c r="AA257" s="42" t="s">
        <v>4</v>
      </c>
      <c r="AB257" s="42" t="s">
        <v>5</v>
      </c>
      <c r="AC257" s="42" t="s">
        <v>6</v>
      </c>
      <c r="AD257" s="42" t="s">
        <v>7</v>
      </c>
      <c r="AE257" s="42" t="s">
        <v>8</v>
      </c>
      <c r="AF257" s="42" t="s">
        <v>364</v>
      </c>
      <c r="AG257" s="42" t="s">
        <v>365</v>
      </c>
      <c r="AH257" s="43" t="s">
        <v>366</v>
      </c>
      <c r="AL257" s="179"/>
      <c r="AN257" s="24" t="s">
        <v>523</v>
      </c>
      <c r="AP257" s="165" t="s">
        <v>5</v>
      </c>
      <c r="AQ257" s="207"/>
      <c r="AR257" s="165" t="s">
        <v>2</v>
      </c>
      <c r="AS257" s="207"/>
      <c r="AT257" s="165" t="s">
        <v>2</v>
      </c>
    </row>
    <row r="258" spans="1:46">
      <c r="A258" s="44">
        <v>1</v>
      </c>
      <c r="B258" s="3" t="s">
        <v>46</v>
      </c>
      <c r="C258" s="88" t="s">
        <v>120</v>
      </c>
      <c r="D258" s="3" t="s">
        <v>188</v>
      </c>
      <c r="E258" s="3" t="s">
        <v>55</v>
      </c>
      <c r="F258" s="3" t="s">
        <v>188</v>
      </c>
      <c r="G258" s="3" t="s">
        <v>78</v>
      </c>
      <c r="H258" s="3" t="s">
        <v>55</v>
      </c>
      <c r="I258" s="45" t="s">
        <v>142</v>
      </c>
      <c r="K258" s="44">
        <v>1</v>
      </c>
      <c r="L258" s="3" t="s">
        <v>78</v>
      </c>
      <c r="M258" s="3" t="s">
        <v>188</v>
      </c>
      <c r="N258" s="88" t="s">
        <v>36</v>
      </c>
      <c r="O258" s="3" t="s">
        <v>52</v>
      </c>
      <c r="P258" s="3" t="s">
        <v>175</v>
      </c>
      <c r="Q258" s="3" t="s">
        <v>59</v>
      </c>
      <c r="R258" s="3" t="s">
        <v>142</v>
      </c>
      <c r="S258" s="3" t="s">
        <v>175</v>
      </c>
      <c r="T258" s="45" t="s">
        <v>55</v>
      </c>
      <c r="V258" s="44">
        <v>1</v>
      </c>
      <c r="W258" s="3" t="s">
        <v>94</v>
      </c>
      <c r="X258" s="3" t="s">
        <v>55</v>
      </c>
      <c r="Y258" s="3" t="s">
        <v>12</v>
      </c>
      <c r="Z258" s="3" t="s">
        <v>183</v>
      </c>
      <c r="AA258" s="88" t="s">
        <v>36</v>
      </c>
      <c r="AB258" s="3" t="s">
        <v>222</v>
      </c>
      <c r="AC258" s="3" t="s">
        <v>284</v>
      </c>
      <c r="AD258" s="3" t="s">
        <v>22</v>
      </c>
      <c r="AE258" s="3" t="s">
        <v>222</v>
      </c>
      <c r="AF258" s="3" t="s">
        <v>28</v>
      </c>
      <c r="AG258" s="88" t="s">
        <v>36</v>
      </c>
      <c r="AH258" s="45" t="s">
        <v>59</v>
      </c>
      <c r="AL258" s="179"/>
      <c r="AN258" s="26" t="s">
        <v>144</v>
      </c>
      <c r="AP258" s="167" t="s">
        <v>78</v>
      </c>
      <c r="AQ258" s="207"/>
      <c r="AR258" s="175" t="s">
        <v>36</v>
      </c>
      <c r="AS258" s="207"/>
      <c r="AT258" s="167" t="s">
        <v>12</v>
      </c>
    </row>
    <row r="259" spans="1:46">
      <c r="A259" s="44">
        <v>2</v>
      </c>
      <c r="B259" s="3" t="s">
        <v>105</v>
      </c>
      <c r="C259" s="3" t="s">
        <v>121</v>
      </c>
      <c r="D259" s="3" t="s">
        <v>183</v>
      </c>
      <c r="E259" s="3" t="s">
        <v>175</v>
      </c>
      <c r="F259" s="3" t="s">
        <v>189</v>
      </c>
      <c r="G259" s="3" t="s">
        <v>190</v>
      </c>
      <c r="H259" s="88" t="s">
        <v>139</v>
      </c>
      <c r="I259" s="45" t="s">
        <v>29</v>
      </c>
      <c r="K259" s="44">
        <v>2</v>
      </c>
      <c r="L259" s="3" t="s">
        <v>190</v>
      </c>
      <c r="M259" s="3" t="s">
        <v>153</v>
      </c>
      <c r="N259" s="3" t="s">
        <v>79</v>
      </c>
      <c r="O259" s="3" t="s">
        <v>104</v>
      </c>
      <c r="P259" s="3" t="s">
        <v>192</v>
      </c>
      <c r="Q259" s="3" t="s">
        <v>55</v>
      </c>
      <c r="R259" s="3" t="s">
        <v>13</v>
      </c>
      <c r="S259" s="3" t="s">
        <v>192</v>
      </c>
      <c r="T259" s="89" t="s">
        <v>139</v>
      </c>
      <c r="V259" s="44">
        <v>2</v>
      </c>
      <c r="W259" s="3" t="s">
        <v>236</v>
      </c>
      <c r="X259" s="3" t="s">
        <v>150</v>
      </c>
      <c r="Y259" s="3" t="s">
        <v>71</v>
      </c>
      <c r="Z259" s="3" t="s">
        <v>117</v>
      </c>
      <c r="AA259" s="3" t="s">
        <v>146</v>
      </c>
      <c r="AB259" s="3" t="s">
        <v>105</v>
      </c>
      <c r="AC259" s="3" t="s">
        <v>143</v>
      </c>
      <c r="AD259" s="3" t="s">
        <v>300</v>
      </c>
      <c r="AE259" s="3" t="s">
        <v>85</v>
      </c>
      <c r="AF259" s="3" t="s">
        <v>24</v>
      </c>
      <c r="AG259" s="3" t="s">
        <v>367</v>
      </c>
      <c r="AH259" s="45" t="s">
        <v>46</v>
      </c>
      <c r="AL259" s="90" t="s">
        <v>36</v>
      </c>
      <c r="AN259" s="26" t="s">
        <v>36</v>
      </c>
      <c r="AP259" s="167" t="s">
        <v>190</v>
      </c>
      <c r="AQ259" s="207"/>
      <c r="AR259" s="167" t="s">
        <v>79</v>
      </c>
      <c r="AS259" s="207"/>
      <c r="AT259" s="167" t="s">
        <v>71</v>
      </c>
    </row>
    <row r="260" spans="1:46" ht="17" thickBot="1">
      <c r="A260" s="44">
        <v>3</v>
      </c>
      <c r="B260" s="3" t="s">
        <v>147</v>
      </c>
      <c r="C260" s="3" t="s">
        <v>71</v>
      </c>
      <c r="D260" s="3" t="s">
        <v>191</v>
      </c>
      <c r="E260" s="3" t="s">
        <v>30</v>
      </c>
      <c r="F260" s="88" t="s">
        <v>82</v>
      </c>
      <c r="G260" s="3" t="s">
        <v>31</v>
      </c>
      <c r="H260" s="3" t="s">
        <v>65</v>
      </c>
      <c r="I260" s="45" t="s">
        <v>13</v>
      </c>
      <c r="K260" s="44">
        <v>3</v>
      </c>
      <c r="L260" s="3" t="s">
        <v>213</v>
      </c>
      <c r="M260" s="3" t="s">
        <v>117</v>
      </c>
      <c r="N260" s="3" t="s">
        <v>10</v>
      </c>
      <c r="O260" s="3" t="s">
        <v>282</v>
      </c>
      <c r="P260" s="3" t="s">
        <v>55</v>
      </c>
      <c r="Q260" s="3" t="s">
        <v>13</v>
      </c>
      <c r="R260" s="88" t="s">
        <v>56</v>
      </c>
      <c r="S260" s="3" t="s">
        <v>72</v>
      </c>
      <c r="T260" s="89" t="s">
        <v>120</v>
      </c>
      <c r="V260" s="44">
        <v>3</v>
      </c>
      <c r="W260" s="3" t="s">
        <v>13</v>
      </c>
      <c r="X260" s="3" t="s">
        <v>232</v>
      </c>
      <c r="Y260" s="88" t="s">
        <v>107</v>
      </c>
      <c r="Z260" s="3" t="s">
        <v>368</v>
      </c>
      <c r="AA260" s="3" t="s">
        <v>45</v>
      </c>
      <c r="AB260" s="88" t="s">
        <v>36</v>
      </c>
      <c r="AC260" s="3" t="s">
        <v>369</v>
      </c>
      <c r="AD260" s="3" t="s">
        <v>51</v>
      </c>
      <c r="AE260" s="3" t="s">
        <v>90</v>
      </c>
      <c r="AF260" s="88" t="s">
        <v>56</v>
      </c>
      <c r="AG260" s="3" t="s">
        <v>54</v>
      </c>
      <c r="AH260" s="45" t="s">
        <v>65</v>
      </c>
      <c r="AL260" s="90" t="s">
        <v>176</v>
      </c>
      <c r="AN260" s="26" t="s">
        <v>176</v>
      </c>
      <c r="AP260" s="167" t="s">
        <v>31</v>
      </c>
      <c r="AQ260" s="207"/>
      <c r="AR260" s="167" t="s">
        <v>10</v>
      </c>
      <c r="AS260" s="207"/>
      <c r="AT260" s="175" t="s">
        <v>107</v>
      </c>
    </row>
    <row r="261" spans="1:46" ht="17" thickBot="1">
      <c r="A261" s="44">
        <v>4</v>
      </c>
      <c r="B261" s="88" t="s">
        <v>26</v>
      </c>
      <c r="C261" s="29" t="s">
        <v>141</v>
      </c>
      <c r="D261" s="3" t="s">
        <v>59</v>
      </c>
      <c r="E261" s="3" t="s">
        <v>192</v>
      </c>
      <c r="F261" s="88" t="s">
        <v>157</v>
      </c>
      <c r="G261" s="3" t="s">
        <v>143</v>
      </c>
      <c r="H261" s="30" t="s">
        <v>44</v>
      </c>
      <c r="I261" s="89" t="s">
        <v>56</v>
      </c>
      <c r="K261" s="44">
        <v>4</v>
      </c>
      <c r="L261" s="3" t="s">
        <v>235</v>
      </c>
      <c r="M261" s="3" t="s">
        <v>183</v>
      </c>
      <c r="N261" s="3" t="s">
        <v>51</v>
      </c>
      <c r="O261" s="3" t="s">
        <v>283</v>
      </c>
      <c r="P261" s="30" t="s">
        <v>44</v>
      </c>
      <c r="Q261" s="3" t="s">
        <v>31</v>
      </c>
      <c r="R261" s="3" t="s">
        <v>29</v>
      </c>
      <c r="S261" s="3" t="s">
        <v>284</v>
      </c>
      <c r="T261" s="45" t="s">
        <v>103</v>
      </c>
      <c r="V261" s="44">
        <v>4</v>
      </c>
      <c r="W261" s="3" t="s">
        <v>60</v>
      </c>
      <c r="X261" s="3" t="s">
        <v>268</v>
      </c>
      <c r="Y261" s="3" t="s">
        <v>30</v>
      </c>
      <c r="Z261" s="3" t="s">
        <v>102</v>
      </c>
      <c r="AA261" s="3" t="s">
        <v>370</v>
      </c>
      <c r="AB261" s="3" t="s">
        <v>277</v>
      </c>
      <c r="AC261" s="3" t="s">
        <v>285</v>
      </c>
      <c r="AD261" s="3" t="s">
        <v>123</v>
      </c>
      <c r="AE261" s="3" t="s">
        <v>371</v>
      </c>
      <c r="AF261" s="3" t="s">
        <v>55</v>
      </c>
      <c r="AG261" s="3" t="s">
        <v>103</v>
      </c>
      <c r="AH261" s="45" t="s">
        <v>372</v>
      </c>
      <c r="AL261" s="90" t="s">
        <v>56</v>
      </c>
      <c r="AN261" s="26" t="s">
        <v>56</v>
      </c>
      <c r="AP261" s="167" t="s">
        <v>143</v>
      </c>
      <c r="AQ261" s="207"/>
      <c r="AR261" s="167" t="s">
        <v>51</v>
      </c>
      <c r="AS261" s="207"/>
      <c r="AT261" s="167" t="s">
        <v>30</v>
      </c>
    </row>
    <row r="262" spans="1:46" ht="17" thickBot="1">
      <c r="A262" s="44">
        <v>5</v>
      </c>
      <c r="B262" s="36" t="s">
        <v>35</v>
      </c>
      <c r="C262" s="3" t="s">
        <v>70</v>
      </c>
      <c r="D262" s="3" t="s">
        <v>193</v>
      </c>
      <c r="E262" s="3" t="s">
        <v>194</v>
      </c>
      <c r="F262" s="3" t="s">
        <v>195</v>
      </c>
      <c r="G262" s="3" t="s">
        <v>196</v>
      </c>
      <c r="H262" s="3" t="s">
        <v>117</v>
      </c>
      <c r="I262" s="89" t="s">
        <v>36</v>
      </c>
      <c r="K262" s="44">
        <v>5</v>
      </c>
      <c r="L262" s="3" t="s">
        <v>31</v>
      </c>
      <c r="M262" s="3" t="s">
        <v>150</v>
      </c>
      <c r="N262" s="3" t="s">
        <v>121</v>
      </c>
      <c r="O262" s="3" t="s">
        <v>132</v>
      </c>
      <c r="P262" s="3" t="s">
        <v>172</v>
      </c>
      <c r="Q262" s="3" t="s">
        <v>285</v>
      </c>
      <c r="R262" s="92" t="s">
        <v>44</v>
      </c>
      <c r="S262" s="93" t="s">
        <v>44</v>
      </c>
      <c r="T262" s="45" t="s">
        <v>112</v>
      </c>
      <c r="V262" s="44">
        <v>5</v>
      </c>
      <c r="W262" s="3" t="s">
        <v>90</v>
      </c>
      <c r="X262" s="3" t="s">
        <v>166</v>
      </c>
      <c r="Y262" s="88" t="s">
        <v>36</v>
      </c>
      <c r="Z262" s="88" t="s">
        <v>82</v>
      </c>
      <c r="AA262" s="88" t="s">
        <v>139</v>
      </c>
      <c r="AB262" s="3" t="s">
        <v>60</v>
      </c>
      <c r="AC262" s="3" t="s">
        <v>373</v>
      </c>
      <c r="AD262" s="3" t="s">
        <v>49</v>
      </c>
      <c r="AE262" s="3" t="s">
        <v>374</v>
      </c>
      <c r="AF262" s="3" t="s">
        <v>114</v>
      </c>
      <c r="AG262" s="3" t="s">
        <v>69</v>
      </c>
      <c r="AH262" s="45" t="s">
        <v>230</v>
      </c>
      <c r="AL262" s="90" t="s">
        <v>68</v>
      </c>
      <c r="AN262" s="26" t="s">
        <v>73</v>
      </c>
      <c r="AP262" s="167" t="s">
        <v>196</v>
      </c>
      <c r="AQ262" s="207"/>
      <c r="AR262" s="167" t="s">
        <v>121</v>
      </c>
      <c r="AS262" s="207"/>
      <c r="AT262" s="175" t="s">
        <v>36</v>
      </c>
    </row>
    <row r="263" spans="1:46" ht="17" thickBot="1">
      <c r="A263" s="44">
        <v>6</v>
      </c>
      <c r="B263" s="3" t="s">
        <v>90</v>
      </c>
      <c r="C263" s="3" t="s">
        <v>103</v>
      </c>
      <c r="D263" s="88" t="s">
        <v>82</v>
      </c>
      <c r="E263" s="3" t="s">
        <v>172</v>
      </c>
      <c r="F263" s="3" t="s">
        <v>193</v>
      </c>
      <c r="G263" s="88" t="s">
        <v>176</v>
      </c>
      <c r="H263" s="3" t="s">
        <v>165</v>
      </c>
      <c r="I263" s="45" t="s">
        <v>55</v>
      </c>
      <c r="K263" s="44">
        <v>6</v>
      </c>
      <c r="L263" s="3" t="s">
        <v>143</v>
      </c>
      <c r="M263" s="3" t="s">
        <v>236</v>
      </c>
      <c r="N263" s="3" t="s">
        <v>71</v>
      </c>
      <c r="O263" s="3" t="s">
        <v>171</v>
      </c>
      <c r="P263" s="3" t="s">
        <v>143</v>
      </c>
      <c r="Q263" s="3" t="s">
        <v>228</v>
      </c>
      <c r="R263" s="3" t="s">
        <v>94</v>
      </c>
      <c r="S263" s="3" t="s">
        <v>194</v>
      </c>
      <c r="T263" s="45" t="s">
        <v>57</v>
      </c>
      <c r="V263" s="44">
        <v>6</v>
      </c>
      <c r="W263" s="3" t="s">
        <v>375</v>
      </c>
      <c r="X263" s="3" t="s">
        <v>90</v>
      </c>
      <c r="Y263" s="3" t="s">
        <v>143</v>
      </c>
      <c r="Z263" s="3" t="s">
        <v>376</v>
      </c>
      <c r="AA263" s="3" t="s">
        <v>67</v>
      </c>
      <c r="AB263" s="88" t="s">
        <v>68</v>
      </c>
      <c r="AC263" s="3" t="s">
        <v>224</v>
      </c>
      <c r="AD263" s="3" t="s">
        <v>196</v>
      </c>
      <c r="AE263" s="88" t="s">
        <v>101</v>
      </c>
      <c r="AF263" s="88" t="s">
        <v>176</v>
      </c>
      <c r="AG263" s="3" t="s">
        <v>13</v>
      </c>
      <c r="AH263" s="45" t="s">
        <v>377</v>
      </c>
      <c r="AL263" s="90" t="s">
        <v>120</v>
      </c>
      <c r="AN263" s="26" t="s">
        <v>68</v>
      </c>
      <c r="AP263" s="175" t="s">
        <v>176</v>
      </c>
      <c r="AQ263" s="207"/>
      <c r="AR263" s="167" t="s">
        <v>71</v>
      </c>
      <c r="AS263" s="207"/>
      <c r="AT263" s="167" t="s">
        <v>143</v>
      </c>
    </row>
    <row r="264" spans="1:46" ht="17" thickBot="1">
      <c r="A264" s="44">
        <v>7</v>
      </c>
      <c r="B264" s="3" t="s">
        <v>197</v>
      </c>
      <c r="C264" s="3" t="s">
        <v>102</v>
      </c>
      <c r="D264" s="3" t="s">
        <v>198</v>
      </c>
      <c r="E264" s="3" t="s">
        <v>45</v>
      </c>
      <c r="F264" s="3" t="s">
        <v>105</v>
      </c>
      <c r="G264" s="3" t="s">
        <v>105</v>
      </c>
      <c r="H264" s="3" t="s">
        <v>112</v>
      </c>
      <c r="I264" s="30" t="s">
        <v>44</v>
      </c>
      <c r="K264" s="44">
        <v>7</v>
      </c>
      <c r="L264" s="3" t="s">
        <v>286</v>
      </c>
      <c r="M264" s="3" t="s">
        <v>105</v>
      </c>
      <c r="N264" s="3" t="s">
        <v>30</v>
      </c>
      <c r="O264" s="3" t="s">
        <v>216</v>
      </c>
      <c r="P264" s="3" t="s">
        <v>216</v>
      </c>
      <c r="Q264" s="3" t="s">
        <v>105</v>
      </c>
      <c r="R264" s="3" t="s">
        <v>185</v>
      </c>
      <c r="S264" s="3" t="s">
        <v>287</v>
      </c>
      <c r="T264" s="45" t="s">
        <v>69</v>
      </c>
      <c r="V264" s="44">
        <v>7</v>
      </c>
      <c r="W264" s="3" t="s">
        <v>70</v>
      </c>
      <c r="X264" s="3" t="s">
        <v>220</v>
      </c>
      <c r="Y264" s="3" t="s">
        <v>223</v>
      </c>
      <c r="Z264" s="3" t="s">
        <v>93</v>
      </c>
      <c r="AA264" s="3" t="s">
        <v>378</v>
      </c>
      <c r="AB264" s="3" t="s">
        <v>70</v>
      </c>
      <c r="AC264" s="3" t="s">
        <v>379</v>
      </c>
      <c r="AD264" s="3" t="s">
        <v>380</v>
      </c>
      <c r="AE264" s="3" t="s">
        <v>381</v>
      </c>
      <c r="AF264" s="3" t="s">
        <v>87</v>
      </c>
      <c r="AG264" s="3" t="s">
        <v>350</v>
      </c>
      <c r="AH264" s="45" t="s">
        <v>382</v>
      </c>
      <c r="AL264" s="90" t="s">
        <v>107</v>
      </c>
      <c r="AN264" s="26" t="s">
        <v>120</v>
      </c>
      <c r="AP264" s="167" t="s">
        <v>105</v>
      </c>
      <c r="AQ264" s="207"/>
      <c r="AR264" s="167" t="s">
        <v>30</v>
      </c>
      <c r="AS264" s="207"/>
      <c r="AT264" s="167" t="s">
        <v>223</v>
      </c>
    </row>
    <row r="265" spans="1:46" ht="17" thickBot="1">
      <c r="A265" s="44">
        <v>8</v>
      </c>
      <c r="B265" s="3" t="s">
        <v>199</v>
      </c>
      <c r="C265" s="3" t="s">
        <v>200</v>
      </c>
      <c r="D265" s="3" t="s">
        <v>201</v>
      </c>
      <c r="E265" s="3" t="s">
        <v>143</v>
      </c>
      <c r="F265" s="3" t="s">
        <v>202</v>
      </c>
      <c r="G265" s="3" t="s">
        <v>22</v>
      </c>
      <c r="H265" s="3" t="s">
        <v>90</v>
      </c>
      <c r="I265" s="45" t="s">
        <v>54</v>
      </c>
      <c r="K265" s="44">
        <v>8</v>
      </c>
      <c r="L265" s="3" t="s">
        <v>230</v>
      </c>
      <c r="M265" s="3" t="s">
        <v>70</v>
      </c>
      <c r="N265" s="3" t="s">
        <v>142</v>
      </c>
      <c r="O265" s="30" t="s">
        <v>44</v>
      </c>
      <c r="P265" s="3" t="s">
        <v>194</v>
      </c>
      <c r="Q265" s="3" t="s">
        <v>142</v>
      </c>
      <c r="R265" s="3" t="s">
        <v>90</v>
      </c>
      <c r="S265" s="3" t="s">
        <v>55</v>
      </c>
      <c r="T265" s="45" t="s">
        <v>64</v>
      </c>
      <c r="V265" s="44">
        <v>8</v>
      </c>
      <c r="W265" s="3" t="s">
        <v>383</v>
      </c>
      <c r="X265" s="3" t="s">
        <v>142</v>
      </c>
      <c r="Y265" s="88" t="s">
        <v>89</v>
      </c>
      <c r="Z265" s="3" t="s">
        <v>116</v>
      </c>
      <c r="AA265" s="3" t="s">
        <v>384</v>
      </c>
      <c r="AB265" s="88" t="s">
        <v>97</v>
      </c>
      <c r="AC265" s="3" t="s">
        <v>105</v>
      </c>
      <c r="AD265" s="3" t="s">
        <v>385</v>
      </c>
      <c r="AE265" s="3" t="s">
        <v>386</v>
      </c>
      <c r="AF265" s="3" t="s">
        <v>59</v>
      </c>
      <c r="AG265" s="3" t="s">
        <v>387</v>
      </c>
      <c r="AH265" s="45" t="s">
        <v>388</v>
      </c>
      <c r="AL265" s="90" t="s">
        <v>173</v>
      </c>
      <c r="AN265" s="26" t="s">
        <v>107</v>
      </c>
      <c r="AP265" s="167" t="s">
        <v>22</v>
      </c>
      <c r="AQ265" s="207"/>
      <c r="AR265" s="167" t="s">
        <v>142</v>
      </c>
      <c r="AS265" s="207"/>
      <c r="AT265" s="175" t="s">
        <v>89</v>
      </c>
    </row>
    <row r="266" spans="1:46">
      <c r="A266" s="44">
        <v>9</v>
      </c>
      <c r="B266" s="3" t="s">
        <v>203</v>
      </c>
      <c r="C266" s="88" t="s">
        <v>36</v>
      </c>
      <c r="D266" s="3" t="s">
        <v>204</v>
      </c>
      <c r="E266" s="3" t="s">
        <v>118</v>
      </c>
      <c r="F266" s="3" t="s">
        <v>163</v>
      </c>
      <c r="G266" s="3" t="s">
        <v>205</v>
      </c>
      <c r="H266" s="3" t="s">
        <v>145</v>
      </c>
      <c r="I266" s="45" t="s">
        <v>79</v>
      </c>
      <c r="K266" s="44">
        <v>9</v>
      </c>
      <c r="L266" s="88" t="s">
        <v>176</v>
      </c>
      <c r="M266" s="3" t="s">
        <v>288</v>
      </c>
      <c r="N266" s="3" t="s">
        <v>22</v>
      </c>
      <c r="O266" s="3" t="s">
        <v>289</v>
      </c>
      <c r="P266" s="3" t="s">
        <v>45</v>
      </c>
      <c r="Q266" s="3" t="s">
        <v>290</v>
      </c>
      <c r="R266" s="3" t="s">
        <v>27</v>
      </c>
      <c r="S266" s="3" t="s">
        <v>178</v>
      </c>
      <c r="T266" s="45" t="s">
        <v>117</v>
      </c>
      <c r="V266" s="44">
        <v>9</v>
      </c>
      <c r="W266" s="3" t="s">
        <v>389</v>
      </c>
      <c r="X266" s="3" t="s">
        <v>125</v>
      </c>
      <c r="Y266" s="3" t="s">
        <v>251</v>
      </c>
      <c r="Z266" s="88" t="s">
        <v>139</v>
      </c>
      <c r="AA266" s="3" t="s">
        <v>390</v>
      </c>
      <c r="AB266" s="3" t="s">
        <v>146</v>
      </c>
      <c r="AC266" s="3" t="s">
        <v>274</v>
      </c>
      <c r="AD266" s="3" t="s">
        <v>391</v>
      </c>
      <c r="AE266" s="88" t="s">
        <v>26</v>
      </c>
      <c r="AF266" s="3" t="s">
        <v>30</v>
      </c>
      <c r="AG266" s="3" t="s">
        <v>392</v>
      </c>
      <c r="AH266" s="45" t="s">
        <v>200</v>
      </c>
      <c r="AL266" s="90" t="s">
        <v>168</v>
      </c>
      <c r="AN266" s="26" t="s">
        <v>173</v>
      </c>
      <c r="AP266" s="167" t="s">
        <v>205</v>
      </c>
      <c r="AQ266" s="207"/>
      <c r="AR266" s="167" t="s">
        <v>22</v>
      </c>
      <c r="AS266" s="207"/>
      <c r="AT266" s="167" t="s">
        <v>251</v>
      </c>
    </row>
    <row r="267" spans="1:46">
      <c r="A267" s="44">
        <v>10</v>
      </c>
      <c r="B267" s="3" t="s">
        <v>206</v>
      </c>
      <c r="C267" s="3" t="s">
        <v>14</v>
      </c>
      <c r="D267" s="3" t="s">
        <v>207</v>
      </c>
      <c r="E267" s="3" t="s">
        <v>72</v>
      </c>
      <c r="F267" s="3" t="s">
        <v>208</v>
      </c>
      <c r="G267" s="88" t="s">
        <v>36</v>
      </c>
      <c r="H267" s="3" t="s">
        <v>209</v>
      </c>
      <c r="I267" s="45" t="s">
        <v>51</v>
      </c>
      <c r="K267" s="44">
        <v>10</v>
      </c>
      <c r="L267" s="3" t="s">
        <v>291</v>
      </c>
      <c r="M267" s="3" t="s">
        <v>257</v>
      </c>
      <c r="N267" s="3" t="s">
        <v>14</v>
      </c>
      <c r="O267" s="3" t="s">
        <v>268</v>
      </c>
      <c r="P267" s="3" t="s">
        <v>224</v>
      </c>
      <c r="Q267" s="88" t="s">
        <v>120</v>
      </c>
      <c r="R267" s="3" t="s">
        <v>292</v>
      </c>
      <c r="S267" s="3" t="s">
        <v>216</v>
      </c>
      <c r="T267" s="45" t="s">
        <v>256</v>
      </c>
      <c r="V267" s="44">
        <v>10</v>
      </c>
      <c r="W267" s="3" t="s">
        <v>151</v>
      </c>
      <c r="X267" s="3" t="s">
        <v>155</v>
      </c>
      <c r="Y267" s="88" t="s">
        <v>176</v>
      </c>
      <c r="Z267" s="3" t="s">
        <v>393</v>
      </c>
      <c r="AA267" s="3" t="s">
        <v>394</v>
      </c>
      <c r="AB267" s="3" t="s">
        <v>71</v>
      </c>
      <c r="AC267" s="88" t="s">
        <v>129</v>
      </c>
      <c r="AD267" s="3" t="s">
        <v>395</v>
      </c>
      <c r="AE267" s="3" t="s">
        <v>117</v>
      </c>
      <c r="AF267" s="3" t="s">
        <v>10</v>
      </c>
      <c r="AG267" s="3" t="s">
        <v>112</v>
      </c>
      <c r="AH267" s="45" t="s">
        <v>117</v>
      </c>
      <c r="AL267" s="90" t="s">
        <v>89</v>
      </c>
      <c r="AN267" s="26" t="s">
        <v>168</v>
      </c>
      <c r="AP267" s="175" t="s">
        <v>36</v>
      </c>
      <c r="AQ267" s="207"/>
      <c r="AR267" s="167" t="s">
        <v>14</v>
      </c>
      <c r="AS267" s="207"/>
      <c r="AT267" s="175" t="s">
        <v>176</v>
      </c>
    </row>
    <row r="268" spans="1:46">
      <c r="A268" s="44">
        <v>11</v>
      </c>
      <c r="B268" s="88" t="s">
        <v>129</v>
      </c>
      <c r="C268" s="3" t="s">
        <v>117</v>
      </c>
      <c r="D268" s="3" t="s">
        <v>46</v>
      </c>
      <c r="E268" s="3" t="s">
        <v>59</v>
      </c>
      <c r="F268" s="3" t="s">
        <v>210</v>
      </c>
      <c r="G268" s="88" t="s">
        <v>68</v>
      </c>
      <c r="H268" s="3" t="s">
        <v>69</v>
      </c>
      <c r="I268" s="89" t="s">
        <v>107</v>
      </c>
      <c r="K268" s="44">
        <v>11</v>
      </c>
      <c r="L268" s="3" t="s">
        <v>70</v>
      </c>
      <c r="M268" s="3" t="s">
        <v>71</v>
      </c>
      <c r="N268" s="88" t="s">
        <v>101</v>
      </c>
      <c r="O268" s="3" t="s">
        <v>194</v>
      </c>
      <c r="P268" s="3" t="s">
        <v>293</v>
      </c>
      <c r="Q268" s="3" t="s">
        <v>294</v>
      </c>
      <c r="R268" s="3" t="s">
        <v>70</v>
      </c>
      <c r="S268" s="3" t="s">
        <v>295</v>
      </c>
      <c r="T268" s="45" t="s">
        <v>296</v>
      </c>
      <c r="V268" s="44">
        <v>11</v>
      </c>
      <c r="W268" s="3" t="s">
        <v>226</v>
      </c>
      <c r="X268" s="3" t="s">
        <v>118</v>
      </c>
      <c r="Y268" s="88" t="s">
        <v>41</v>
      </c>
      <c r="Z268" s="3" t="s">
        <v>316</v>
      </c>
      <c r="AA268" s="3" t="s">
        <v>396</v>
      </c>
      <c r="AB268" s="3" t="s">
        <v>397</v>
      </c>
      <c r="AC268" s="3" t="s">
        <v>201</v>
      </c>
      <c r="AD268" s="3" t="s">
        <v>59</v>
      </c>
      <c r="AE268" s="3" t="s">
        <v>257</v>
      </c>
      <c r="AF268" s="3" t="s">
        <v>398</v>
      </c>
      <c r="AG268" s="3" t="s">
        <v>46</v>
      </c>
      <c r="AH268" s="45" t="s">
        <v>399</v>
      </c>
      <c r="AL268" s="90" t="s">
        <v>101</v>
      </c>
      <c r="AN268" s="26" t="s">
        <v>89</v>
      </c>
      <c r="AP268" s="175" t="s">
        <v>68</v>
      </c>
      <c r="AQ268" s="207"/>
      <c r="AR268" s="175" t="s">
        <v>101</v>
      </c>
      <c r="AS268" s="207"/>
      <c r="AT268" s="175" t="s">
        <v>41</v>
      </c>
    </row>
    <row r="269" spans="1:46" ht="17" thickBot="1">
      <c r="A269" s="44">
        <v>12</v>
      </c>
      <c r="B269" s="3" t="s">
        <v>93</v>
      </c>
      <c r="C269" s="88" t="s">
        <v>101</v>
      </c>
      <c r="D269" s="3" t="s">
        <v>211</v>
      </c>
      <c r="E269" s="88" t="s">
        <v>66</v>
      </c>
      <c r="F269" s="3" t="s">
        <v>212</v>
      </c>
      <c r="G269" s="3" t="s">
        <v>213</v>
      </c>
      <c r="H269" s="3" t="s">
        <v>64</v>
      </c>
      <c r="I269" s="45" t="s">
        <v>94</v>
      </c>
      <c r="K269" s="44">
        <v>12</v>
      </c>
      <c r="L269" s="3" t="s">
        <v>297</v>
      </c>
      <c r="M269" s="3" t="s">
        <v>193</v>
      </c>
      <c r="N269" s="3" t="s">
        <v>123</v>
      </c>
      <c r="O269" s="3" t="s">
        <v>298</v>
      </c>
      <c r="P269" s="3" t="s">
        <v>72</v>
      </c>
      <c r="Q269" s="3" t="s">
        <v>38</v>
      </c>
      <c r="R269" s="88" t="s">
        <v>36</v>
      </c>
      <c r="S269" s="3" t="s">
        <v>18</v>
      </c>
      <c r="T269" s="45" t="s">
        <v>209</v>
      </c>
      <c r="V269" s="44">
        <v>12</v>
      </c>
      <c r="W269" s="3" t="s">
        <v>400</v>
      </c>
      <c r="X269" s="3" t="s">
        <v>401</v>
      </c>
      <c r="Y269" s="3" t="s">
        <v>110</v>
      </c>
      <c r="Z269" s="3" t="s">
        <v>402</v>
      </c>
      <c r="AA269" s="3" t="s">
        <v>403</v>
      </c>
      <c r="AB269" s="3" t="s">
        <v>404</v>
      </c>
      <c r="AC269" s="3" t="s">
        <v>183</v>
      </c>
      <c r="AD269" s="3" t="s">
        <v>50</v>
      </c>
      <c r="AE269" s="3" t="s">
        <v>405</v>
      </c>
      <c r="AF269" s="3" t="s">
        <v>147</v>
      </c>
      <c r="AG269" s="3" t="s">
        <v>406</v>
      </c>
      <c r="AH269" s="45" t="s">
        <v>55</v>
      </c>
      <c r="AL269" s="90" t="s">
        <v>47</v>
      </c>
      <c r="AN269" s="26" t="s">
        <v>187</v>
      </c>
      <c r="AP269" s="167" t="s">
        <v>213</v>
      </c>
      <c r="AQ269" s="207"/>
      <c r="AR269" s="167" t="s">
        <v>123</v>
      </c>
      <c r="AS269" s="207"/>
      <c r="AT269" s="167" t="s">
        <v>110</v>
      </c>
    </row>
    <row r="270" spans="1:46" ht="17" thickBot="1">
      <c r="A270" s="44">
        <v>13</v>
      </c>
      <c r="B270" s="3" t="s">
        <v>10</v>
      </c>
      <c r="C270" s="3" t="s">
        <v>86</v>
      </c>
      <c r="D270" s="3" t="s">
        <v>214</v>
      </c>
      <c r="E270" s="88" t="s">
        <v>139</v>
      </c>
      <c r="F270" s="3" t="s">
        <v>215</v>
      </c>
      <c r="G270" s="3" t="s">
        <v>123</v>
      </c>
      <c r="H270" s="3" t="s">
        <v>183</v>
      </c>
      <c r="I270" s="45" t="s">
        <v>67</v>
      </c>
      <c r="K270" s="44">
        <v>13</v>
      </c>
      <c r="L270" s="3" t="s">
        <v>299</v>
      </c>
      <c r="M270" s="3" t="s">
        <v>300</v>
      </c>
      <c r="N270" s="30" t="s">
        <v>141</v>
      </c>
      <c r="O270" s="3" t="s">
        <v>12</v>
      </c>
      <c r="P270" s="3" t="s">
        <v>30</v>
      </c>
      <c r="Q270" s="3" t="s">
        <v>301</v>
      </c>
      <c r="R270" s="3" t="s">
        <v>302</v>
      </c>
      <c r="S270" s="3" t="s">
        <v>303</v>
      </c>
      <c r="T270" s="45" t="s">
        <v>50</v>
      </c>
      <c r="V270" s="44">
        <v>13</v>
      </c>
      <c r="W270" s="3" t="s">
        <v>407</v>
      </c>
      <c r="X270" s="3" t="s">
        <v>408</v>
      </c>
      <c r="Y270" s="3" t="s">
        <v>10</v>
      </c>
      <c r="Z270" s="3" t="s">
        <v>126</v>
      </c>
      <c r="AA270" s="3" t="s">
        <v>183</v>
      </c>
      <c r="AB270" s="3" t="s">
        <v>127</v>
      </c>
      <c r="AC270" s="3" t="s">
        <v>248</v>
      </c>
      <c r="AD270" s="3" t="s">
        <v>21</v>
      </c>
      <c r="AE270" s="3" t="s">
        <v>199</v>
      </c>
      <c r="AF270" s="3" t="s">
        <v>231</v>
      </c>
      <c r="AG270" s="88" t="s">
        <v>63</v>
      </c>
      <c r="AH270" s="45" t="s">
        <v>409</v>
      </c>
      <c r="AL270" s="90" t="s">
        <v>63</v>
      </c>
      <c r="AN270" s="26" t="s">
        <v>101</v>
      </c>
      <c r="AP270" s="167" t="s">
        <v>123</v>
      </c>
      <c r="AQ270" s="207"/>
      <c r="AR270" s="167" t="s">
        <v>141</v>
      </c>
      <c r="AS270" s="207"/>
      <c r="AT270" s="167" t="s">
        <v>10</v>
      </c>
    </row>
    <row r="271" spans="1:46">
      <c r="A271" s="44">
        <v>14</v>
      </c>
      <c r="B271" s="88" t="s">
        <v>63</v>
      </c>
      <c r="C271" s="3" t="s">
        <v>175</v>
      </c>
      <c r="D271" s="3" t="s">
        <v>92</v>
      </c>
      <c r="E271" s="3" t="s">
        <v>216</v>
      </c>
      <c r="F271" s="3" t="s">
        <v>217</v>
      </c>
      <c r="G271" s="3" t="s">
        <v>71</v>
      </c>
      <c r="H271" s="3" t="s">
        <v>37</v>
      </c>
      <c r="I271" s="45" t="s">
        <v>22</v>
      </c>
      <c r="K271" s="44">
        <v>14</v>
      </c>
      <c r="L271" s="3" t="s">
        <v>275</v>
      </c>
      <c r="M271" s="3" t="s">
        <v>204</v>
      </c>
      <c r="N271" s="3" t="s">
        <v>237</v>
      </c>
      <c r="O271" s="3" t="s">
        <v>304</v>
      </c>
      <c r="P271" s="3" t="s">
        <v>18</v>
      </c>
      <c r="Q271" s="3" t="s">
        <v>18</v>
      </c>
      <c r="R271" s="3" t="s">
        <v>60</v>
      </c>
      <c r="S271" s="3" t="s">
        <v>305</v>
      </c>
      <c r="T271" s="45" t="s">
        <v>306</v>
      </c>
      <c r="V271" s="44">
        <v>14</v>
      </c>
      <c r="W271" s="3" t="s">
        <v>410</v>
      </c>
      <c r="X271" s="3" t="s">
        <v>175</v>
      </c>
      <c r="Y271" s="3" t="s">
        <v>371</v>
      </c>
      <c r="Z271" s="3" t="s">
        <v>207</v>
      </c>
      <c r="AA271" s="3" t="s">
        <v>411</v>
      </c>
      <c r="AB271" s="3" t="s">
        <v>158</v>
      </c>
      <c r="AC271" s="3" t="s">
        <v>45</v>
      </c>
      <c r="AD271" s="3" t="s">
        <v>412</v>
      </c>
      <c r="AE271" s="3" t="s">
        <v>50</v>
      </c>
      <c r="AF271" s="3" t="s">
        <v>413</v>
      </c>
      <c r="AG271" s="3" t="s">
        <v>354</v>
      </c>
      <c r="AH271" s="45" t="s">
        <v>414</v>
      </c>
      <c r="AL271" s="90" t="s">
        <v>66</v>
      </c>
      <c r="AN271" s="26" t="s">
        <v>115</v>
      </c>
      <c r="AP271" s="167" t="s">
        <v>71</v>
      </c>
      <c r="AQ271" s="207"/>
      <c r="AR271" s="167" t="s">
        <v>237</v>
      </c>
      <c r="AS271" s="207"/>
      <c r="AT271" s="167" t="s">
        <v>371</v>
      </c>
    </row>
    <row r="272" spans="1:46">
      <c r="A272" s="44">
        <v>15</v>
      </c>
      <c r="B272" s="3" t="s">
        <v>80</v>
      </c>
      <c r="C272" s="3" t="s">
        <v>22</v>
      </c>
      <c r="D272" s="3" t="s">
        <v>218</v>
      </c>
      <c r="E272" s="3" t="s">
        <v>18</v>
      </c>
      <c r="F272" s="3" t="s">
        <v>219</v>
      </c>
      <c r="G272" s="3" t="s">
        <v>28</v>
      </c>
      <c r="H272" s="46" t="s">
        <v>57</v>
      </c>
      <c r="I272" s="45" t="s">
        <v>24</v>
      </c>
      <c r="K272" s="44">
        <v>15</v>
      </c>
      <c r="L272" s="3" t="s">
        <v>307</v>
      </c>
      <c r="M272" s="3" t="s">
        <v>207</v>
      </c>
      <c r="N272" s="3" t="s">
        <v>70</v>
      </c>
      <c r="O272" s="3" t="s">
        <v>308</v>
      </c>
      <c r="P272" s="3" t="s">
        <v>309</v>
      </c>
      <c r="Q272" s="3" t="s">
        <v>268</v>
      </c>
      <c r="R272" s="3" t="s">
        <v>54</v>
      </c>
      <c r="S272" s="3" t="s">
        <v>30</v>
      </c>
      <c r="T272" s="89" t="s">
        <v>97</v>
      </c>
      <c r="V272" s="44">
        <v>15</v>
      </c>
      <c r="W272" s="3" t="s">
        <v>415</v>
      </c>
      <c r="X272" s="3" t="s">
        <v>416</v>
      </c>
      <c r="Y272" s="3" t="s">
        <v>417</v>
      </c>
      <c r="Z272" s="3" t="s">
        <v>46</v>
      </c>
      <c r="AA272" s="88" t="s">
        <v>63</v>
      </c>
      <c r="AB272" s="3" t="s">
        <v>418</v>
      </c>
      <c r="AC272" s="3" t="s">
        <v>419</v>
      </c>
      <c r="AD272" s="3" t="s">
        <v>269</v>
      </c>
      <c r="AE272" s="3" t="s">
        <v>420</v>
      </c>
      <c r="AF272" s="3" t="s">
        <v>421</v>
      </c>
      <c r="AG272" s="3" t="s">
        <v>422</v>
      </c>
      <c r="AH272" s="45" t="s">
        <v>423</v>
      </c>
      <c r="AL272" s="90" t="s">
        <v>26</v>
      </c>
      <c r="AN272" s="26" t="s">
        <v>47</v>
      </c>
      <c r="AP272" s="167" t="s">
        <v>28</v>
      </c>
      <c r="AQ272" s="207"/>
      <c r="AR272" s="167" t="s">
        <v>70</v>
      </c>
      <c r="AS272" s="207"/>
      <c r="AT272" s="167" t="s">
        <v>417</v>
      </c>
    </row>
    <row r="273" spans="1:46">
      <c r="A273" s="44">
        <v>16</v>
      </c>
      <c r="B273" s="3" t="s">
        <v>220</v>
      </c>
      <c r="C273" s="3" t="s">
        <v>46</v>
      </c>
      <c r="D273" s="88" t="s">
        <v>36</v>
      </c>
      <c r="E273" s="3" t="s">
        <v>12</v>
      </c>
      <c r="F273" s="3" t="s">
        <v>92</v>
      </c>
      <c r="G273" s="88" t="s">
        <v>47</v>
      </c>
      <c r="H273" s="3" t="s">
        <v>77</v>
      </c>
      <c r="I273" s="45" t="s">
        <v>221</v>
      </c>
      <c r="K273" s="44">
        <v>16</v>
      </c>
      <c r="L273" s="3" t="s">
        <v>205</v>
      </c>
      <c r="M273" s="3" t="s">
        <v>125</v>
      </c>
      <c r="N273" s="88" t="s">
        <v>107</v>
      </c>
      <c r="O273" s="3" t="s">
        <v>310</v>
      </c>
      <c r="P273" s="3" t="s">
        <v>311</v>
      </c>
      <c r="Q273" s="3" t="s">
        <v>312</v>
      </c>
      <c r="R273" s="3" t="s">
        <v>102</v>
      </c>
      <c r="S273" s="3" t="s">
        <v>313</v>
      </c>
      <c r="T273" s="45" t="s">
        <v>90</v>
      </c>
      <c r="V273" s="44">
        <v>16</v>
      </c>
      <c r="W273" s="3" t="s">
        <v>402</v>
      </c>
      <c r="X273" s="3" t="s">
        <v>227</v>
      </c>
      <c r="Y273" s="3" t="s">
        <v>206</v>
      </c>
      <c r="Z273" s="3" t="s">
        <v>424</v>
      </c>
      <c r="AA273" s="3" t="s">
        <v>55</v>
      </c>
      <c r="AB273" s="3" t="s">
        <v>368</v>
      </c>
      <c r="AC273" s="3" t="s">
        <v>425</v>
      </c>
      <c r="AD273" s="3" t="s">
        <v>316</v>
      </c>
      <c r="AE273" s="3" t="s">
        <v>426</v>
      </c>
      <c r="AF273" s="3" t="s">
        <v>9</v>
      </c>
      <c r="AG273" s="3" t="s">
        <v>28</v>
      </c>
      <c r="AH273" s="45" t="s">
        <v>102</v>
      </c>
      <c r="AL273" s="90" t="s">
        <v>139</v>
      </c>
      <c r="AN273" s="26" t="s">
        <v>63</v>
      </c>
      <c r="AP273" s="175" t="s">
        <v>47</v>
      </c>
      <c r="AQ273" s="207"/>
      <c r="AR273" s="175" t="s">
        <v>107</v>
      </c>
      <c r="AS273" s="207"/>
      <c r="AT273" s="167" t="s">
        <v>206</v>
      </c>
    </row>
    <row r="274" spans="1:46" ht="17" thickBot="1">
      <c r="A274" s="44">
        <v>17</v>
      </c>
      <c r="B274" s="3" t="s">
        <v>222</v>
      </c>
      <c r="C274" s="3" t="s">
        <v>59</v>
      </c>
      <c r="D274" s="3" t="s">
        <v>223</v>
      </c>
      <c r="E274" s="3" t="s">
        <v>224</v>
      </c>
      <c r="F274" s="3" t="s">
        <v>225</v>
      </c>
      <c r="G274" s="3" t="s">
        <v>226</v>
      </c>
      <c r="H274" s="3" t="s">
        <v>227</v>
      </c>
      <c r="I274" s="45" t="s">
        <v>60</v>
      </c>
      <c r="K274" s="44">
        <v>17</v>
      </c>
      <c r="L274" s="3" t="s">
        <v>71</v>
      </c>
      <c r="M274" s="3" t="s">
        <v>191</v>
      </c>
      <c r="N274" s="3" t="s">
        <v>199</v>
      </c>
      <c r="O274" s="3" t="s">
        <v>314</v>
      </c>
      <c r="P274" s="88" t="s">
        <v>120</v>
      </c>
      <c r="Q274" s="3" t="s">
        <v>22</v>
      </c>
      <c r="R274" s="3" t="s">
        <v>96</v>
      </c>
      <c r="S274" s="3" t="s">
        <v>155</v>
      </c>
      <c r="T274" s="45" t="s">
        <v>30</v>
      </c>
      <c r="V274" s="44">
        <v>17</v>
      </c>
      <c r="W274" s="3" t="s">
        <v>274</v>
      </c>
      <c r="X274" s="3" t="s">
        <v>427</v>
      </c>
      <c r="Y274" s="3" t="s">
        <v>428</v>
      </c>
      <c r="Z274" s="3" t="s">
        <v>261</v>
      </c>
      <c r="AA274" s="3" t="s">
        <v>429</v>
      </c>
      <c r="AB274" s="3" t="s">
        <v>72</v>
      </c>
      <c r="AC274" s="3" t="s">
        <v>315</v>
      </c>
      <c r="AD274" s="3" t="s">
        <v>430</v>
      </c>
      <c r="AE274" s="3" t="s">
        <v>19</v>
      </c>
      <c r="AF274" s="3" t="s">
        <v>431</v>
      </c>
      <c r="AG274" s="3" t="s">
        <v>303</v>
      </c>
      <c r="AH274" s="45" t="s">
        <v>84</v>
      </c>
      <c r="AL274" s="90" t="s">
        <v>129</v>
      </c>
      <c r="AN274" s="26" t="s">
        <v>41</v>
      </c>
      <c r="AP274" s="167" t="s">
        <v>226</v>
      </c>
      <c r="AQ274" s="207"/>
      <c r="AR274" s="167" t="s">
        <v>199</v>
      </c>
      <c r="AS274" s="207"/>
      <c r="AT274" s="167" t="s">
        <v>428</v>
      </c>
    </row>
    <row r="275" spans="1:46" ht="17" thickBot="1">
      <c r="A275" s="44">
        <v>18</v>
      </c>
      <c r="B275" s="3" t="s">
        <v>188</v>
      </c>
      <c r="C275" s="3" t="s">
        <v>126</v>
      </c>
      <c r="D275" s="3" t="s">
        <v>228</v>
      </c>
      <c r="E275" s="3" t="s">
        <v>155</v>
      </c>
      <c r="F275" s="3" t="s">
        <v>229</v>
      </c>
      <c r="G275" s="3" t="s">
        <v>230</v>
      </c>
      <c r="H275" s="3" t="s">
        <v>231</v>
      </c>
      <c r="I275" s="45" t="s">
        <v>102</v>
      </c>
      <c r="K275" s="44">
        <v>18</v>
      </c>
      <c r="L275" s="88" t="s">
        <v>120</v>
      </c>
      <c r="M275" s="3" t="s">
        <v>315</v>
      </c>
      <c r="N275" s="88" t="s">
        <v>66</v>
      </c>
      <c r="O275" s="3" t="s">
        <v>192</v>
      </c>
      <c r="P275" s="3" t="s">
        <v>118</v>
      </c>
      <c r="Q275" s="88" t="s">
        <v>152</v>
      </c>
      <c r="R275" s="3" t="s">
        <v>48</v>
      </c>
      <c r="S275" s="3" t="s">
        <v>316</v>
      </c>
      <c r="T275" s="45" t="s">
        <v>102</v>
      </c>
      <c r="V275" s="44">
        <v>18</v>
      </c>
      <c r="W275" s="3" t="s">
        <v>432</v>
      </c>
      <c r="X275" s="30" t="s">
        <v>141</v>
      </c>
      <c r="Y275" s="3" t="s">
        <v>77</v>
      </c>
      <c r="Z275" s="3" t="s">
        <v>433</v>
      </c>
      <c r="AA275" s="3" t="s">
        <v>434</v>
      </c>
      <c r="AB275" s="3" t="s">
        <v>435</v>
      </c>
      <c r="AC275" s="3" t="s">
        <v>436</v>
      </c>
      <c r="AD275" s="3" t="s">
        <v>437</v>
      </c>
      <c r="AE275" s="88" t="s">
        <v>107</v>
      </c>
      <c r="AF275" s="3" t="s">
        <v>438</v>
      </c>
      <c r="AG275" s="3" t="s">
        <v>240</v>
      </c>
      <c r="AH275" s="45" t="s">
        <v>439</v>
      </c>
      <c r="AL275" s="90" t="s">
        <v>157</v>
      </c>
      <c r="AN275" s="26" t="s">
        <v>66</v>
      </c>
      <c r="AP275" s="167" t="s">
        <v>230</v>
      </c>
      <c r="AQ275" s="207"/>
      <c r="AR275" s="175" t="s">
        <v>66</v>
      </c>
      <c r="AS275" s="207"/>
      <c r="AT275" s="167" t="s">
        <v>77</v>
      </c>
    </row>
    <row r="276" spans="1:46">
      <c r="A276" s="44">
        <v>19</v>
      </c>
      <c r="B276" s="3" t="s">
        <v>24</v>
      </c>
      <c r="C276" s="3" t="s">
        <v>57</v>
      </c>
      <c r="D276" s="3" t="s">
        <v>232</v>
      </c>
      <c r="E276" s="3" t="s">
        <v>233</v>
      </c>
      <c r="F276" s="3" t="s">
        <v>234</v>
      </c>
      <c r="G276" s="3" t="s">
        <v>235</v>
      </c>
      <c r="H276" s="3" t="s">
        <v>236</v>
      </c>
      <c r="I276" s="45" t="s">
        <v>90</v>
      </c>
      <c r="K276" s="44">
        <v>19</v>
      </c>
      <c r="L276" s="3" t="s">
        <v>317</v>
      </c>
      <c r="M276" s="3" t="s">
        <v>218</v>
      </c>
      <c r="N276" s="3" t="s">
        <v>105</v>
      </c>
      <c r="O276" s="3" t="s">
        <v>318</v>
      </c>
      <c r="P276" s="3" t="s">
        <v>319</v>
      </c>
      <c r="Q276" s="3" t="s">
        <v>320</v>
      </c>
      <c r="R276" s="3" t="s">
        <v>321</v>
      </c>
      <c r="S276" s="3" t="s">
        <v>322</v>
      </c>
      <c r="T276" s="45" t="s">
        <v>145</v>
      </c>
      <c r="V276" s="44">
        <v>19</v>
      </c>
      <c r="W276" s="3" t="s">
        <v>440</v>
      </c>
      <c r="X276" s="3" t="s">
        <v>441</v>
      </c>
      <c r="Y276" s="3" t="s">
        <v>442</v>
      </c>
      <c r="Z276" s="3" t="s">
        <v>34</v>
      </c>
      <c r="AA276" s="3" t="s">
        <v>443</v>
      </c>
      <c r="AB276" s="3" t="s">
        <v>59</v>
      </c>
      <c r="AC276" s="3" t="s">
        <v>40</v>
      </c>
      <c r="AD276" s="3" t="s">
        <v>444</v>
      </c>
      <c r="AE276" s="3" t="s">
        <v>445</v>
      </c>
      <c r="AF276" s="3" t="s">
        <v>51</v>
      </c>
      <c r="AG276" s="88" t="s">
        <v>97</v>
      </c>
      <c r="AH276" s="45" t="s">
        <v>427</v>
      </c>
      <c r="AL276" s="90" t="s">
        <v>97</v>
      </c>
      <c r="AN276" s="26" t="s">
        <v>152</v>
      </c>
      <c r="AP276" s="167" t="s">
        <v>235</v>
      </c>
      <c r="AQ276" s="207"/>
      <c r="AR276" s="167" t="s">
        <v>105</v>
      </c>
      <c r="AS276" s="207"/>
      <c r="AT276" s="167" t="s">
        <v>442</v>
      </c>
    </row>
    <row r="277" spans="1:46">
      <c r="A277" s="44">
        <v>20</v>
      </c>
      <c r="B277" s="3" t="s">
        <v>150</v>
      </c>
      <c r="C277" s="3" t="s">
        <v>55</v>
      </c>
      <c r="D277" s="3" t="s">
        <v>70</v>
      </c>
      <c r="E277" s="3" t="s">
        <v>117</v>
      </c>
      <c r="F277" s="3" t="s">
        <v>218</v>
      </c>
      <c r="G277" s="3" t="s">
        <v>237</v>
      </c>
      <c r="H277" s="88" t="s">
        <v>56</v>
      </c>
      <c r="I277" s="45" t="s">
        <v>35</v>
      </c>
      <c r="K277" s="44">
        <v>20</v>
      </c>
      <c r="L277" s="3" t="s">
        <v>28</v>
      </c>
      <c r="M277" s="3" t="s">
        <v>323</v>
      </c>
      <c r="N277" s="3" t="s">
        <v>12</v>
      </c>
      <c r="O277" s="3" t="s">
        <v>175</v>
      </c>
      <c r="P277" s="3" t="s">
        <v>324</v>
      </c>
      <c r="Q277" s="3" t="s">
        <v>325</v>
      </c>
      <c r="R277" s="3" t="s">
        <v>45</v>
      </c>
      <c r="S277" s="3" t="s">
        <v>326</v>
      </c>
      <c r="T277" s="45" t="s">
        <v>86</v>
      </c>
      <c r="V277" s="44">
        <v>20</v>
      </c>
      <c r="W277" s="3" t="s">
        <v>446</v>
      </c>
      <c r="X277" s="88" t="s">
        <v>56</v>
      </c>
      <c r="Y277" s="3" t="s">
        <v>243</v>
      </c>
      <c r="Z277" s="3" t="s">
        <v>447</v>
      </c>
      <c r="AA277" s="3" t="s">
        <v>448</v>
      </c>
      <c r="AB277" s="3" t="s">
        <v>230</v>
      </c>
      <c r="AC277" s="3" t="s">
        <v>449</v>
      </c>
      <c r="AD277" s="3" t="s">
        <v>450</v>
      </c>
      <c r="AE277" s="3" t="s">
        <v>287</v>
      </c>
      <c r="AF277" s="3" t="s">
        <v>451</v>
      </c>
      <c r="AG277" s="3" t="s">
        <v>452</v>
      </c>
      <c r="AH277" s="45" t="s">
        <v>453</v>
      </c>
      <c r="AL277" s="90" t="s">
        <v>17</v>
      </c>
      <c r="AN277" s="26" t="s">
        <v>33</v>
      </c>
      <c r="AP277" s="167" t="s">
        <v>237</v>
      </c>
      <c r="AQ277" s="207"/>
      <c r="AR277" s="167" t="s">
        <v>12</v>
      </c>
      <c r="AS277" s="207"/>
      <c r="AT277" s="167" t="s">
        <v>243</v>
      </c>
    </row>
    <row r="278" spans="1:46">
      <c r="A278" s="44">
        <v>21</v>
      </c>
      <c r="B278" s="3" t="s">
        <v>85</v>
      </c>
      <c r="C278" s="3" t="s">
        <v>238</v>
      </c>
      <c r="D278" s="3" t="s">
        <v>239</v>
      </c>
      <c r="E278" s="3" t="s">
        <v>38</v>
      </c>
      <c r="F278" s="3" t="s">
        <v>240</v>
      </c>
      <c r="G278" s="88" t="s">
        <v>173</v>
      </c>
      <c r="H278" s="3" t="s">
        <v>241</v>
      </c>
      <c r="I278" s="45" t="s">
        <v>237</v>
      </c>
      <c r="K278" s="44">
        <v>21</v>
      </c>
      <c r="L278" s="3" t="s">
        <v>255</v>
      </c>
      <c r="M278" s="3" t="s">
        <v>327</v>
      </c>
      <c r="N278" s="88" t="s">
        <v>89</v>
      </c>
      <c r="O278" s="3" t="s">
        <v>170</v>
      </c>
      <c r="P278" s="3" t="s">
        <v>300</v>
      </c>
      <c r="Q278" s="3" t="s">
        <v>328</v>
      </c>
      <c r="R278" s="3" t="s">
        <v>329</v>
      </c>
      <c r="S278" s="3" t="s">
        <v>330</v>
      </c>
      <c r="T278" s="45" t="s">
        <v>34</v>
      </c>
      <c r="V278" s="44">
        <v>21</v>
      </c>
      <c r="W278" s="3" t="s">
        <v>454</v>
      </c>
      <c r="X278" s="3" t="s">
        <v>132</v>
      </c>
      <c r="Y278" s="3" t="s">
        <v>249</v>
      </c>
      <c r="Z278" s="3" t="s">
        <v>455</v>
      </c>
      <c r="AA278" s="3" t="s">
        <v>456</v>
      </c>
      <c r="AB278" s="3" t="s">
        <v>457</v>
      </c>
      <c r="AC278" s="3" t="s">
        <v>205</v>
      </c>
      <c r="AD278" s="3" t="s">
        <v>458</v>
      </c>
      <c r="AE278" s="3" t="s">
        <v>304</v>
      </c>
      <c r="AF278" s="3" t="s">
        <v>424</v>
      </c>
      <c r="AG278" s="3" t="s">
        <v>459</v>
      </c>
      <c r="AH278" s="45" t="s">
        <v>460</v>
      </c>
      <c r="AL278" s="90" t="s">
        <v>82</v>
      </c>
      <c r="AN278" s="26" t="s">
        <v>26</v>
      </c>
      <c r="AP278" s="175" t="s">
        <v>173</v>
      </c>
      <c r="AQ278" s="207"/>
      <c r="AR278" s="175" t="s">
        <v>89</v>
      </c>
      <c r="AS278" s="207"/>
      <c r="AT278" s="167" t="s">
        <v>249</v>
      </c>
    </row>
    <row r="279" spans="1:46" ht="17" thickBot="1">
      <c r="A279" s="44">
        <v>22</v>
      </c>
      <c r="B279" s="3" t="s">
        <v>242</v>
      </c>
      <c r="C279" s="3" t="s">
        <v>13</v>
      </c>
      <c r="D279" s="3" t="s">
        <v>243</v>
      </c>
      <c r="E279" s="3" t="s">
        <v>244</v>
      </c>
      <c r="F279" s="3" t="s">
        <v>245</v>
      </c>
      <c r="G279" s="3" t="s">
        <v>199</v>
      </c>
      <c r="H279" s="3" t="s">
        <v>246</v>
      </c>
      <c r="I279" s="45" t="s">
        <v>233</v>
      </c>
      <c r="K279" s="44">
        <v>22</v>
      </c>
      <c r="L279" s="3" t="s">
        <v>331</v>
      </c>
      <c r="M279" s="3" t="s">
        <v>195</v>
      </c>
      <c r="N279" s="3" t="s">
        <v>24</v>
      </c>
      <c r="O279" s="3" t="s">
        <v>311</v>
      </c>
      <c r="P279" s="3" t="s">
        <v>332</v>
      </c>
      <c r="Q279" s="3" t="s">
        <v>333</v>
      </c>
      <c r="R279" s="3" t="s">
        <v>103</v>
      </c>
      <c r="S279" s="3" t="s">
        <v>334</v>
      </c>
      <c r="T279" s="45" t="s">
        <v>335</v>
      </c>
      <c r="V279" s="44">
        <v>22</v>
      </c>
      <c r="W279" s="3" t="s">
        <v>461</v>
      </c>
      <c r="X279" s="3" t="s">
        <v>462</v>
      </c>
      <c r="Y279" s="3" t="s">
        <v>35</v>
      </c>
      <c r="Z279" s="3" t="s">
        <v>288</v>
      </c>
      <c r="AA279" s="3" t="s">
        <v>169</v>
      </c>
      <c r="AB279" s="3" t="s">
        <v>209</v>
      </c>
      <c r="AC279" s="88" t="s">
        <v>157</v>
      </c>
      <c r="AD279" s="3" t="s">
        <v>222</v>
      </c>
      <c r="AE279" s="88" t="s">
        <v>89</v>
      </c>
      <c r="AF279" s="3" t="s">
        <v>463</v>
      </c>
      <c r="AG279" s="3" t="s">
        <v>464</v>
      </c>
      <c r="AH279" s="45" t="s">
        <v>465</v>
      </c>
      <c r="AL279" s="108" t="s">
        <v>152</v>
      </c>
      <c r="AN279" s="26" t="s">
        <v>139</v>
      </c>
      <c r="AP279" s="167" t="s">
        <v>199</v>
      </c>
      <c r="AQ279" s="207"/>
      <c r="AR279" s="167" t="s">
        <v>24</v>
      </c>
      <c r="AS279" s="207"/>
      <c r="AT279" s="167" t="s">
        <v>35</v>
      </c>
    </row>
    <row r="280" spans="1:46" ht="17" thickBot="1">
      <c r="A280" s="44">
        <v>23</v>
      </c>
      <c r="B280" s="3" t="s">
        <v>247</v>
      </c>
      <c r="C280" s="3" t="s">
        <v>10</v>
      </c>
      <c r="D280" s="3" t="s">
        <v>12</v>
      </c>
      <c r="E280" s="30" t="s">
        <v>44</v>
      </c>
      <c r="F280" s="3" t="s">
        <v>248</v>
      </c>
      <c r="G280" s="3" t="s">
        <v>203</v>
      </c>
      <c r="H280" s="3" t="s">
        <v>249</v>
      </c>
      <c r="I280" s="45" t="s">
        <v>250</v>
      </c>
      <c r="K280" s="44">
        <v>23</v>
      </c>
      <c r="L280" s="3" t="s">
        <v>336</v>
      </c>
      <c r="M280" s="3" t="s">
        <v>337</v>
      </c>
      <c r="N280" s="3" t="s">
        <v>81</v>
      </c>
      <c r="O280" s="3" t="s">
        <v>338</v>
      </c>
      <c r="P280" s="3" t="s">
        <v>94</v>
      </c>
      <c r="Q280" s="88" t="s">
        <v>101</v>
      </c>
      <c r="R280" s="3" t="s">
        <v>166</v>
      </c>
      <c r="S280" s="3" t="s">
        <v>339</v>
      </c>
      <c r="T280" s="45" t="s">
        <v>340</v>
      </c>
      <c r="V280" s="44">
        <v>23</v>
      </c>
      <c r="W280" s="3" t="s">
        <v>466</v>
      </c>
      <c r="X280" s="3" t="s">
        <v>467</v>
      </c>
      <c r="Y280" s="3" t="s">
        <v>468</v>
      </c>
      <c r="Z280" s="3" t="s">
        <v>290</v>
      </c>
      <c r="AA280" s="3" t="s">
        <v>373</v>
      </c>
      <c r="AB280" s="88" t="s">
        <v>173</v>
      </c>
      <c r="AC280" s="3" t="s">
        <v>109</v>
      </c>
      <c r="AD280" s="3" t="s">
        <v>469</v>
      </c>
      <c r="AE280" s="3" t="s">
        <v>40</v>
      </c>
      <c r="AF280" s="3" t="s">
        <v>155</v>
      </c>
      <c r="AG280" s="3" t="s">
        <v>470</v>
      </c>
      <c r="AH280" s="89" t="s">
        <v>17</v>
      </c>
      <c r="AL280" s="90" t="s">
        <v>41</v>
      </c>
      <c r="AN280" s="26" t="s">
        <v>111</v>
      </c>
      <c r="AP280" s="167" t="s">
        <v>203</v>
      </c>
      <c r="AQ280" s="207"/>
      <c r="AR280" s="167" t="s">
        <v>81</v>
      </c>
      <c r="AS280" s="207"/>
      <c r="AT280" s="167" t="s">
        <v>468</v>
      </c>
    </row>
    <row r="281" spans="1:46">
      <c r="A281" s="44">
        <v>24</v>
      </c>
      <c r="B281" s="3" t="s">
        <v>251</v>
      </c>
      <c r="C281" s="3" t="s">
        <v>252</v>
      </c>
      <c r="D281" s="3" t="s">
        <v>253</v>
      </c>
      <c r="E281" s="88" t="s">
        <v>168</v>
      </c>
      <c r="F281" s="3" t="s">
        <v>254</v>
      </c>
      <c r="G281" s="3" t="s">
        <v>255</v>
      </c>
      <c r="H281" s="3" t="s">
        <v>256</v>
      </c>
      <c r="I281" s="45" t="s">
        <v>96</v>
      </c>
      <c r="K281" s="44">
        <v>24</v>
      </c>
      <c r="L281" s="88" t="s">
        <v>47</v>
      </c>
      <c r="M281" s="3" t="s">
        <v>28</v>
      </c>
      <c r="N281" s="3" t="s">
        <v>29</v>
      </c>
      <c r="O281" s="3" t="s">
        <v>341</v>
      </c>
      <c r="P281" s="3" t="s">
        <v>342</v>
      </c>
      <c r="Q281" s="3" t="s">
        <v>322</v>
      </c>
      <c r="R281" s="3" t="s">
        <v>343</v>
      </c>
      <c r="S281" s="3" t="s">
        <v>344</v>
      </c>
      <c r="T281" s="45" t="s">
        <v>200</v>
      </c>
      <c r="V281" s="44">
        <v>24</v>
      </c>
      <c r="W281" s="3" t="s">
        <v>471</v>
      </c>
      <c r="X281" s="3" t="s">
        <v>472</v>
      </c>
      <c r="Y281" s="3" t="s">
        <v>473</v>
      </c>
      <c r="Z281" s="3" t="s">
        <v>474</v>
      </c>
      <c r="AA281" s="3" t="s">
        <v>475</v>
      </c>
      <c r="AB281" s="3" t="s">
        <v>240</v>
      </c>
      <c r="AC281" s="3" t="s">
        <v>476</v>
      </c>
      <c r="AD281" s="3" t="s">
        <v>477</v>
      </c>
      <c r="AE281" s="88" t="s">
        <v>129</v>
      </c>
      <c r="AF281" s="3" t="s">
        <v>478</v>
      </c>
      <c r="AG281" s="3" t="s">
        <v>22</v>
      </c>
      <c r="AH281" s="45" t="s">
        <v>479</v>
      </c>
      <c r="AL281" s="208">
        <f>22/30</f>
        <v>0.73333333333333328</v>
      </c>
      <c r="AN281" s="26" t="s">
        <v>129</v>
      </c>
      <c r="AP281" s="167" t="s">
        <v>255</v>
      </c>
      <c r="AQ281" s="207"/>
      <c r="AR281" s="167" t="s">
        <v>29</v>
      </c>
      <c r="AS281" s="207"/>
      <c r="AT281" s="167" t="s">
        <v>473</v>
      </c>
    </row>
    <row r="282" spans="1:46">
      <c r="A282" s="44">
        <v>25</v>
      </c>
      <c r="B282" s="88" t="s">
        <v>176</v>
      </c>
      <c r="C282" s="3" t="s">
        <v>85</v>
      </c>
      <c r="D282" s="3" t="s">
        <v>257</v>
      </c>
      <c r="E282" s="3" t="s">
        <v>148</v>
      </c>
      <c r="F282" s="3" t="s">
        <v>258</v>
      </c>
      <c r="G282" s="3" t="s">
        <v>259</v>
      </c>
      <c r="H282" s="3" t="s">
        <v>260</v>
      </c>
      <c r="I282" s="45" t="s">
        <v>31</v>
      </c>
      <c r="K282" s="44">
        <v>25</v>
      </c>
      <c r="L282" s="3" t="s">
        <v>203</v>
      </c>
      <c r="M282" s="3" t="s">
        <v>274</v>
      </c>
      <c r="N282" s="3" t="s">
        <v>102</v>
      </c>
      <c r="O282" s="3" t="s">
        <v>165</v>
      </c>
      <c r="P282" s="88" t="s">
        <v>47</v>
      </c>
      <c r="Q282" s="3" t="s">
        <v>345</v>
      </c>
      <c r="R282" s="3" t="s">
        <v>346</v>
      </c>
      <c r="S282" s="3" t="s">
        <v>293</v>
      </c>
      <c r="T282" s="45" t="s">
        <v>46</v>
      </c>
      <c r="V282" s="44">
        <v>25</v>
      </c>
      <c r="W282" s="3" t="s">
        <v>279</v>
      </c>
      <c r="X282" s="3" t="s">
        <v>34</v>
      </c>
      <c r="Y282" s="88" t="s">
        <v>56</v>
      </c>
      <c r="Z282" s="3" t="s">
        <v>245</v>
      </c>
      <c r="AA282" s="3" t="s">
        <v>136</v>
      </c>
      <c r="AB282" s="3" t="s">
        <v>229</v>
      </c>
      <c r="AC282" s="3" t="s">
        <v>266</v>
      </c>
      <c r="AD282" s="3" t="s">
        <v>94</v>
      </c>
      <c r="AE282" s="3" t="s">
        <v>116</v>
      </c>
      <c r="AF282" s="3" t="s">
        <v>480</v>
      </c>
      <c r="AG282" s="3" t="s">
        <v>481</v>
      </c>
      <c r="AH282" s="45" t="s">
        <v>482</v>
      </c>
      <c r="AL282" s="179"/>
      <c r="AN282" s="26" t="s">
        <v>157</v>
      </c>
      <c r="AP282" s="167" t="s">
        <v>259</v>
      </c>
      <c r="AQ282" s="207"/>
      <c r="AR282" s="167" t="s">
        <v>102</v>
      </c>
      <c r="AS282" s="207"/>
      <c r="AT282" s="175" t="s">
        <v>56</v>
      </c>
    </row>
    <row r="283" spans="1:46">
      <c r="A283" s="44">
        <v>26</v>
      </c>
      <c r="B283" s="3" t="s">
        <v>261</v>
      </c>
      <c r="C283" s="3" t="s">
        <v>262</v>
      </c>
      <c r="D283" s="3" t="s">
        <v>263</v>
      </c>
      <c r="E283" s="88" t="s">
        <v>97</v>
      </c>
      <c r="F283" s="3" t="s">
        <v>264</v>
      </c>
      <c r="G283" s="3" t="s">
        <v>265</v>
      </c>
      <c r="H283" s="88" t="s">
        <v>17</v>
      </c>
      <c r="I283" s="45" t="s">
        <v>59</v>
      </c>
      <c r="K283" s="44">
        <v>26</v>
      </c>
      <c r="L283" s="3" t="s">
        <v>22</v>
      </c>
      <c r="M283" s="3" t="s">
        <v>347</v>
      </c>
      <c r="N283" s="3" t="s">
        <v>59</v>
      </c>
      <c r="O283" s="3" t="s">
        <v>348</v>
      </c>
      <c r="P283" s="3" t="s">
        <v>145</v>
      </c>
      <c r="Q283" s="3" t="s">
        <v>24</v>
      </c>
      <c r="R283" s="3" t="s">
        <v>349</v>
      </c>
      <c r="S283" s="3" t="s">
        <v>137</v>
      </c>
      <c r="T283" s="45" t="s">
        <v>350</v>
      </c>
      <c r="V283" s="44">
        <v>26</v>
      </c>
      <c r="W283" s="88" t="s">
        <v>89</v>
      </c>
      <c r="X283" s="3" t="s">
        <v>483</v>
      </c>
      <c r="Y283" s="3" t="s">
        <v>484</v>
      </c>
      <c r="Z283" s="3" t="s">
        <v>485</v>
      </c>
      <c r="AA283" s="3" t="s">
        <v>486</v>
      </c>
      <c r="AB283" s="3" t="s">
        <v>487</v>
      </c>
      <c r="AC283" s="3" t="s">
        <v>198</v>
      </c>
      <c r="AD283" s="3" t="s">
        <v>14</v>
      </c>
      <c r="AE283" s="3" t="s">
        <v>488</v>
      </c>
      <c r="AF283" s="3" t="s">
        <v>489</v>
      </c>
      <c r="AG283" s="3" t="s">
        <v>490</v>
      </c>
      <c r="AH283" s="45" t="s">
        <v>234</v>
      </c>
      <c r="AL283" s="179"/>
      <c r="AN283" s="26" t="s">
        <v>97</v>
      </c>
      <c r="AP283" s="167" t="s">
        <v>265</v>
      </c>
      <c r="AQ283" s="207"/>
      <c r="AR283" s="167" t="s">
        <v>59</v>
      </c>
      <c r="AS283" s="207"/>
      <c r="AT283" s="167" t="s">
        <v>484</v>
      </c>
    </row>
    <row r="284" spans="1:46" ht="17" thickBot="1">
      <c r="A284" s="44">
        <v>27</v>
      </c>
      <c r="B284" s="3" t="s">
        <v>62</v>
      </c>
      <c r="C284" s="3" t="s">
        <v>87</v>
      </c>
      <c r="D284" s="3" t="s">
        <v>266</v>
      </c>
      <c r="E284" s="3" t="s">
        <v>78</v>
      </c>
      <c r="F284" s="3" t="s">
        <v>267</v>
      </c>
      <c r="G284" s="3" t="s">
        <v>268</v>
      </c>
      <c r="H284" s="3" t="s">
        <v>52</v>
      </c>
      <c r="I284" s="45" t="s">
        <v>30</v>
      </c>
      <c r="K284" s="44">
        <v>27</v>
      </c>
      <c r="L284" s="88" t="s">
        <v>36</v>
      </c>
      <c r="M284" s="3" t="s">
        <v>211</v>
      </c>
      <c r="N284" s="3" t="s">
        <v>117</v>
      </c>
      <c r="O284" s="3" t="s">
        <v>351</v>
      </c>
      <c r="P284" s="3" t="s">
        <v>352</v>
      </c>
      <c r="Q284" s="3" t="s">
        <v>279</v>
      </c>
      <c r="R284" s="3" t="s">
        <v>353</v>
      </c>
      <c r="S284" s="3" t="s">
        <v>311</v>
      </c>
      <c r="T284" s="45" t="s">
        <v>354</v>
      </c>
      <c r="V284" s="44">
        <v>27</v>
      </c>
      <c r="W284" s="3" t="s">
        <v>491</v>
      </c>
      <c r="X284" s="3" t="s">
        <v>492</v>
      </c>
      <c r="Y284" s="3" t="s">
        <v>467</v>
      </c>
      <c r="Z284" s="3" t="s">
        <v>79</v>
      </c>
      <c r="AA284" s="3" t="s">
        <v>493</v>
      </c>
      <c r="AB284" s="3" t="s">
        <v>191</v>
      </c>
      <c r="AC284" s="3" t="s">
        <v>494</v>
      </c>
      <c r="AD284" s="3" t="s">
        <v>495</v>
      </c>
      <c r="AE284" s="3" t="s">
        <v>496</v>
      </c>
      <c r="AF284" s="3" t="s">
        <v>385</v>
      </c>
      <c r="AG284" s="3" t="s">
        <v>497</v>
      </c>
      <c r="AH284" s="45" t="s">
        <v>498</v>
      </c>
      <c r="AL284" s="179"/>
      <c r="AN284" s="26" t="s">
        <v>17</v>
      </c>
      <c r="AP284" s="167" t="s">
        <v>268</v>
      </c>
      <c r="AQ284" s="207"/>
      <c r="AR284" s="167" t="s">
        <v>117</v>
      </c>
      <c r="AS284" s="207"/>
      <c r="AT284" s="167" t="s">
        <v>467</v>
      </c>
    </row>
    <row r="285" spans="1:46" ht="17" thickBot="1">
      <c r="A285" s="44">
        <v>28</v>
      </c>
      <c r="B285" s="88" t="s">
        <v>89</v>
      </c>
      <c r="C285" s="3" t="s">
        <v>269</v>
      </c>
      <c r="D285" s="3" t="s">
        <v>195</v>
      </c>
      <c r="E285" s="3" t="s">
        <v>71</v>
      </c>
      <c r="F285" s="3" t="s">
        <v>270</v>
      </c>
      <c r="G285" s="30" t="s">
        <v>141</v>
      </c>
      <c r="H285" s="3" t="s">
        <v>271</v>
      </c>
      <c r="I285" s="45" t="s">
        <v>186</v>
      </c>
      <c r="K285" s="44">
        <v>28</v>
      </c>
      <c r="L285" s="88" t="s">
        <v>173</v>
      </c>
      <c r="M285" s="3" t="s">
        <v>355</v>
      </c>
      <c r="N285" s="88" t="s">
        <v>97</v>
      </c>
      <c r="O285" s="3" t="s">
        <v>174</v>
      </c>
      <c r="P285" s="3" t="s">
        <v>155</v>
      </c>
      <c r="Q285" s="3" t="s">
        <v>242</v>
      </c>
      <c r="R285" s="3" t="s">
        <v>186</v>
      </c>
      <c r="S285" s="3" t="s">
        <v>96</v>
      </c>
      <c r="T285" s="45" t="s">
        <v>249</v>
      </c>
      <c r="V285" s="44">
        <v>28</v>
      </c>
      <c r="W285" s="3" t="s">
        <v>499</v>
      </c>
      <c r="X285" s="3" t="s">
        <v>500</v>
      </c>
      <c r="Y285" s="3" t="s">
        <v>387</v>
      </c>
      <c r="Z285" s="88" t="s">
        <v>120</v>
      </c>
      <c r="AA285" s="3" t="s">
        <v>501</v>
      </c>
      <c r="AB285" s="3" t="s">
        <v>502</v>
      </c>
      <c r="AC285" s="3" t="s">
        <v>503</v>
      </c>
      <c r="AD285" s="3" t="s">
        <v>504</v>
      </c>
      <c r="AE285" s="3" t="s">
        <v>243</v>
      </c>
      <c r="AF285" s="3" t="s">
        <v>22</v>
      </c>
      <c r="AG285" s="3" t="s">
        <v>505</v>
      </c>
      <c r="AH285" s="45" t="s">
        <v>506</v>
      </c>
      <c r="AL285" s="179"/>
      <c r="AN285" s="26" t="s">
        <v>82</v>
      </c>
      <c r="AP285" s="167" t="s">
        <v>141</v>
      </c>
      <c r="AQ285" s="207"/>
      <c r="AR285" s="175" t="s">
        <v>97</v>
      </c>
      <c r="AS285" s="207"/>
      <c r="AT285" s="167" t="s">
        <v>387</v>
      </c>
    </row>
    <row r="286" spans="1:46">
      <c r="A286" s="44">
        <v>29</v>
      </c>
      <c r="B286" s="3" t="s">
        <v>272</v>
      </c>
      <c r="C286" s="88" t="s">
        <v>56</v>
      </c>
      <c r="D286" s="3" t="s">
        <v>273</v>
      </c>
      <c r="E286" s="3" t="s">
        <v>268</v>
      </c>
      <c r="F286" s="3" t="s">
        <v>274</v>
      </c>
      <c r="G286" s="3" t="s">
        <v>275</v>
      </c>
      <c r="H286" s="3" t="s">
        <v>94</v>
      </c>
      <c r="I286" s="45" t="s">
        <v>50</v>
      </c>
      <c r="K286" s="44">
        <v>29</v>
      </c>
      <c r="L286" s="3" t="s">
        <v>356</v>
      </c>
      <c r="M286" s="3" t="s">
        <v>357</v>
      </c>
      <c r="N286" s="3" t="s">
        <v>46</v>
      </c>
      <c r="O286" s="3" t="s">
        <v>358</v>
      </c>
      <c r="P286" s="3" t="s">
        <v>34</v>
      </c>
      <c r="Q286" s="3" t="s">
        <v>359</v>
      </c>
      <c r="R286" s="3" t="s">
        <v>360</v>
      </c>
      <c r="S286" s="88" t="s">
        <v>120</v>
      </c>
      <c r="T286" s="45" t="s">
        <v>110</v>
      </c>
      <c r="V286" s="44">
        <v>29</v>
      </c>
      <c r="W286" s="3" t="s">
        <v>507</v>
      </c>
      <c r="X286" s="3" t="s">
        <v>508</v>
      </c>
      <c r="Y286" s="3" t="s">
        <v>509</v>
      </c>
      <c r="Z286" s="3" t="s">
        <v>510</v>
      </c>
      <c r="AA286" s="3" t="s">
        <v>463</v>
      </c>
      <c r="AB286" s="3" t="s">
        <v>136</v>
      </c>
      <c r="AC286" s="3" t="s">
        <v>511</v>
      </c>
      <c r="AD286" s="3" t="s">
        <v>246</v>
      </c>
      <c r="AE286" s="3" t="s">
        <v>154</v>
      </c>
      <c r="AF286" s="3" t="s">
        <v>512</v>
      </c>
      <c r="AG286" s="3" t="s">
        <v>386</v>
      </c>
      <c r="AH286" s="45" t="s">
        <v>513</v>
      </c>
      <c r="AL286" s="179"/>
      <c r="AN286" s="26" t="s">
        <v>140</v>
      </c>
      <c r="AP286" s="167" t="s">
        <v>275</v>
      </c>
      <c r="AQ286" s="207"/>
      <c r="AR286" s="167" t="s">
        <v>46</v>
      </c>
      <c r="AS286" s="207"/>
      <c r="AT286" s="167" t="s">
        <v>509</v>
      </c>
    </row>
    <row r="287" spans="1:46" ht="17" thickBot="1">
      <c r="A287" s="47">
        <v>30</v>
      </c>
      <c r="B287" s="48" t="s">
        <v>276</v>
      </c>
      <c r="C287" s="48" t="s">
        <v>277</v>
      </c>
      <c r="D287" s="48" t="s">
        <v>278</v>
      </c>
      <c r="E287" s="48" t="s">
        <v>123</v>
      </c>
      <c r="F287" s="48" t="s">
        <v>279</v>
      </c>
      <c r="G287" s="48" t="s">
        <v>280</v>
      </c>
      <c r="H287" s="48" t="s">
        <v>281</v>
      </c>
      <c r="I287" s="49" t="s">
        <v>151</v>
      </c>
      <c r="K287" s="47">
        <v>30</v>
      </c>
      <c r="L287" s="107" t="s">
        <v>68</v>
      </c>
      <c r="M287" s="48" t="s">
        <v>62</v>
      </c>
      <c r="N287" s="48" t="s">
        <v>13</v>
      </c>
      <c r="O287" s="48" t="s">
        <v>103</v>
      </c>
      <c r="P287" s="48" t="s">
        <v>50</v>
      </c>
      <c r="Q287" s="48" t="s">
        <v>147</v>
      </c>
      <c r="R287" s="48" t="s">
        <v>361</v>
      </c>
      <c r="S287" s="48" t="s">
        <v>362</v>
      </c>
      <c r="T287" s="49" t="s">
        <v>363</v>
      </c>
      <c r="V287" s="47">
        <v>30</v>
      </c>
      <c r="W287" s="48" t="s">
        <v>113</v>
      </c>
      <c r="X287" s="48" t="s">
        <v>514</v>
      </c>
      <c r="Y287" s="48" t="s">
        <v>515</v>
      </c>
      <c r="Z287" s="48" t="s">
        <v>516</v>
      </c>
      <c r="AA287" s="48" t="s">
        <v>160</v>
      </c>
      <c r="AB287" s="48" t="s">
        <v>517</v>
      </c>
      <c r="AC287" s="48" t="s">
        <v>518</v>
      </c>
      <c r="AD287" s="48" t="s">
        <v>519</v>
      </c>
      <c r="AE287" s="107" t="s">
        <v>120</v>
      </c>
      <c r="AF287" s="48" t="s">
        <v>520</v>
      </c>
      <c r="AG287" s="48" t="s">
        <v>521</v>
      </c>
      <c r="AH287" s="49" t="s">
        <v>522</v>
      </c>
      <c r="AL287" s="179"/>
      <c r="AN287" s="26" t="s">
        <v>162</v>
      </c>
      <c r="AP287" s="167" t="s">
        <v>280</v>
      </c>
      <c r="AQ287" s="207"/>
      <c r="AR287" s="167" t="s">
        <v>13</v>
      </c>
      <c r="AS287" s="207"/>
      <c r="AT287" s="167" t="s">
        <v>515</v>
      </c>
    </row>
    <row r="288" spans="1:46">
      <c r="A288" s="179"/>
      <c r="B288" s="179"/>
      <c r="C288" s="179"/>
      <c r="D288" s="179"/>
      <c r="E288" s="179"/>
      <c r="F288" s="179"/>
      <c r="G288" s="179"/>
      <c r="H288" s="179"/>
      <c r="I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V288" s="179"/>
      <c r="W288" s="179"/>
      <c r="X288" s="179"/>
      <c r="Y288" s="179"/>
      <c r="Z288" s="179"/>
      <c r="AA288" s="179"/>
      <c r="AB288" s="179"/>
      <c r="AC288" s="179"/>
      <c r="AD288" s="179"/>
      <c r="AE288" s="179"/>
      <c r="AF288" s="179"/>
      <c r="AG288" s="179"/>
      <c r="AH288" s="179"/>
      <c r="AL288" s="179"/>
      <c r="AN288" s="179"/>
      <c r="AP288" s="179"/>
      <c r="AR288" s="179"/>
      <c r="AT288" s="179"/>
    </row>
    <row r="289" spans="1:46">
      <c r="A289" s="179"/>
      <c r="B289" s="179"/>
      <c r="C289" s="179"/>
      <c r="D289" s="179"/>
      <c r="E289" s="179"/>
      <c r="F289" s="179"/>
      <c r="G289" s="179"/>
      <c r="H289" s="179"/>
      <c r="I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9"/>
      <c r="AF289" s="179"/>
      <c r="AG289" s="179"/>
      <c r="AH289" s="179"/>
      <c r="AL289" s="179"/>
      <c r="AN289" s="179"/>
      <c r="AP289" s="179"/>
      <c r="AR289" s="179"/>
      <c r="AT289" s="179"/>
    </row>
    <row r="290" spans="1:46">
      <c r="A290" s="179"/>
      <c r="B290" s="179"/>
      <c r="C290" s="179"/>
      <c r="D290" s="179"/>
      <c r="E290" s="179"/>
      <c r="F290" s="179"/>
      <c r="G290" s="179"/>
      <c r="H290" s="179"/>
      <c r="I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V290" s="179"/>
      <c r="W290" s="179"/>
      <c r="X290" s="179"/>
      <c r="Y290" s="179"/>
      <c r="Z290" s="179"/>
      <c r="AA290" s="179"/>
      <c r="AB290" s="179"/>
      <c r="AC290" s="179"/>
      <c r="AD290" s="179"/>
      <c r="AE290" s="179"/>
      <c r="AF290" s="179"/>
      <c r="AG290" s="179"/>
      <c r="AH290" s="179"/>
      <c r="AL290" s="179"/>
      <c r="AN290" s="179"/>
      <c r="AP290" s="179"/>
      <c r="AR290" s="179"/>
      <c r="AT290" s="179"/>
    </row>
    <row r="291" spans="1:46">
      <c r="A291" s="179"/>
      <c r="B291" s="179"/>
      <c r="C291" s="179"/>
      <c r="D291" s="179"/>
      <c r="E291" s="179"/>
      <c r="F291" s="179"/>
      <c r="G291" s="179"/>
      <c r="H291" s="179"/>
      <c r="I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V291" s="179"/>
      <c r="W291" s="179"/>
      <c r="X291" s="179"/>
      <c r="Y291" s="179"/>
      <c r="Z291" s="179"/>
      <c r="AA291" s="179"/>
      <c r="AB291" s="179"/>
      <c r="AC291" s="179"/>
      <c r="AD291" s="179"/>
      <c r="AE291" s="179"/>
      <c r="AF291" s="179"/>
      <c r="AG291" s="179"/>
      <c r="AH291" s="179"/>
      <c r="AL291" s="179"/>
      <c r="AN291" s="179"/>
      <c r="AP291" s="179"/>
      <c r="AR291" s="179"/>
      <c r="AT291" s="179"/>
    </row>
    <row r="292" spans="1:46">
      <c r="A292" s="179"/>
      <c r="B292" s="179"/>
      <c r="C292" s="179"/>
      <c r="D292" s="179"/>
      <c r="E292" s="179"/>
      <c r="F292" s="179"/>
      <c r="G292" s="179"/>
      <c r="H292" s="179"/>
      <c r="I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V292" s="179"/>
      <c r="W292" s="179"/>
      <c r="X292" s="179"/>
      <c r="Y292" s="179"/>
      <c r="Z292" s="179"/>
      <c r="AA292" s="179"/>
      <c r="AB292" s="179"/>
      <c r="AC292" s="179"/>
      <c r="AD292" s="179"/>
      <c r="AE292" s="179"/>
      <c r="AF292" s="179"/>
      <c r="AG292" s="179"/>
      <c r="AH292" s="179"/>
      <c r="AL292" s="179"/>
      <c r="AN292" s="179"/>
      <c r="AP292" s="179"/>
      <c r="AR292" s="179"/>
      <c r="AT292" s="179"/>
    </row>
    <row r="293" spans="1:46">
      <c r="A293" s="179"/>
      <c r="B293" s="179"/>
      <c r="C293" s="179"/>
      <c r="D293" s="179"/>
      <c r="E293" s="179"/>
      <c r="F293" s="179"/>
      <c r="G293" s="179"/>
      <c r="H293" s="179"/>
      <c r="I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V293" s="179"/>
      <c r="W293" s="179"/>
      <c r="X293" s="179"/>
      <c r="Y293" s="179"/>
      <c r="Z293" s="179"/>
      <c r="AA293" s="179"/>
      <c r="AB293" s="179"/>
      <c r="AC293" s="179"/>
      <c r="AD293" s="179"/>
      <c r="AE293" s="179"/>
      <c r="AF293" s="179"/>
      <c r="AG293" s="179"/>
      <c r="AH293" s="179"/>
      <c r="AL293" s="179"/>
      <c r="AN293" s="179"/>
      <c r="AP293" s="179"/>
      <c r="AR293" s="179"/>
      <c r="AT293" s="179"/>
    </row>
    <row r="294" spans="1:46">
      <c r="A294" s="179"/>
      <c r="B294" s="179"/>
      <c r="C294" s="179"/>
      <c r="D294" s="179"/>
      <c r="E294" s="179"/>
      <c r="F294" s="179"/>
      <c r="G294" s="179"/>
      <c r="H294" s="179"/>
      <c r="I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V294" s="179"/>
      <c r="W294" s="179"/>
      <c r="X294" s="179"/>
      <c r="Y294" s="179"/>
      <c r="Z294" s="179"/>
      <c r="AA294" s="179"/>
      <c r="AB294" s="179"/>
      <c r="AC294" s="179"/>
      <c r="AD294" s="179"/>
      <c r="AE294" s="179"/>
      <c r="AF294" s="179"/>
      <c r="AG294" s="179"/>
      <c r="AH294" s="179"/>
      <c r="AL294" s="179"/>
      <c r="AN294" s="179"/>
      <c r="AP294" s="179"/>
      <c r="AR294" s="179"/>
      <c r="AT294" s="179"/>
    </row>
    <row r="295" spans="1:46">
      <c r="A295" s="179"/>
      <c r="B295" s="179"/>
      <c r="C295" s="179"/>
      <c r="D295" s="179"/>
      <c r="E295" s="179"/>
      <c r="F295" s="179"/>
      <c r="G295" s="179"/>
      <c r="H295" s="179"/>
      <c r="I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V295" s="179"/>
      <c r="W295" s="179"/>
      <c r="X295" s="179"/>
      <c r="Y295" s="179"/>
      <c r="Z295" s="179"/>
      <c r="AA295" s="179"/>
      <c r="AB295" s="179"/>
      <c r="AC295" s="179"/>
      <c r="AD295" s="179"/>
      <c r="AE295" s="179"/>
      <c r="AF295" s="179"/>
      <c r="AG295" s="179"/>
      <c r="AH295" s="179"/>
      <c r="AL295" s="179"/>
      <c r="AN295" s="179"/>
      <c r="AP295" s="179"/>
      <c r="AR295" s="179"/>
      <c r="AT295" s="179"/>
    </row>
    <row r="296" spans="1:46">
      <c r="A296" s="179"/>
      <c r="B296" s="179"/>
      <c r="C296" s="179"/>
      <c r="D296" s="179"/>
      <c r="E296" s="179"/>
      <c r="F296" s="179"/>
      <c r="G296" s="179"/>
      <c r="H296" s="179"/>
      <c r="I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V296" s="179"/>
      <c r="W296" s="179"/>
      <c r="X296" s="179"/>
      <c r="Y296" s="179"/>
      <c r="Z296" s="179"/>
      <c r="AA296" s="179"/>
      <c r="AB296" s="179"/>
      <c r="AC296" s="179"/>
      <c r="AD296" s="179"/>
      <c r="AE296" s="179"/>
      <c r="AF296" s="179"/>
      <c r="AG296" s="179"/>
      <c r="AH296" s="179"/>
      <c r="AL296" s="179"/>
      <c r="AN296" s="179"/>
      <c r="AP296" s="179"/>
      <c r="AR296" s="179"/>
      <c r="AT296" s="179"/>
    </row>
    <row r="297" spans="1:46">
      <c r="A297" s="179"/>
      <c r="B297" s="179"/>
      <c r="C297" s="179"/>
      <c r="D297" s="179"/>
      <c r="E297" s="179"/>
      <c r="F297" s="179"/>
      <c r="G297" s="179"/>
      <c r="H297" s="179"/>
      <c r="I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V297" s="179"/>
      <c r="W297" s="179"/>
      <c r="X297" s="179"/>
      <c r="Y297" s="179"/>
      <c r="Z297" s="179"/>
      <c r="AA297" s="179"/>
      <c r="AB297" s="179"/>
      <c r="AC297" s="179"/>
      <c r="AD297" s="179"/>
      <c r="AE297" s="179"/>
      <c r="AF297" s="179"/>
      <c r="AG297" s="179"/>
      <c r="AH297" s="179"/>
      <c r="AL297" s="179"/>
      <c r="AN297" s="179"/>
      <c r="AP297" s="179"/>
      <c r="AR297" s="179"/>
      <c r="AT297" s="179"/>
    </row>
    <row r="298" spans="1:46">
      <c r="A298" s="179"/>
      <c r="B298" s="179"/>
      <c r="C298" s="179"/>
      <c r="D298" s="179"/>
      <c r="E298" s="179"/>
      <c r="F298" s="179"/>
      <c r="G298" s="179"/>
      <c r="H298" s="179"/>
      <c r="I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V298" s="179"/>
      <c r="W298" s="179"/>
      <c r="X298" s="179"/>
      <c r="Y298" s="179"/>
      <c r="Z298" s="179"/>
      <c r="AA298" s="179"/>
      <c r="AB298" s="179"/>
      <c r="AC298" s="179"/>
      <c r="AD298" s="179"/>
      <c r="AE298" s="179"/>
      <c r="AF298" s="179"/>
      <c r="AG298" s="179"/>
      <c r="AH298" s="179"/>
      <c r="AL298" s="179"/>
      <c r="AN298" s="179"/>
      <c r="AP298" s="179"/>
      <c r="AR298" s="179"/>
      <c r="AT298" s="179"/>
    </row>
    <row r="299" spans="1:46">
      <c r="A299" s="179"/>
      <c r="B299" s="179"/>
      <c r="C299" s="179"/>
      <c r="D299" s="179"/>
      <c r="E299" s="179"/>
      <c r="F299" s="179"/>
      <c r="G299" s="179"/>
      <c r="H299" s="179"/>
      <c r="I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V299" s="179"/>
      <c r="W299" s="179"/>
      <c r="X299" s="179"/>
      <c r="Y299" s="179"/>
      <c r="Z299" s="179"/>
      <c r="AA299" s="179"/>
      <c r="AB299" s="179"/>
      <c r="AC299" s="179"/>
      <c r="AD299" s="179"/>
      <c r="AE299" s="179"/>
      <c r="AF299" s="179"/>
      <c r="AG299" s="179"/>
      <c r="AH299" s="179"/>
      <c r="AL299" s="179"/>
      <c r="AN299" s="179"/>
      <c r="AP299" s="179"/>
      <c r="AR299" s="179"/>
      <c r="AT299" s="179"/>
    </row>
    <row r="300" spans="1:46">
      <c r="A300" s="179"/>
      <c r="B300" s="179"/>
      <c r="C300" s="179"/>
      <c r="D300" s="179"/>
      <c r="E300" s="179"/>
      <c r="F300" s="179"/>
      <c r="G300" s="179"/>
      <c r="H300" s="179"/>
      <c r="I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V300" s="179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9"/>
      <c r="AH300" s="179"/>
      <c r="AL300" s="179"/>
      <c r="AN300" s="179"/>
      <c r="AP300" s="179"/>
      <c r="AR300" s="179"/>
      <c r="AT300" s="179"/>
    </row>
    <row r="301" spans="1:46">
      <c r="A301" s="179"/>
      <c r="B301" s="179"/>
      <c r="C301" s="179"/>
      <c r="D301" s="179"/>
      <c r="E301" s="179"/>
      <c r="F301" s="179"/>
      <c r="G301" s="179"/>
      <c r="H301" s="179"/>
      <c r="I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V301" s="179"/>
      <c r="W301" s="179"/>
      <c r="X301" s="179"/>
      <c r="Y301" s="179"/>
      <c r="Z301" s="179"/>
      <c r="AA301" s="179"/>
      <c r="AB301" s="179"/>
      <c r="AC301" s="179"/>
      <c r="AD301" s="179"/>
      <c r="AE301" s="179"/>
      <c r="AF301" s="179"/>
      <c r="AG301" s="179"/>
      <c r="AH301" s="179"/>
      <c r="AL301" s="179"/>
      <c r="AN301" s="179"/>
      <c r="AP301" s="179"/>
      <c r="AR301" s="179"/>
      <c r="AT301" s="179"/>
    </row>
    <row r="302" spans="1:46">
      <c r="A302" s="179"/>
      <c r="B302" s="179"/>
      <c r="C302" s="179"/>
      <c r="D302" s="179"/>
      <c r="E302" s="179"/>
      <c r="F302" s="179"/>
      <c r="G302" s="179"/>
      <c r="H302" s="179"/>
      <c r="I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L302" s="179"/>
      <c r="AN302" s="179"/>
      <c r="AP302" s="179"/>
      <c r="AR302" s="179"/>
      <c r="AT302" s="179"/>
    </row>
    <row r="303" spans="1:46">
      <c r="A303" s="179"/>
      <c r="B303" s="179"/>
      <c r="C303" s="179"/>
      <c r="D303" s="179"/>
      <c r="E303" s="179"/>
      <c r="F303" s="179"/>
      <c r="G303" s="179"/>
      <c r="H303" s="179"/>
      <c r="I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V303" s="179"/>
      <c r="W303" s="179"/>
      <c r="X303" s="179"/>
      <c r="Y303" s="179"/>
      <c r="Z303" s="179"/>
      <c r="AA303" s="179"/>
      <c r="AB303" s="179"/>
      <c r="AC303" s="179"/>
      <c r="AD303" s="179"/>
      <c r="AE303" s="179"/>
      <c r="AF303" s="179"/>
      <c r="AG303" s="179"/>
      <c r="AH303" s="179"/>
      <c r="AL303" s="179"/>
      <c r="AN303" s="179"/>
      <c r="AP303" s="179"/>
      <c r="AR303" s="179"/>
      <c r="AT303" s="179"/>
    </row>
    <row r="304" spans="1:46">
      <c r="A304" s="179"/>
      <c r="B304" s="179"/>
      <c r="C304" s="179"/>
      <c r="D304" s="179"/>
      <c r="E304" s="179"/>
      <c r="F304" s="179"/>
      <c r="G304" s="179"/>
      <c r="H304" s="179"/>
      <c r="I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V304" s="179"/>
      <c r="W304" s="179"/>
      <c r="X304" s="179"/>
      <c r="Y304" s="179"/>
      <c r="Z304" s="179"/>
      <c r="AA304" s="179"/>
      <c r="AB304" s="179"/>
      <c r="AC304" s="179"/>
      <c r="AD304" s="179"/>
      <c r="AE304" s="179"/>
      <c r="AF304" s="179"/>
      <c r="AG304" s="179"/>
      <c r="AH304" s="179"/>
      <c r="AL304" s="179"/>
      <c r="AN304" s="179"/>
      <c r="AP304" s="179"/>
      <c r="AR304" s="179"/>
      <c r="AT304" s="179"/>
    </row>
    <row r="305" spans="1:46">
      <c r="A305" s="179"/>
      <c r="B305" s="179"/>
      <c r="C305" s="179"/>
      <c r="D305" s="179"/>
      <c r="E305" s="179"/>
      <c r="F305" s="179"/>
      <c r="G305" s="179"/>
      <c r="H305" s="179"/>
      <c r="I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V305" s="179"/>
      <c r="W305" s="179"/>
      <c r="X305" s="179"/>
      <c r="Y305" s="179"/>
      <c r="Z305" s="179"/>
      <c r="AA305" s="179"/>
      <c r="AB305" s="179"/>
      <c r="AC305" s="179"/>
      <c r="AD305" s="179"/>
      <c r="AE305" s="179"/>
      <c r="AF305" s="179"/>
      <c r="AG305" s="179"/>
      <c r="AH305" s="179"/>
      <c r="AL305" s="179"/>
      <c r="AN305" s="179"/>
      <c r="AP305" s="179"/>
      <c r="AR305" s="179"/>
      <c r="AT305" s="179"/>
    </row>
    <row r="306" spans="1:46">
      <c r="A306" s="179"/>
      <c r="B306" s="179"/>
      <c r="C306" s="179"/>
      <c r="D306" s="179"/>
      <c r="E306" s="179"/>
      <c r="F306" s="179"/>
      <c r="G306" s="179"/>
      <c r="H306" s="179"/>
      <c r="I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V306" s="179"/>
      <c r="W306" s="179"/>
      <c r="X306" s="179"/>
      <c r="Y306" s="179"/>
      <c r="Z306" s="179"/>
      <c r="AA306" s="179"/>
      <c r="AB306" s="179"/>
      <c r="AC306" s="179"/>
      <c r="AD306" s="179"/>
      <c r="AE306" s="179"/>
      <c r="AF306" s="179"/>
      <c r="AG306" s="179"/>
      <c r="AH306" s="179"/>
      <c r="AL306" s="179"/>
      <c r="AN306" s="179"/>
      <c r="AP306" s="179"/>
      <c r="AR306" s="179"/>
      <c r="AT306" s="179"/>
    </row>
    <row r="307" spans="1:46">
      <c r="A307" s="179"/>
      <c r="B307" s="179"/>
      <c r="C307" s="179"/>
      <c r="D307" s="179"/>
      <c r="E307" s="179"/>
      <c r="F307" s="179"/>
      <c r="G307" s="179"/>
      <c r="H307" s="179"/>
      <c r="I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V307" s="179"/>
      <c r="W307" s="179"/>
      <c r="X307" s="179"/>
      <c r="Y307" s="179"/>
      <c r="Z307" s="179"/>
      <c r="AA307" s="179"/>
      <c r="AB307" s="179"/>
      <c r="AC307" s="179"/>
      <c r="AD307" s="179"/>
      <c r="AE307" s="179"/>
      <c r="AF307" s="179"/>
      <c r="AG307" s="179"/>
      <c r="AH307" s="179"/>
      <c r="AL307" s="179"/>
      <c r="AN307" s="179"/>
      <c r="AP307" s="179"/>
      <c r="AR307" s="179"/>
      <c r="AT307" s="179"/>
    </row>
    <row r="308" spans="1:46">
      <c r="A308" s="179"/>
      <c r="B308" s="179"/>
      <c r="C308" s="179"/>
      <c r="D308" s="179"/>
      <c r="E308" s="179"/>
      <c r="F308" s="179"/>
      <c r="G308" s="179"/>
      <c r="H308" s="179"/>
      <c r="I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V308" s="179"/>
      <c r="W308" s="179"/>
      <c r="X308" s="179"/>
      <c r="Y308" s="179"/>
      <c r="Z308" s="179"/>
      <c r="AA308" s="179"/>
      <c r="AB308" s="179"/>
      <c r="AC308" s="179"/>
      <c r="AD308" s="179"/>
      <c r="AE308" s="179"/>
      <c r="AF308" s="179"/>
      <c r="AG308" s="179"/>
      <c r="AH308" s="179"/>
      <c r="AL308" s="179"/>
      <c r="AN308" s="179"/>
      <c r="AP308" s="179"/>
      <c r="AR308" s="179"/>
      <c r="AT308" s="179"/>
    </row>
    <row r="309" spans="1:46">
      <c r="A309" s="179"/>
      <c r="B309" s="179"/>
      <c r="C309" s="179"/>
      <c r="D309" s="179"/>
      <c r="E309" s="179"/>
      <c r="F309" s="179"/>
      <c r="G309" s="179"/>
      <c r="H309" s="179"/>
      <c r="I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V309" s="179"/>
      <c r="W309" s="179"/>
      <c r="X309" s="179"/>
      <c r="Y309" s="179"/>
      <c r="Z309" s="179"/>
      <c r="AA309" s="179"/>
      <c r="AB309" s="179"/>
      <c r="AC309" s="179"/>
      <c r="AD309" s="179"/>
      <c r="AE309" s="179"/>
      <c r="AF309" s="179"/>
      <c r="AG309" s="179"/>
      <c r="AH309" s="179"/>
      <c r="AL309" s="179"/>
      <c r="AN309" s="179"/>
      <c r="AP309" s="179"/>
      <c r="AR309" s="179"/>
      <c r="AT309" s="179"/>
    </row>
    <row r="310" spans="1:46">
      <c r="A310" s="179"/>
      <c r="B310" s="179"/>
      <c r="C310" s="179"/>
      <c r="D310" s="179"/>
      <c r="E310" s="179"/>
      <c r="F310" s="179"/>
      <c r="G310" s="179"/>
      <c r="H310" s="179"/>
      <c r="I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V310" s="179"/>
      <c r="W310" s="179"/>
      <c r="X310" s="179"/>
      <c r="Y310" s="179"/>
      <c r="Z310" s="179"/>
      <c r="AA310" s="179"/>
      <c r="AB310" s="179"/>
      <c r="AC310" s="179"/>
      <c r="AD310" s="179"/>
      <c r="AE310" s="179"/>
      <c r="AF310" s="179"/>
      <c r="AG310" s="179"/>
      <c r="AH310" s="179"/>
      <c r="AL310" s="179"/>
      <c r="AN310" s="179"/>
      <c r="AP310" s="179"/>
      <c r="AR310" s="179"/>
      <c r="AT310" s="179"/>
    </row>
    <row r="311" spans="1:46">
      <c r="A311" s="179"/>
      <c r="B311" s="179"/>
      <c r="C311" s="179"/>
      <c r="D311" s="179"/>
      <c r="E311" s="179"/>
      <c r="F311" s="179"/>
      <c r="G311" s="179"/>
      <c r="H311" s="179"/>
      <c r="I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V311" s="179"/>
      <c r="W311" s="179"/>
      <c r="X311" s="179"/>
      <c r="Y311" s="179"/>
      <c r="Z311" s="179"/>
      <c r="AA311" s="179"/>
      <c r="AB311" s="179"/>
      <c r="AC311" s="179"/>
      <c r="AD311" s="179"/>
      <c r="AE311" s="179"/>
      <c r="AF311" s="179"/>
      <c r="AG311" s="179"/>
      <c r="AH311" s="179"/>
      <c r="AL311" s="179"/>
      <c r="AN311" s="179"/>
      <c r="AP311" s="179"/>
      <c r="AR311" s="179"/>
      <c r="AT311" s="179"/>
    </row>
    <row r="312" spans="1:46">
      <c r="A312" s="179"/>
      <c r="B312" s="179"/>
      <c r="C312" s="179"/>
      <c r="D312" s="179"/>
      <c r="E312" s="179"/>
      <c r="F312" s="179"/>
      <c r="G312" s="179"/>
      <c r="H312" s="179"/>
      <c r="I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V312" s="179"/>
      <c r="W312" s="179"/>
      <c r="X312" s="179"/>
      <c r="Y312" s="179"/>
      <c r="Z312" s="179"/>
      <c r="AA312" s="179"/>
      <c r="AB312" s="179"/>
      <c r="AC312" s="179"/>
      <c r="AD312" s="179"/>
      <c r="AE312" s="179"/>
      <c r="AF312" s="179"/>
      <c r="AG312" s="179"/>
      <c r="AH312" s="179"/>
      <c r="AL312" s="179"/>
      <c r="AN312" s="179"/>
      <c r="AP312" s="179"/>
      <c r="AR312" s="179"/>
      <c r="AT312" s="179"/>
    </row>
    <row r="313" spans="1:46">
      <c r="A313" s="179"/>
      <c r="B313" s="179"/>
      <c r="C313" s="179"/>
      <c r="D313" s="179"/>
      <c r="E313" s="179"/>
      <c r="F313" s="179"/>
      <c r="G313" s="179"/>
      <c r="H313" s="179"/>
      <c r="I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V313" s="179"/>
      <c r="W313" s="179"/>
      <c r="X313" s="179"/>
      <c r="Y313" s="179"/>
      <c r="Z313" s="179"/>
      <c r="AA313" s="179"/>
      <c r="AB313" s="179"/>
      <c r="AC313" s="179"/>
      <c r="AD313" s="179"/>
      <c r="AE313" s="179"/>
      <c r="AF313" s="179"/>
      <c r="AG313" s="179"/>
      <c r="AH313" s="179"/>
      <c r="AL313" s="179"/>
      <c r="AN313" s="179"/>
      <c r="AP313" s="179"/>
      <c r="AR313" s="179"/>
      <c r="AT313" s="179"/>
    </row>
    <row r="314" spans="1:46">
      <c r="A314" s="179"/>
      <c r="B314" s="179"/>
      <c r="C314" s="179"/>
      <c r="D314" s="179"/>
      <c r="E314" s="179"/>
      <c r="F314" s="179"/>
      <c r="G314" s="179"/>
      <c r="H314" s="179"/>
      <c r="I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L314" s="179"/>
      <c r="AN314" s="179"/>
      <c r="AP314" s="179"/>
      <c r="AR314" s="179"/>
      <c r="AT314" s="179"/>
    </row>
    <row r="315" spans="1:46">
      <c r="A315" s="179"/>
      <c r="B315" s="179"/>
      <c r="C315" s="179"/>
      <c r="D315" s="179"/>
      <c r="E315" s="179"/>
      <c r="F315" s="179"/>
      <c r="G315" s="179"/>
      <c r="H315" s="179"/>
      <c r="I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L315" s="179"/>
      <c r="AN315" s="179"/>
      <c r="AP315" s="179"/>
      <c r="AR315" s="179"/>
      <c r="AT315" s="179"/>
    </row>
    <row r="316" spans="1:46">
      <c r="A316" s="179"/>
      <c r="B316" s="179"/>
      <c r="C316" s="179"/>
      <c r="D316" s="179"/>
      <c r="E316" s="179"/>
      <c r="F316" s="179"/>
      <c r="G316" s="179"/>
      <c r="H316" s="179"/>
      <c r="I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L316" s="179"/>
      <c r="AN316" s="179"/>
      <c r="AP316" s="179"/>
      <c r="AR316" s="179"/>
      <c r="AT316" s="179"/>
    </row>
    <row r="317" spans="1:46">
      <c r="A317" s="179"/>
      <c r="B317" s="179"/>
      <c r="C317" s="179"/>
      <c r="D317" s="179"/>
      <c r="E317" s="179"/>
      <c r="F317" s="179"/>
      <c r="G317" s="179"/>
      <c r="H317" s="179"/>
      <c r="I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L317" s="179"/>
      <c r="AN317" s="179"/>
      <c r="AP317" s="179"/>
      <c r="AR317" s="179"/>
      <c r="AT317" s="179"/>
    </row>
    <row r="318" spans="1:46">
      <c r="A318" s="179"/>
      <c r="B318" s="179"/>
      <c r="C318" s="179"/>
      <c r="D318" s="179"/>
      <c r="E318" s="179"/>
      <c r="F318" s="179"/>
      <c r="G318" s="179"/>
      <c r="H318" s="179"/>
      <c r="I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L318" s="179"/>
      <c r="AN318" s="179"/>
      <c r="AP318" s="179"/>
      <c r="AR318" s="179"/>
      <c r="AT318" s="179"/>
    </row>
    <row r="319" spans="1:46">
      <c r="A319" s="179"/>
      <c r="B319" s="179"/>
      <c r="C319" s="179"/>
      <c r="D319" s="179"/>
      <c r="E319" s="179"/>
      <c r="F319" s="179"/>
      <c r="G319" s="179"/>
      <c r="H319" s="179"/>
      <c r="I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V319" s="179"/>
      <c r="W319" s="179"/>
      <c r="X319" s="179"/>
      <c r="Y319" s="179"/>
      <c r="Z319" s="179"/>
      <c r="AA319" s="179"/>
      <c r="AB319" s="179"/>
      <c r="AC319" s="179"/>
      <c r="AD319" s="179"/>
      <c r="AE319" s="179"/>
      <c r="AF319" s="179"/>
      <c r="AG319" s="179"/>
      <c r="AH319" s="179"/>
      <c r="AL319" s="179"/>
      <c r="AN319" s="179"/>
      <c r="AP319" s="179"/>
      <c r="AR319" s="179"/>
      <c r="AT319" s="179"/>
    </row>
    <row r="320" spans="1:46">
      <c r="A320" s="179"/>
      <c r="B320" s="179"/>
      <c r="C320" s="179"/>
      <c r="D320" s="179"/>
      <c r="E320" s="179"/>
      <c r="F320" s="179"/>
      <c r="G320" s="179"/>
      <c r="H320" s="179"/>
      <c r="I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L320" s="179"/>
      <c r="AN320" s="179"/>
      <c r="AP320" s="179"/>
      <c r="AR320" s="179"/>
      <c r="AT320" s="179"/>
    </row>
    <row r="321" spans="1:46">
      <c r="A321" s="179"/>
      <c r="B321" s="179"/>
      <c r="C321" s="179"/>
      <c r="D321" s="179"/>
      <c r="E321" s="179"/>
      <c r="F321" s="179"/>
      <c r="G321" s="179"/>
      <c r="H321" s="179"/>
      <c r="I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V321" s="179"/>
      <c r="W321" s="179"/>
      <c r="X321" s="179"/>
      <c r="Y321" s="179"/>
      <c r="Z321" s="179"/>
      <c r="AA321" s="179"/>
      <c r="AB321" s="179"/>
      <c r="AC321" s="179"/>
      <c r="AD321" s="179"/>
      <c r="AE321" s="179"/>
      <c r="AF321" s="179"/>
      <c r="AG321" s="179"/>
      <c r="AH321" s="179"/>
      <c r="AL321" s="179"/>
      <c r="AN321" s="179"/>
      <c r="AP321" s="179"/>
      <c r="AR321" s="179"/>
      <c r="AT321" s="179"/>
    </row>
    <row r="322" spans="1:46">
      <c r="A322" s="179"/>
      <c r="B322" s="179"/>
      <c r="C322" s="179"/>
      <c r="D322" s="179"/>
      <c r="E322" s="179"/>
      <c r="F322" s="179"/>
      <c r="G322" s="179"/>
      <c r="H322" s="179"/>
      <c r="I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V322" s="179"/>
      <c r="W322" s="179"/>
      <c r="X322" s="179"/>
      <c r="Y322" s="179"/>
      <c r="Z322" s="179"/>
      <c r="AA322" s="179"/>
      <c r="AB322" s="179"/>
      <c r="AC322" s="179"/>
      <c r="AD322" s="179"/>
      <c r="AE322" s="179"/>
      <c r="AF322" s="179"/>
      <c r="AG322" s="179"/>
      <c r="AH322" s="179"/>
      <c r="AL322" s="179"/>
      <c r="AN322" s="179"/>
      <c r="AP322" s="179"/>
      <c r="AR322" s="179"/>
      <c r="AT322" s="179"/>
    </row>
    <row r="323" spans="1:46">
      <c r="A323" s="179"/>
      <c r="B323" s="179"/>
      <c r="C323" s="179"/>
      <c r="D323" s="179"/>
      <c r="E323" s="179"/>
      <c r="F323" s="179"/>
      <c r="G323" s="179"/>
      <c r="H323" s="179"/>
      <c r="I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V323" s="179"/>
      <c r="W323" s="179"/>
      <c r="X323" s="179"/>
      <c r="Y323" s="179"/>
      <c r="Z323" s="179"/>
      <c r="AA323" s="179"/>
      <c r="AB323" s="179"/>
      <c r="AC323" s="179"/>
      <c r="AD323" s="179"/>
      <c r="AE323" s="179"/>
      <c r="AF323" s="179"/>
      <c r="AG323" s="179"/>
      <c r="AH323" s="179"/>
      <c r="AL323" s="179"/>
      <c r="AN323" s="179"/>
      <c r="AP323" s="179"/>
      <c r="AR323" s="179"/>
      <c r="AT323" s="179"/>
    </row>
    <row r="324" spans="1:46">
      <c r="A324" s="179"/>
      <c r="B324" s="179"/>
      <c r="C324" s="179"/>
      <c r="D324" s="179"/>
      <c r="E324" s="179"/>
      <c r="F324" s="179"/>
      <c r="G324" s="179"/>
      <c r="H324" s="179"/>
      <c r="I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V324" s="179"/>
      <c r="W324" s="179"/>
      <c r="X324" s="179"/>
      <c r="Y324" s="179"/>
      <c r="Z324" s="179"/>
      <c r="AA324" s="179"/>
      <c r="AB324" s="179"/>
      <c r="AC324" s="179"/>
      <c r="AD324" s="179"/>
      <c r="AE324" s="179"/>
      <c r="AF324" s="179"/>
      <c r="AG324" s="179"/>
      <c r="AH324" s="179"/>
      <c r="AL324" s="179"/>
      <c r="AN324" s="179"/>
      <c r="AP324" s="179"/>
      <c r="AR324" s="179"/>
      <c r="AT324" s="179"/>
    </row>
    <row r="325" spans="1:46">
      <c r="A325" s="179"/>
      <c r="B325" s="179"/>
      <c r="C325" s="179"/>
      <c r="D325" s="179"/>
      <c r="E325" s="179"/>
      <c r="F325" s="179"/>
      <c r="G325" s="179"/>
      <c r="H325" s="179"/>
      <c r="I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V325" s="179"/>
      <c r="W325" s="179"/>
      <c r="X325" s="179"/>
      <c r="Y325" s="179"/>
      <c r="Z325" s="179"/>
      <c r="AA325" s="179"/>
      <c r="AB325" s="179"/>
      <c r="AC325" s="179"/>
      <c r="AD325" s="179"/>
      <c r="AE325" s="179"/>
      <c r="AF325" s="179"/>
      <c r="AG325" s="179"/>
      <c r="AH325" s="179"/>
      <c r="AL325" s="179"/>
      <c r="AN325" s="179"/>
      <c r="AP325" s="179"/>
      <c r="AR325" s="179"/>
      <c r="AT325" s="179"/>
    </row>
    <row r="326" spans="1:46">
      <c r="A326" s="179"/>
      <c r="B326" s="179"/>
      <c r="C326" s="179"/>
      <c r="D326" s="179"/>
      <c r="E326" s="179"/>
      <c r="F326" s="179"/>
      <c r="G326" s="179"/>
      <c r="H326" s="179"/>
      <c r="I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V326" s="179"/>
      <c r="W326" s="179"/>
      <c r="X326" s="179"/>
      <c r="Y326" s="179"/>
      <c r="Z326" s="179"/>
      <c r="AA326" s="179"/>
      <c r="AB326" s="179"/>
      <c r="AC326" s="179"/>
      <c r="AD326" s="179"/>
      <c r="AE326" s="179"/>
      <c r="AF326" s="179"/>
      <c r="AG326" s="179"/>
      <c r="AH326" s="179"/>
      <c r="AL326" s="179"/>
      <c r="AN326" s="179"/>
      <c r="AP326" s="179"/>
      <c r="AR326" s="179"/>
      <c r="AT326" s="179"/>
    </row>
    <row r="327" spans="1:46">
      <c r="A327" s="179"/>
      <c r="B327" s="179"/>
      <c r="C327" s="179"/>
      <c r="D327" s="179"/>
      <c r="E327" s="179"/>
      <c r="F327" s="179"/>
      <c r="G327" s="179"/>
      <c r="H327" s="179"/>
      <c r="I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V327" s="179"/>
      <c r="W327" s="179"/>
      <c r="X327" s="179"/>
      <c r="Y327" s="179"/>
      <c r="Z327" s="179"/>
      <c r="AA327" s="179"/>
      <c r="AB327" s="179"/>
      <c r="AC327" s="179"/>
      <c r="AD327" s="179"/>
      <c r="AE327" s="179"/>
      <c r="AF327" s="179"/>
      <c r="AG327" s="179"/>
      <c r="AH327" s="179"/>
      <c r="AL327" s="179"/>
      <c r="AN327" s="179"/>
      <c r="AP327" s="179"/>
      <c r="AR327" s="179"/>
      <c r="AT327" s="179"/>
    </row>
    <row r="328" spans="1:46">
      <c r="A328" s="179"/>
      <c r="B328" s="179"/>
      <c r="C328" s="179"/>
      <c r="D328" s="179"/>
      <c r="E328" s="179"/>
      <c r="F328" s="179"/>
      <c r="G328" s="179"/>
      <c r="H328" s="179"/>
      <c r="I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V328" s="179"/>
      <c r="W328" s="179"/>
      <c r="X328" s="179"/>
      <c r="Y328" s="179"/>
      <c r="Z328" s="179"/>
      <c r="AA328" s="179"/>
      <c r="AB328" s="179"/>
      <c r="AC328" s="179"/>
      <c r="AD328" s="179"/>
      <c r="AE328" s="179"/>
      <c r="AF328" s="179"/>
      <c r="AG328" s="179"/>
      <c r="AH328" s="179"/>
      <c r="AL328" s="179"/>
      <c r="AN328" s="179"/>
      <c r="AP328" s="179"/>
      <c r="AR328" s="179"/>
      <c r="AT328" s="179"/>
    </row>
    <row r="329" spans="1:46">
      <c r="A329" s="179"/>
      <c r="B329" s="179"/>
      <c r="C329" s="179"/>
      <c r="D329" s="179"/>
      <c r="E329" s="179"/>
      <c r="F329" s="179"/>
      <c r="G329" s="179"/>
      <c r="H329" s="179"/>
      <c r="I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V329" s="179"/>
      <c r="W329" s="179"/>
      <c r="X329" s="179"/>
      <c r="Y329" s="179"/>
      <c r="Z329" s="179"/>
      <c r="AA329" s="179"/>
      <c r="AB329" s="179"/>
      <c r="AC329" s="179"/>
      <c r="AD329" s="179"/>
      <c r="AE329" s="179"/>
      <c r="AF329" s="179"/>
      <c r="AG329" s="179"/>
      <c r="AH329" s="179"/>
      <c r="AL329" s="179"/>
      <c r="AN329" s="179"/>
      <c r="AP329" s="179"/>
      <c r="AR329" s="179"/>
      <c r="AT329" s="179"/>
    </row>
    <row r="330" spans="1:46">
      <c r="A330" s="179"/>
      <c r="B330" s="179"/>
      <c r="C330" s="179"/>
      <c r="D330" s="179"/>
      <c r="E330" s="179"/>
      <c r="F330" s="179"/>
      <c r="G330" s="179"/>
      <c r="H330" s="179"/>
      <c r="I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L330" s="179"/>
      <c r="AN330" s="179"/>
      <c r="AP330" s="179"/>
      <c r="AR330" s="179"/>
      <c r="AT330" s="179"/>
    </row>
    <row r="331" spans="1:46">
      <c r="A331" s="179"/>
      <c r="B331" s="179"/>
      <c r="C331" s="179"/>
      <c r="D331" s="179"/>
      <c r="E331" s="179"/>
      <c r="F331" s="179"/>
      <c r="G331" s="179"/>
      <c r="H331" s="179"/>
      <c r="I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L331" s="179"/>
      <c r="AN331" s="179"/>
      <c r="AP331" s="179"/>
      <c r="AR331" s="179"/>
      <c r="AT331" s="179"/>
    </row>
    <row r="332" spans="1:46">
      <c r="A332" s="179"/>
      <c r="B332" s="179"/>
      <c r="C332" s="179"/>
      <c r="D332" s="179"/>
      <c r="E332" s="179"/>
      <c r="F332" s="179"/>
      <c r="G332" s="179"/>
      <c r="H332" s="179"/>
      <c r="I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L332" s="179"/>
      <c r="AN332" s="179"/>
      <c r="AP332" s="179"/>
      <c r="AR332" s="179"/>
      <c r="AT332" s="179"/>
    </row>
    <row r="333" spans="1:46">
      <c r="A333" s="179"/>
      <c r="B333" s="179"/>
      <c r="C333" s="179"/>
      <c r="D333" s="179"/>
      <c r="E333" s="179"/>
      <c r="F333" s="179"/>
      <c r="G333" s="179"/>
      <c r="H333" s="179"/>
      <c r="I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L333" s="179"/>
      <c r="AN333" s="179"/>
      <c r="AP333" s="179"/>
      <c r="AR333" s="179"/>
      <c r="AT333" s="179"/>
    </row>
    <row r="334" spans="1:46">
      <c r="A334" s="179"/>
      <c r="B334" s="179"/>
      <c r="C334" s="179"/>
      <c r="D334" s="179"/>
      <c r="E334" s="179"/>
      <c r="F334" s="179"/>
      <c r="G334" s="179"/>
      <c r="H334" s="179"/>
      <c r="I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L334" s="179"/>
      <c r="AN334" s="179"/>
      <c r="AP334" s="179"/>
      <c r="AR334" s="179"/>
      <c r="AT334" s="179"/>
    </row>
    <row r="335" spans="1:46">
      <c r="A335" s="179"/>
      <c r="B335" s="179"/>
      <c r="C335" s="179"/>
      <c r="D335" s="179"/>
      <c r="E335" s="179"/>
      <c r="F335" s="179"/>
      <c r="G335" s="179"/>
      <c r="H335" s="179"/>
      <c r="I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L335" s="179"/>
      <c r="AN335" s="179"/>
      <c r="AP335" s="179"/>
      <c r="AR335" s="179"/>
      <c r="AT335" s="179"/>
    </row>
    <row r="336" spans="1:46">
      <c r="A336" s="179"/>
      <c r="B336" s="179"/>
      <c r="C336" s="179"/>
      <c r="D336" s="179"/>
      <c r="E336" s="179"/>
      <c r="F336" s="179"/>
      <c r="G336" s="179"/>
      <c r="H336" s="179"/>
      <c r="I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L336" s="179"/>
      <c r="AN336" s="179"/>
      <c r="AP336" s="179"/>
      <c r="AR336" s="179"/>
      <c r="AT336" s="179"/>
    </row>
    <row r="337" spans="1:46">
      <c r="A337" s="179"/>
      <c r="B337" s="179"/>
      <c r="C337" s="179"/>
      <c r="D337" s="179"/>
      <c r="E337" s="179"/>
      <c r="F337" s="179"/>
      <c r="G337" s="179"/>
      <c r="H337" s="179"/>
      <c r="I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L337" s="179"/>
      <c r="AN337" s="179"/>
      <c r="AP337" s="179"/>
      <c r="AR337" s="179"/>
      <c r="AT337" s="179"/>
    </row>
    <row r="338" spans="1:46">
      <c r="A338" s="179"/>
      <c r="B338" s="179"/>
      <c r="C338" s="179"/>
      <c r="D338" s="179"/>
      <c r="E338" s="179"/>
      <c r="F338" s="179"/>
      <c r="G338" s="179"/>
      <c r="H338" s="179"/>
      <c r="I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L338" s="179"/>
      <c r="AN338" s="179"/>
      <c r="AP338" s="179"/>
      <c r="AR338" s="179"/>
      <c r="AT338" s="179"/>
    </row>
    <row r="339" spans="1:46">
      <c r="A339" s="179"/>
      <c r="B339" s="179"/>
      <c r="C339" s="179"/>
      <c r="D339" s="179"/>
      <c r="E339" s="179"/>
      <c r="F339" s="179"/>
      <c r="G339" s="179"/>
      <c r="H339" s="179"/>
      <c r="I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V339" s="179"/>
      <c r="W339" s="179"/>
      <c r="X339" s="179"/>
      <c r="Y339" s="179"/>
      <c r="Z339" s="179"/>
      <c r="AA339" s="179"/>
      <c r="AB339" s="179"/>
      <c r="AC339" s="179"/>
      <c r="AD339" s="179"/>
      <c r="AE339" s="179"/>
      <c r="AF339" s="179"/>
      <c r="AG339" s="179"/>
      <c r="AH339" s="179"/>
      <c r="AL339" s="179"/>
      <c r="AN339" s="179"/>
      <c r="AP339" s="179"/>
      <c r="AR339" s="179"/>
      <c r="AT339" s="179"/>
    </row>
    <row r="340" spans="1:46">
      <c r="A340" s="179"/>
      <c r="B340" s="179"/>
      <c r="C340" s="179"/>
      <c r="D340" s="179"/>
      <c r="E340" s="179"/>
      <c r="F340" s="179"/>
      <c r="G340" s="179"/>
      <c r="H340" s="179"/>
      <c r="I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V340" s="179"/>
      <c r="W340" s="179"/>
      <c r="X340" s="179"/>
      <c r="Y340" s="179"/>
      <c r="Z340" s="179"/>
      <c r="AA340" s="179"/>
      <c r="AB340" s="179"/>
      <c r="AC340" s="179"/>
      <c r="AD340" s="179"/>
      <c r="AE340" s="179"/>
      <c r="AF340" s="179"/>
      <c r="AG340" s="179"/>
      <c r="AH340" s="179"/>
      <c r="AL340" s="179"/>
      <c r="AN340" s="179"/>
      <c r="AP340" s="179"/>
      <c r="AR340" s="179"/>
      <c r="AT340" s="179"/>
    </row>
    <row r="341" spans="1:46">
      <c r="A341" s="179"/>
      <c r="B341" s="179"/>
      <c r="C341" s="179"/>
      <c r="D341" s="179"/>
      <c r="E341" s="179"/>
      <c r="F341" s="179"/>
      <c r="G341" s="179"/>
      <c r="H341" s="179"/>
      <c r="I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V341" s="179"/>
      <c r="W341" s="179"/>
      <c r="X341" s="179"/>
      <c r="Y341" s="179"/>
      <c r="Z341" s="179"/>
      <c r="AA341" s="179"/>
      <c r="AB341" s="179"/>
      <c r="AC341" s="179"/>
      <c r="AD341" s="179"/>
      <c r="AE341" s="179"/>
      <c r="AF341" s="179"/>
      <c r="AG341" s="179"/>
      <c r="AH341" s="179"/>
      <c r="AL341" s="179"/>
      <c r="AN341" s="179"/>
      <c r="AP341" s="179"/>
      <c r="AR341" s="179"/>
      <c r="AT341" s="179"/>
    </row>
    <row r="342" spans="1:46">
      <c r="A342" s="179"/>
      <c r="B342" s="179"/>
      <c r="C342" s="179"/>
      <c r="D342" s="179"/>
      <c r="E342" s="179"/>
      <c r="F342" s="179"/>
      <c r="G342" s="179"/>
      <c r="H342" s="179"/>
      <c r="I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V342" s="179"/>
      <c r="W342" s="179"/>
      <c r="X342" s="179"/>
      <c r="Y342" s="179"/>
      <c r="Z342" s="179"/>
      <c r="AA342" s="179"/>
      <c r="AB342" s="179"/>
      <c r="AC342" s="179"/>
      <c r="AD342" s="179"/>
      <c r="AE342" s="179"/>
      <c r="AF342" s="179"/>
      <c r="AG342" s="179"/>
      <c r="AH342" s="179"/>
      <c r="AL342" s="179"/>
      <c r="AN342" s="179"/>
      <c r="AP342" s="179"/>
      <c r="AR342" s="179"/>
      <c r="AT342" s="179"/>
    </row>
    <row r="343" spans="1:46">
      <c r="A343" s="179"/>
      <c r="B343" s="179"/>
      <c r="C343" s="179"/>
      <c r="D343" s="179"/>
      <c r="E343" s="179"/>
      <c r="F343" s="179"/>
      <c r="G343" s="179"/>
      <c r="H343" s="179"/>
      <c r="I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V343" s="179"/>
      <c r="W343" s="179"/>
      <c r="X343" s="179"/>
      <c r="Y343" s="179"/>
      <c r="Z343" s="179"/>
      <c r="AA343" s="179"/>
      <c r="AB343" s="179"/>
      <c r="AC343" s="179"/>
      <c r="AD343" s="179"/>
      <c r="AE343" s="179"/>
      <c r="AF343" s="179"/>
      <c r="AG343" s="179"/>
      <c r="AH343" s="179"/>
      <c r="AL343" s="179"/>
      <c r="AN343" s="179"/>
      <c r="AP343" s="179"/>
      <c r="AR343" s="179"/>
      <c r="AT343" s="179"/>
    </row>
    <row r="344" spans="1:46">
      <c r="A344" s="179"/>
      <c r="B344" s="179"/>
      <c r="C344" s="179"/>
      <c r="D344" s="179"/>
      <c r="E344" s="179"/>
      <c r="F344" s="179"/>
      <c r="G344" s="179"/>
      <c r="H344" s="179"/>
      <c r="I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V344" s="179"/>
      <c r="W344" s="179"/>
      <c r="X344" s="179"/>
      <c r="Y344" s="179"/>
      <c r="Z344" s="179"/>
      <c r="AA344" s="179"/>
      <c r="AB344" s="179"/>
      <c r="AC344" s="179"/>
      <c r="AD344" s="179"/>
      <c r="AE344" s="179"/>
      <c r="AF344" s="179"/>
      <c r="AG344" s="179"/>
      <c r="AH344" s="179"/>
      <c r="AL344" s="179"/>
      <c r="AN344" s="179"/>
      <c r="AP344" s="179"/>
      <c r="AR344" s="179"/>
      <c r="AT344" s="179"/>
    </row>
    <row r="345" spans="1:46">
      <c r="A345" s="179"/>
      <c r="B345" s="179"/>
      <c r="C345" s="179"/>
      <c r="D345" s="179"/>
      <c r="E345" s="179"/>
      <c r="F345" s="179"/>
      <c r="G345" s="179"/>
      <c r="H345" s="179"/>
      <c r="I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V345" s="179"/>
      <c r="W345" s="179"/>
      <c r="X345" s="179"/>
      <c r="Y345" s="179"/>
      <c r="Z345" s="179"/>
      <c r="AA345" s="179"/>
      <c r="AB345" s="179"/>
      <c r="AC345" s="179"/>
      <c r="AD345" s="179"/>
      <c r="AE345" s="179"/>
      <c r="AF345" s="179"/>
      <c r="AG345" s="179"/>
      <c r="AH345" s="179"/>
      <c r="AL345" s="179"/>
      <c r="AN345" s="179"/>
      <c r="AP345" s="179"/>
      <c r="AR345" s="179"/>
      <c r="AT345" s="179"/>
    </row>
    <row r="346" spans="1:46">
      <c r="A346" s="179"/>
      <c r="B346" s="179"/>
      <c r="C346" s="179"/>
      <c r="D346" s="179"/>
      <c r="E346" s="179"/>
      <c r="F346" s="179"/>
      <c r="G346" s="179"/>
      <c r="H346" s="179"/>
      <c r="I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V346" s="179"/>
      <c r="W346" s="179"/>
      <c r="X346" s="179"/>
      <c r="Y346" s="179"/>
      <c r="Z346" s="179"/>
      <c r="AA346" s="179"/>
      <c r="AB346" s="179"/>
      <c r="AC346" s="179"/>
      <c r="AD346" s="179"/>
      <c r="AE346" s="179"/>
      <c r="AF346" s="179"/>
      <c r="AG346" s="179"/>
      <c r="AH346" s="179"/>
      <c r="AL346" s="179"/>
      <c r="AN346" s="179"/>
      <c r="AP346" s="179"/>
      <c r="AR346" s="179"/>
      <c r="AT346" s="179"/>
    </row>
    <row r="347" spans="1:46">
      <c r="A347" s="179"/>
      <c r="B347" s="179"/>
      <c r="C347" s="179"/>
      <c r="D347" s="179"/>
      <c r="E347" s="179"/>
      <c r="F347" s="179"/>
      <c r="G347" s="179"/>
      <c r="H347" s="179"/>
      <c r="I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V347" s="179"/>
      <c r="W347" s="179"/>
      <c r="X347" s="179"/>
      <c r="Y347" s="179"/>
      <c r="Z347" s="179"/>
      <c r="AA347" s="179"/>
      <c r="AB347" s="179"/>
      <c r="AC347" s="179"/>
      <c r="AD347" s="179"/>
      <c r="AE347" s="179"/>
      <c r="AF347" s="179"/>
      <c r="AG347" s="179"/>
      <c r="AH347" s="179"/>
      <c r="AL347" s="179"/>
      <c r="AN347" s="179"/>
      <c r="AP347" s="179"/>
      <c r="AR347" s="179"/>
      <c r="AT347" s="179"/>
    </row>
    <row r="348" spans="1:46">
      <c r="A348" s="179"/>
      <c r="B348" s="179"/>
      <c r="C348" s="179"/>
      <c r="D348" s="179"/>
      <c r="E348" s="179"/>
      <c r="F348" s="179"/>
      <c r="G348" s="179"/>
      <c r="H348" s="179"/>
      <c r="I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L348" s="179"/>
      <c r="AN348" s="179"/>
      <c r="AP348" s="179"/>
      <c r="AR348" s="179"/>
      <c r="AT348" s="179"/>
    </row>
    <row r="349" spans="1:46">
      <c r="A349" s="179"/>
      <c r="B349" s="179"/>
      <c r="C349" s="179"/>
      <c r="D349" s="179"/>
      <c r="E349" s="179"/>
      <c r="F349" s="179"/>
      <c r="G349" s="179"/>
      <c r="H349" s="179"/>
      <c r="I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L349" s="179"/>
      <c r="AN349" s="179"/>
      <c r="AP349" s="179"/>
      <c r="AR349" s="179"/>
      <c r="AT349" s="179"/>
    </row>
    <row r="350" spans="1:46">
      <c r="A350" s="179"/>
      <c r="B350" s="179"/>
      <c r="C350" s="179"/>
      <c r="D350" s="179"/>
      <c r="E350" s="179"/>
      <c r="F350" s="179"/>
      <c r="G350" s="179"/>
      <c r="H350" s="179"/>
      <c r="I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L350" s="179"/>
      <c r="AN350" s="179"/>
      <c r="AP350" s="179"/>
      <c r="AR350" s="179"/>
      <c r="AT350" s="179"/>
    </row>
    <row r="351" spans="1:46">
      <c r="A351" s="179"/>
      <c r="B351" s="179"/>
      <c r="C351" s="179"/>
      <c r="D351" s="179"/>
      <c r="E351" s="179"/>
      <c r="F351" s="179"/>
      <c r="G351" s="179"/>
      <c r="H351" s="179"/>
      <c r="I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L351" s="179"/>
      <c r="AN351" s="179"/>
      <c r="AP351" s="179"/>
      <c r="AR351" s="179"/>
      <c r="AT351" s="179"/>
    </row>
    <row r="352" spans="1:46">
      <c r="A352" s="179"/>
      <c r="B352" s="179"/>
      <c r="C352" s="179"/>
      <c r="D352" s="179"/>
      <c r="E352" s="179"/>
      <c r="F352" s="179"/>
      <c r="G352" s="179"/>
      <c r="H352" s="179"/>
      <c r="I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L352" s="179"/>
      <c r="AN352" s="179"/>
      <c r="AP352" s="179"/>
      <c r="AR352" s="179"/>
      <c r="AT352" s="179"/>
    </row>
    <row r="353" spans="1:46">
      <c r="A353" s="179"/>
      <c r="B353" s="179"/>
      <c r="C353" s="179"/>
      <c r="D353" s="179"/>
      <c r="E353" s="179"/>
      <c r="F353" s="179"/>
      <c r="G353" s="179"/>
      <c r="H353" s="179"/>
      <c r="I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L353" s="179"/>
      <c r="AN353" s="179"/>
      <c r="AP353" s="179"/>
      <c r="AR353" s="179"/>
      <c r="AT353" s="179"/>
    </row>
    <row r="354" spans="1:46">
      <c r="A354" s="179"/>
      <c r="B354" s="179"/>
      <c r="C354" s="179"/>
      <c r="D354" s="179"/>
      <c r="E354" s="179"/>
      <c r="F354" s="179"/>
      <c r="G354" s="179"/>
      <c r="H354" s="179"/>
      <c r="I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L354" s="179"/>
      <c r="AN354" s="179"/>
      <c r="AP354" s="179"/>
      <c r="AR354" s="179"/>
      <c r="AT354" s="179"/>
    </row>
    <row r="355" spans="1:46">
      <c r="A355" s="179"/>
      <c r="B355" s="179"/>
      <c r="C355" s="179"/>
      <c r="D355" s="179"/>
      <c r="E355" s="179"/>
      <c r="F355" s="179"/>
      <c r="G355" s="179"/>
      <c r="H355" s="179"/>
      <c r="I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L355" s="179"/>
      <c r="AN355" s="179"/>
      <c r="AP355" s="179"/>
      <c r="AR355" s="179"/>
      <c r="AT355" s="179"/>
    </row>
    <row r="356" spans="1:46">
      <c r="A356" s="179"/>
      <c r="B356" s="179"/>
      <c r="C356" s="179"/>
      <c r="D356" s="179"/>
      <c r="E356" s="179"/>
      <c r="F356" s="179"/>
      <c r="G356" s="179"/>
      <c r="H356" s="179"/>
      <c r="I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L356" s="179"/>
      <c r="AN356" s="179"/>
      <c r="AP356" s="179"/>
      <c r="AR356" s="179"/>
      <c r="AT356" s="179"/>
    </row>
    <row r="357" spans="1:46">
      <c r="A357" s="179"/>
      <c r="B357" s="179"/>
      <c r="C357" s="179"/>
      <c r="D357" s="179"/>
      <c r="E357" s="179"/>
      <c r="F357" s="179"/>
      <c r="G357" s="179"/>
      <c r="H357" s="179"/>
      <c r="I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V357" s="179"/>
      <c r="W357" s="179"/>
      <c r="X357" s="179"/>
      <c r="Y357" s="179"/>
      <c r="Z357" s="179"/>
      <c r="AA357" s="179"/>
      <c r="AB357" s="179"/>
      <c r="AC357" s="179"/>
      <c r="AD357" s="179"/>
      <c r="AE357" s="179"/>
      <c r="AF357" s="179"/>
      <c r="AG357" s="179"/>
      <c r="AH357" s="179"/>
      <c r="AL357" s="179"/>
      <c r="AN357" s="179"/>
      <c r="AP357" s="179"/>
      <c r="AR357" s="179"/>
      <c r="AT357" s="179"/>
    </row>
    <row r="358" spans="1:46">
      <c r="A358" s="179"/>
      <c r="B358" s="179"/>
      <c r="C358" s="179"/>
      <c r="D358" s="179"/>
      <c r="E358" s="179"/>
      <c r="F358" s="179"/>
      <c r="G358" s="179"/>
      <c r="H358" s="179"/>
      <c r="I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V358" s="179"/>
      <c r="W358" s="179"/>
      <c r="X358" s="179"/>
      <c r="Y358" s="179"/>
      <c r="Z358" s="179"/>
      <c r="AA358" s="179"/>
      <c r="AB358" s="179"/>
      <c r="AC358" s="179"/>
      <c r="AD358" s="179"/>
      <c r="AE358" s="179"/>
      <c r="AF358" s="179"/>
      <c r="AG358" s="179"/>
      <c r="AH358" s="179"/>
      <c r="AL358" s="179"/>
      <c r="AN358" s="179"/>
      <c r="AP358" s="179"/>
      <c r="AR358" s="179"/>
      <c r="AT358" s="179"/>
    </row>
    <row r="359" spans="1:46">
      <c r="A359" s="179"/>
      <c r="B359" s="179"/>
      <c r="C359" s="179"/>
      <c r="D359" s="179"/>
      <c r="E359" s="179"/>
      <c r="F359" s="179"/>
      <c r="G359" s="179"/>
      <c r="H359" s="179"/>
      <c r="I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V359" s="179"/>
      <c r="W359" s="179"/>
      <c r="X359" s="179"/>
      <c r="Y359" s="179"/>
      <c r="Z359" s="179"/>
      <c r="AA359" s="179"/>
      <c r="AB359" s="179"/>
      <c r="AC359" s="179"/>
      <c r="AD359" s="179"/>
      <c r="AE359" s="179"/>
      <c r="AF359" s="179"/>
      <c r="AG359" s="179"/>
      <c r="AH359" s="179"/>
      <c r="AL359" s="179"/>
      <c r="AN359" s="179"/>
      <c r="AP359" s="179"/>
      <c r="AR359" s="179"/>
      <c r="AT359" s="179"/>
    </row>
    <row r="360" spans="1:46">
      <c r="A360" s="179"/>
      <c r="B360" s="179"/>
      <c r="C360" s="179"/>
      <c r="D360" s="179"/>
      <c r="E360" s="179"/>
      <c r="F360" s="179"/>
      <c r="G360" s="179"/>
      <c r="H360" s="179"/>
      <c r="I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V360" s="179"/>
      <c r="W360" s="179"/>
      <c r="X360" s="179"/>
      <c r="Y360" s="179"/>
      <c r="Z360" s="179"/>
      <c r="AA360" s="179"/>
      <c r="AB360" s="179"/>
      <c r="AC360" s="179"/>
      <c r="AD360" s="179"/>
      <c r="AE360" s="179"/>
      <c r="AF360" s="179"/>
      <c r="AG360" s="179"/>
      <c r="AH360" s="179"/>
      <c r="AL360" s="179"/>
      <c r="AN360" s="179"/>
      <c r="AP360" s="179"/>
      <c r="AR360" s="179"/>
      <c r="AT360" s="179"/>
    </row>
    <row r="361" spans="1:46">
      <c r="A361" s="179"/>
      <c r="B361" s="179"/>
      <c r="C361" s="179"/>
      <c r="D361" s="179"/>
      <c r="E361" s="179"/>
      <c r="F361" s="179"/>
      <c r="G361" s="179"/>
      <c r="H361" s="179"/>
      <c r="I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V361" s="179"/>
      <c r="W361" s="179"/>
      <c r="X361" s="179"/>
      <c r="Y361" s="179"/>
      <c r="Z361" s="179"/>
      <c r="AA361" s="179"/>
      <c r="AB361" s="179"/>
      <c r="AC361" s="179"/>
      <c r="AD361" s="179"/>
      <c r="AE361" s="179"/>
      <c r="AF361" s="179"/>
      <c r="AG361" s="179"/>
      <c r="AH361" s="179"/>
      <c r="AL361" s="179"/>
      <c r="AN361" s="179"/>
      <c r="AP361" s="179"/>
      <c r="AR361" s="179"/>
      <c r="AT361" s="179"/>
    </row>
    <row r="362" spans="1:46">
      <c r="A362" s="179"/>
      <c r="B362" s="179"/>
      <c r="C362" s="179"/>
      <c r="D362" s="179"/>
      <c r="E362" s="179"/>
      <c r="F362" s="179"/>
      <c r="G362" s="179"/>
      <c r="H362" s="179"/>
      <c r="I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V362" s="179"/>
      <c r="W362" s="179"/>
      <c r="X362" s="179"/>
      <c r="Y362" s="179"/>
      <c r="Z362" s="179"/>
      <c r="AA362" s="179"/>
      <c r="AB362" s="179"/>
      <c r="AC362" s="179"/>
      <c r="AD362" s="179"/>
      <c r="AE362" s="179"/>
      <c r="AF362" s="179"/>
      <c r="AG362" s="179"/>
      <c r="AH362" s="179"/>
      <c r="AL362" s="179"/>
      <c r="AN362" s="179"/>
      <c r="AP362" s="179"/>
      <c r="AR362" s="179"/>
      <c r="AT362" s="179"/>
    </row>
    <row r="363" spans="1:46">
      <c r="A363" s="179"/>
      <c r="B363" s="179"/>
      <c r="C363" s="179"/>
      <c r="D363" s="179"/>
      <c r="E363" s="179"/>
      <c r="F363" s="179"/>
      <c r="G363" s="179"/>
      <c r="H363" s="179"/>
      <c r="I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V363" s="179"/>
      <c r="W363" s="179"/>
      <c r="X363" s="179"/>
      <c r="Y363" s="179"/>
      <c r="Z363" s="179"/>
      <c r="AA363" s="179"/>
      <c r="AB363" s="179"/>
      <c r="AC363" s="179"/>
      <c r="AD363" s="179"/>
      <c r="AE363" s="179"/>
      <c r="AF363" s="179"/>
      <c r="AG363" s="179"/>
      <c r="AH363" s="179"/>
      <c r="AL363" s="179"/>
      <c r="AN363" s="179"/>
      <c r="AP363" s="179"/>
      <c r="AR363" s="179"/>
      <c r="AT363" s="179"/>
    </row>
    <row r="364" spans="1:46">
      <c r="A364" s="179"/>
      <c r="B364" s="179"/>
      <c r="C364" s="179"/>
      <c r="D364" s="179"/>
      <c r="E364" s="179"/>
      <c r="F364" s="179"/>
      <c r="G364" s="179"/>
      <c r="H364" s="179"/>
      <c r="I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V364" s="179"/>
      <c r="W364" s="179"/>
      <c r="X364" s="179"/>
      <c r="Y364" s="179"/>
      <c r="Z364" s="179"/>
      <c r="AA364" s="179"/>
      <c r="AB364" s="179"/>
      <c r="AC364" s="179"/>
      <c r="AD364" s="179"/>
      <c r="AE364" s="179"/>
      <c r="AF364" s="179"/>
      <c r="AG364" s="179"/>
      <c r="AH364" s="179"/>
      <c r="AL364" s="179"/>
      <c r="AN364" s="179"/>
      <c r="AP364" s="179"/>
      <c r="AR364" s="179"/>
      <c r="AT364" s="179"/>
    </row>
    <row r="365" spans="1:46">
      <c r="A365" s="179"/>
      <c r="B365" s="179"/>
      <c r="C365" s="179"/>
      <c r="D365" s="179"/>
      <c r="E365" s="179"/>
      <c r="F365" s="179"/>
      <c r="G365" s="179"/>
      <c r="H365" s="179"/>
      <c r="I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V365" s="179"/>
      <c r="W365" s="179"/>
      <c r="X365" s="179"/>
      <c r="Y365" s="179"/>
      <c r="Z365" s="179"/>
      <c r="AA365" s="179"/>
      <c r="AB365" s="179"/>
      <c r="AC365" s="179"/>
      <c r="AD365" s="179"/>
      <c r="AE365" s="179"/>
      <c r="AF365" s="179"/>
      <c r="AG365" s="179"/>
      <c r="AH365" s="179"/>
      <c r="AL365" s="179"/>
      <c r="AN365" s="179"/>
      <c r="AP365" s="179"/>
      <c r="AR365" s="179"/>
      <c r="AT365" s="179"/>
    </row>
    <row r="366" spans="1:46">
      <c r="A366" s="179"/>
      <c r="B366" s="179"/>
      <c r="C366" s="179"/>
      <c r="D366" s="179"/>
      <c r="E366" s="179"/>
      <c r="F366" s="179"/>
      <c r="G366" s="179"/>
      <c r="H366" s="179"/>
      <c r="I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V366" s="179"/>
      <c r="W366" s="179"/>
      <c r="X366" s="179"/>
      <c r="Y366" s="179"/>
      <c r="Z366" s="179"/>
      <c r="AA366" s="179"/>
      <c r="AB366" s="179"/>
      <c r="AC366" s="179"/>
      <c r="AD366" s="179"/>
      <c r="AE366" s="179"/>
      <c r="AF366" s="179"/>
      <c r="AG366" s="179"/>
      <c r="AH366" s="179"/>
      <c r="AL366" s="179"/>
      <c r="AN366" s="179"/>
      <c r="AP366" s="179"/>
      <c r="AR366" s="179"/>
      <c r="AT366" s="179"/>
    </row>
    <row r="367" spans="1:46">
      <c r="A367" s="179"/>
      <c r="B367" s="179"/>
      <c r="C367" s="179"/>
      <c r="D367" s="179"/>
      <c r="E367" s="179"/>
      <c r="F367" s="179"/>
      <c r="G367" s="179"/>
      <c r="H367" s="179"/>
      <c r="I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V367" s="179"/>
      <c r="W367" s="179"/>
      <c r="X367" s="179"/>
      <c r="Y367" s="179"/>
      <c r="Z367" s="179"/>
      <c r="AA367" s="179"/>
      <c r="AB367" s="179"/>
      <c r="AC367" s="179"/>
      <c r="AD367" s="179"/>
      <c r="AE367" s="179"/>
      <c r="AF367" s="179"/>
      <c r="AG367" s="179"/>
      <c r="AH367" s="179"/>
      <c r="AL367" s="179"/>
      <c r="AN367" s="179"/>
      <c r="AP367" s="179"/>
      <c r="AR367" s="179"/>
      <c r="AT367" s="179"/>
    </row>
    <row r="368" spans="1:46">
      <c r="A368" s="179"/>
      <c r="B368" s="179"/>
      <c r="C368" s="179"/>
      <c r="D368" s="179"/>
      <c r="E368" s="179"/>
      <c r="F368" s="179"/>
      <c r="G368" s="179"/>
      <c r="H368" s="179"/>
      <c r="I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V368" s="179"/>
      <c r="W368" s="179"/>
      <c r="X368" s="179"/>
      <c r="Y368" s="179"/>
      <c r="Z368" s="179"/>
      <c r="AA368" s="179"/>
      <c r="AB368" s="179"/>
      <c r="AC368" s="179"/>
      <c r="AD368" s="179"/>
      <c r="AE368" s="179"/>
      <c r="AF368" s="179"/>
      <c r="AG368" s="179"/>
      <c r="AH368" s="179"/>
      <c r="AL368" s="179"/>
      <c r="AN368" s="179"/>
      <c r="AP368" s="179"/>
      <c r="AR368" s="179"/>
      <c r="AT368" s="179"/>
    </row>
    <row r="369" spans="1:46">
      <c r="A369" s="179"/>
      <c r="B369" s="179"/>
      <c r="C369" s="179"/>
      <c r="D369" s="179"/>
      <c r="E369" s="179"/>
      <c r="F369" s="179"/>
      <c r="G369" s="179"/>
      <c r="H369" s="179"/>
      <c r="I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V369" s="179"/>
      <c r="W369" s="179"/>
      <c r="X369" s="179"/>
      <c r="Y369" s="179"/>
      <c r="Z369" s="179"/>
      <c r="AA369" s="179"/>
      <c r="AB369" s="179"/>
      <c r="AC369" s="179"/>
      <c r="AD369" s="179"/>
      <c r="AE369" s="179"/>
      <c r="AF369" s="179"/>
      <c r="AG369" s="179"/>
      <c r="AH369" s="179"/>
      <c r="AL369" s="179"/>
      <c r="AN369" s="179"/>
      <c r="AP369" s="179"/>
      <c r="AR369" s="179"/>
      <c r="AT369" s="179"/>
    </row>
    <row r="370" spans="1:46">
      <c r="A370" s="179"/>
      <c r="B370" s="179"/>
      <c r="C370" s="179"/>
      <c r="D370" s="179"/>
      <c r="E370" s="179"/>
      <c r="F370" s="179"/>
      <c r="G370" s="179"/>
      <c r="H370" s="179"/>
      <c r="I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V370" s="179"/>
      <c r="W370" s="179"/>
      <c r="X370" s="179"/>
      <c r="Y370" s="179"/>
      <c r="Z370" s="179"/>
      <c r="AA370" s="179"/>
      <c r="AB370" s="179"/>
      <c r="AC370" s="179"/>
      <c r="AD370" s="179"/>
      <c r="AE370" s="179"/>
      <c r="AF370" s="179"/>
      <c r="AG370" s="179"/>
      <c r="AH370" s="179"/>
      <c r="AL370" s="179"/>
      <c r="AN370" s="179"/>
      <c r="AP370" s="179"/>
      <c r="AR370" s="179"/>
      <c r="AT370" s="179"/>
    </row>
    <row r="371" spans="1:46">
      <c r="A371" s="179"/>
      <c r="B371" s="179"/>
      <c r="C371" s="179"/>
      <c r="D371" s="179"/>
      <c r="E371" s="179"/>
      <c r="F371" s="179"/>
      <c r="G371" s="179"/>
      <c r="H371" s="179"/>
      <c r="I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V371" s="179"/>
      <c r="W371" s="179"/>
      <c r="X371" s="179"/>
      <c r="Y371" s="179"/>
      <c r="Z371" s="179"/>
      <c r="AA371" s="179"/>
      <c r="AB371" s="179"/>
      <c r="AC371" s="179"/>
      <c r="AD371" s="179"/>
      <c r="AE371" s="179"/>
      <c r="AF371" s="179"/>
      <c r="AG371" s="179"/>
      <c r="AH371" s="179"/>
      <c r="AL371" s="179"/>
      <c r="AN371" s="179"/>
      <c r="AP371" s="179"/>
      <c r="AR371" s="179"/>
      <c r="AT371" s="179"/>
    </row>
    <row r="372" spans="1:46">
      <c r="A372" s="179"/>
      <c r="B372" s="179"/>
      <c r="C372" s="179"/>
      <c r="D372" s="179"/>
      <c r="E372" s="179"/>
      <c r="F372" s="179"/>
      <c r="G372" s="179"/>
      <c r="H372" s="179"/>
      <c r="I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V372" s="179"/>
      <c r="W372" s="179"/>
      <c r="X372" s="179"/>
      <c r="Y372" s="179"/>
      <c r="Z372" s="179"/>
      <c r="AA372" s="179"/>
      <c r="AB372" s="179"/>
      <c r="AC372" s="179"/>
      <c r="AD372" s="179"/>
      <c r="AE372" s="179"/>
      <c r="AF372" s="179"/>
      <c r="AG372" s="179"/>
      <c r="AH372" s="179"/>
      <c r="AL372" s="179"/>
      <c r="AN372" s="179"/>
      <c r="AP372" s="179"/>
      <c r="AR372" s="179"/>
      <c r="AT372" s="179"/>
    </row>
    <row r="373" spans="1:46">
      <c r="A373" s="179"/>
      <c r="B373" s="179"/>
      <c r="C373" s="179"/>
      <c r="D373" s="179"/>
      <c r="E373" s="179"/>
      <c r="F373" s="179"/>
      <c r="G373" s="179"/>
      <c r="H373" s="179"/>
      <c r="I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V373" s="179"/>
      <c r="W373" s="179"/>
      <c r="X373" s="179"/>
      <c r="Y373" s="179"/>
      <c r="Z373" s="179"/>
      <c r="AA373" s="179"/>
      <c r="AB373" s="179"/>
      <c r="AC373" s="179"/>
      <c r="AD373" s="179"/>
      <c r="AE373" s="179"/>
      <c r="AF373" s="179"/>
      <c r="AG373" s="179"/>
      <c r="AH373" s="179"/>
      <c r="AL373" s="179"/>
      <c r="AN373" s="179"/>
      <c r="AP373" s="179"/>
      <c r="AR373" s="179"/>
      <c r="AT373" s="179"/>
    </row>
    <row r="374" spans="1:46">
      <c r="A374" s="179"/>
      <c r="B374" s="179"/>
      <c r="C374" s="179"/>
      <c r="D374" s="179"/>
      <c r="E374" s="179"/>
      <c r="F374" s="179"/>
      <c r="G374" s="179"/>
      <c r="H374" s="179"/>
      <c r="I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L374" s="179"/>
      <c r="AN374" s="179"/>
      <c r="AP374" s="179"/>
      <c r="AR374" s="179"/>
      <c r="AT374" s="179"/>
    </row>
    <row r="375" spans="1:46">
      <c r="A375" s="179"/>
      <c r="B375" s="179"/>
      <c r="C375" s="179"/>
      <c r="D375" s="179"/>
      <c r="E375" s="179"/>
      <c r="F375" s="179"/>
      <c r="G375" s="179"/>
      <c r="H375" s="179"/>
      <c r="I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L375" s="179"/>
      <c r="AN375" s="179"/>
      <c r="AP375" s="179"/>
      <c r="AR375" s="179"/>
      <c r="AT375" s="179"/>
    </row>
    <row r="376" spans="1:46">
      <c r="A376" s="179"/>
      <c r="B376" s="179"/>
      <c r="C376" s="179"/>
      <c r="D376" s="179"/>
      <c r="E376" s="179"/>
      <c r="F376" s="179"/>
      <c r="G376" s="179"/>
      <c r="H376" s="179"/>
      <c r="I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L376" s="179"/>
      <c r="AN376" s="179"/>
      <c r="AP376" s="179"/>
      <c r="AR376" s="179"/>
      <c r="AT376" s="179"/>
    </row>
    <row r="377" spans="1:46">
      <c r="A377" s="179"/>
      <c r="B377" s="179"/>
      <c r="C377" s="179"/>
      <c r="D377" s="179"/>
      <c r="E377" s="179"/>
      <c r="F377" s="179"/>
      <c r="G377" s="179"/>
      <c r="H377" s="179"/>
      <c r="I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L377" s="179"/>
      <c r="AN377" s="179"/>
      <c r="AP377" s="179"/>
      <c r="AR377" s="179"/>
      <c r="AT377" s="179"/>
    </row>
    <row r="378" spans="1:46">
      <c r="A378" s="179"/>
      <c r="B378" s="179"/>
      <c r="C378" s="179"/>
      <c r="D378" s="179"/>
      <c r="E378" s="179"/>
      <c r="F378" s="179"/>
      <c r="G378" s="179"/>
      <c r="H378" s="179"/>
      <c r="I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L378" s="179"/>
      <c r="AN378" s="179"/>
      <c r="AP378" s="179"/>
      <c r="AR378" s="179"/>
      <c r="AT378" s="179"/>
    </row>
    <row r="379" spans="1:46">
      <c r="A379" s="179"/>
      <c r="B379" s="179"/>
      <c r="C379" s="179"/>
      <c r="D379" s="179"/>
      <c r="E379" s="179"/>
      <c r="F379" s="179"/>
      <c r="G379" s="179"/>
      <c r="H379" s="179"/>
      <c r="I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V379" s="179"/>
      <c r="W379" s="179"/>
      <c r="X379" s="179"/>
      <c r="Y379" s="179"/>
      <c r="Z379" s="179"/>
      <c r="AA379" s="179"/>
      <c r="AB379" s="179"/>
      <c r="AC379" s="179"/>
      <c r="AD379" s="179"/>
      <c r="AE379" s="179"/>
      <c r="AF379" s="179"/>
      <c r="AG379" s="179"/>
      <c r="AH379" s="179"/>
      <c r="AL379" s="179"/>
      <c r="AN379" s="179"/>
      <c r="AP379" s="179"/>
      <c r="AR379" s="179"/>
      <c r="AT379" s="179"/>
    </row>
    <row r="380" spans="1:46">
      <c r="A380" s="179"/>
      <c r="B380" s="179"/>
      <c r="C380" s="179"/>
      <c r="D380" s="179"/>
      <c r="E380" s="179"/>
      <c r="F380" s="179"/>
      <c r="G380" s="179"/>
      <c r="H380" s="179"/>
      <c r="I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V380" s="179"/>
      <c r="W380" s="179"/>
      <c r="X380" s="179"/>
      <c r="Y380" s="179"/>
      <c r="Z380" s="179"/>
      <c r="AA380" s="179"/>
      <c r="AB380" s="179"/>
      <c r="AC380" s="179"/>
      <c r="AD380" s="179"/>
      <c r="AE380" s="179"/>
      <c r="AF380" s="179"/>
      <c r="AG380" s="179"/>
      <c r="AH380" s="179"/>
      <c r="AL380" s="179"/>
      <c r="AN380" s="179"/>
      <c r="AP380" s="179"/>
      <c r="AR380" s="179"/>
      <c r="AT380" s="179"/>
    </row>
    <row r="381" spans="1:46">
      <c r="A381" s="179"/>
      <c r="B381" s="179"/>
      <c r="C381" s="179"/>
      <c r="D381" s="179"/>
      <c r="E381" s="179"/>
      <c r="F381" s="179"/>
      <c r="G381" s="179"/>
      <c r="H381" s="179"/>
      <c r="I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V381" s="179"/>
      <c r="W381" s="179"/>
      <c r="X381" s="179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L381" s="179"/>
      <c r="AN381" s="179"/>
      <c r="AP381" s="179"/>
      <c r="AR381" s="179"/>
      <c r="AT381" s="179"/>
    </row>
    <row r="382" spans="1:46">
      <c r="A382" s="179"/>
      <c r="B382" s="179"/>
      <c r="C382" s="179"/>
      <c r="D382" s="179"/>
      <c r="E382" s="179"/>
      <c r="F382" s="179"/>
      <c r="G382" s="179"/>
      <c r="H382" s="179"/>
      <c r="I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V382" s="179"/>
      <c r="W382" s="179"/>
      <c r="X382" s="179"/>
      <c r="Y382" s="179"/>
      <c r="Z382" s="179"/>
      <c r="AA382" s="179"/>
      <c r="AB382" s="179"/>
      <c r="AC382" s="179"/>
      <c r="AD382" s="179"/>
      <c r="AE382" s="179"/>
      <c r="AF382" s="179"/>
      <c r="AG382" s="179"/>
      <c r="AH382" s="179"/>
      <c r="AL382" s="179"/>
      <c r="AN382" s="179"/>
      <c r="AP382" s="179"/>
      <c r="AR382" s="179"/>
      <c r="AT382" s="179"/>
    </row>
    <row r="383" spans="1:46">
      <c r="A383" s="179"/>
      <c r="B383" s="179"/>
      <c r="C383" s="179"/>
      <c r="D383" s="179"/>
      <c r="E383" s="179"/>
      <c r="F383" s="179"/>
      <c r="G383" s="179"/>
      <c r="H383" s="179"/>
      <c r="I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V383" s="179"/>
      <c r="W383" s="179"/>
      <c r="X383" s="179"/>
      <c r="Y383" s="179"/>
      <c r="Z383" s="179"/>
      <c r="AA383" s="179"/>
      <c r="AB383" s="179"/>
      <c r="AC383" s="179"/>
      <c r="AD383" s="179"/>
      <c r="AE383" s="179"/>
      <c r="AF383" s="179"/>
      <c r="AG383" s="179"/>
      <c r="AH383" s="179"/>
      <c r="AL383" s="179"/>
      <c r="AN383" s="179"/>
      <c r="AP383" s="179"/>
      <c r="AR383" s="179"/>
      <c r="AT383" s="179"/>
    </row>
    <row r="384" spans="1:46">
      <c r="A384" s="179"/>
      <c r="B384" s="179"/>
      <c r="C384" s="179"/>
      <c r="D384" s="179"/>
      <c r="E384" s="179"/>
      <c r="F384" s="179"/>
      <c r="G384" s="179"/>
      <c r="H384" s="179"/>
      <c r="I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L384" s="179"/>
      <c r="AN384" s="179"/>
      <c r="AP384" s="179"/>
      <c r="AR384" s="179"/>
      <c r="AT384" s="179"/>
    </row>
    <row r="385" spans="1:46">
      <c r="A385" s="179"/>
      <c r="B385" s="179"/>
      <c r="C385" s="179"/>
      <c r="D385" s="179"/>
      <c r="E385" s="179"/>
      <c r="F385" s="179"/>
      <c r="G385" s="179"/>
      <c r="H385" s="179"/>
      <c r="I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L385" s="179"/>
      <c r="AN385" s="179"/>
      <c r="AP385" s="179"/>
      <c r="AR385" s="179"/>
      <c r="AT385" s="179"/>
    </row>
    <row r="386" spans="1:46">
      <c r="A386" s="179"/>
      <c r="B386" s="179"/>
      <c r="C386" s="179"/>
      <c r="D386" s="179"/>
      <c r="E386" s="179"/>
      <c r="F386" s="179"/>
      <c r="G386" s="179"/>
      <c r="H386" s="179"/>
      <c r="I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L386" s="179"/>
      <c r="AN386" s="179"/>
      <c r="AP386" s="179"/>
      <c r="AR386" s="179"/>
      <c r="AT386" s="179"/>
    </row>
    <row r="387" spans="1:46">
      <c r="A387" s="179"/>
      <c r="B387" s="179"/>
      <c r="C387" s="179"/>
      <c r="D387" s="179"/>
      <c r="E387" s="179"/>
      <c r="F387" s="179"/>
      <c r="G387" s="179"/>
      <c r="H387" s="179"/>
      <c r="I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L387" s="179"/>
      <c r="AN387" s="179"/>
      <c r="AP387" s="179"/>
      <c r="AR387" s="179"/>
      <c r="AT387" s="179"/>
    </row>
    <row r="388" spans="1:46">
      <c r="A388" s="179"/>
      <c r="B388" s="179"/>
      <c r="C388" s="179"/>
      <c r="D388" s="179"/>
      <c r="E388" s="179"/>
      <c r="F388" s="179"/>
      <c r="G388" s="179"/>
      <c r="H388" s="179"/>
      <c r="I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L388" s="179"/>
      <c r="AN388" s="179"/>
      <c r="AP388" s="179"/>
      <c r="AR388" s="179"/>
      <c r="AT388" s="179"/>
    </row>
    <row r="389" spans="1:46">
      <c r="A389" s="179"/>
      <c r="B389" s="179"/>
      <c r="C389" s="179"/>
      <c r="D389" s="179"/>
      <c r="E389" s="179"/>
      <c r="F389" s="179"/>
      <c r="G389" s="179"/>
      <c r="H389" s="179"/>
      <c r="I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L389" s="179"/>
      <c r="AN389" s="179"/>
      <c r="AP389" s="179"/>
      <c r="AR389" s="179"/>
      <c r="AT389" s="179"/>
    </row>
    <row r="390" spans="1:46">
      <c r="A390" s="179"/>
      <c r="B390" s="179"/>
      <c r="C390" s="179"/>
      <c r="D390" s="179"/>
      <c r="E390" s="179"/>
      <c r="F390" s="179"/>
      <c r="G390" s="179"/>
      <c r="H390" s="179"/>
      <c r="I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V390" s="179"/>
      <c r="W390" s="179"/>
      <c r="X390" s="179"/>
      <c r="Y390" s="179"/>
      <c r="Z390" s="179"/>
      <c r="AA390" s="179"/>
      <c r="AB390" s="179"/>
      <c r="AC390" s="179"/>
      <c r="AD390" s="179"/>
      <c r="AE390" s="179"/>
      <c r="AF390" s="179"/>
      <c r="AG390" s="179"/>
      <c r="AH390" s="179"/>
      <c r="AL390" s="179"/>
      <c r="AN390" s="179"/>
      <c r="AP390" s="179"/>
      <c r="AR390" s="179"/>
      <c r="AT390" s="179"/>
    </row>
    <row r="391" spans="1:46">
      <c r="A391" s="179"/>
      <c r="B391" s="179"/>
      <c r="C391" s="179"/>
      <c r="D391" s="179"/>
      <c r="E391" s="179"/>
      <c r="F391" s="179"/>
      <c r="G391" s="179"/>
      <c r="H391" s="179"/>
      <c r="I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V391" s="179"/>
      <c r="W391" s="179"/>
      <c r="X391" s="179"/>
      <c r="Y391" s="179"/>
      <c r="Z391" s="179"/>
      <c r="AA391" s="179"/>
      <c r="AB391" s="179"/>
      <c r="AC391" s="179"/>
      <c r="AD391" s="179"/>
      <c r="AE391" s="179"/>
      <c r="AF391" s="179"/>
      <c r="AG391" s="179"/>
      <c r="AH391" s="179"/>
      <c r="AL391" s="179"/>
      <c r="AN391" s="179"/>
      <c r="AP391" s="179"/>
      <c r="AR391" s="179"/>
      <c r="AT391" s="179"/>
    </row>
    <row r="392" spans="1:46">
      <c r="A392" s="179"/>
      <c r="B392" s="179"/>
      <c r="C392" s="179"/>
      <c r="D392" s="179"/>
      <c r="E392" s="179"/>
      <c r="F392" s="179"/>
      <c r="G392" s="179"/>
      <c r="H392" s="179"/>
      <c r="I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V392" s="179"/>
      <c r="W392" s="179"/>
      <c r="X392" s="179"/>
      <c r="Y392" s="179"/>
      <c r="Z392" s="179"/>
      <c r="AA392" s="179"/>
      <c r="AB392" s="179"/>
      <c r="AC392" s="179"/>
      <c r="AD392" s="179"/>
      <c r="AE392" s="179"/>
      <c r="AF392" s="179"/>
      <c r="AG392" s="179"/>
      <c r="AH392" s="179"/>
      <c r="AL392" s="179"/>
      <c r="AN392" s="179"/>
      <c r="AP392" s="179"/>
      <c r="AR392" s="179"/>
      <c r="AT392" s="179"/>
    </row>
    <row r="393" spans="1:46">
      <c r="A393" s="179"/>
      <c r="B393" s="179"/>
      <c r="C393" s="179"/>
      <c r="D393" s="179"/>
      <c r="E393" s="179"/>
      <c r="F393" s="179"/>
      <c r="G393" s="179"/>
      <c r="H393" s="179"/>
      <c r="I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V393" s="179"/>
      <c r="W393" s="179"/>
      <c r="X393" s="179"/>
      <c r="Y393" s="179"/>
      <c r="Z393" s="179"/>
      <c r="AA393" s="179"/>
      <c r="AB393" s="179"/>
      <c r="AC393" s="179"/>
      <c r="AD393" s="179"/>
      <c r="AE393" s="179"/>
      <c r="AF393" s="179"/>
      <c r="AG393" s="179"/>
      <c r="AH393" s="179"/>
      <c r="AL393" s="179"/>
      <c r="AN393" s="179"/>
      <c r="AP393" s="179"/>
      <c r="AR393" s="179"/>
      <c r="AT393" s="179"/>
    </row>
    <row r="394" spans="1:46">
      <c r="A394" s="179"/>
      <c r="B394" s="179"/>
      <c r="C394" s="179"/>
      <c r="D394" s="179"/>
      <c r="E394" s="179"/>
      <c r="F394" s="179"/>
      <c r="G394" s="179"/>
      <c r="H394" s="179"/>
      <c r="I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V394" s="179"/>
      <c r="W394" s="179"/>
      <c r="X394" s="179"/>
      <c r="Y394" s="179"/>
      <c r="Z394" s="179"/>
      <c r="AA394" s="179"/>
      <c r="AB394" s="179"/>
      <c r="AC394" s="179"/>
      <c r="AD394" s="179"/>
      <c r="AE394" s="179"/>
      <c r="AF394" s="179"/>
      <c r="AG394" s="179"/>
      <c r="AH394" s="179"/>
      <c r="AL394" s="179"/>
      <c r="AN394" s="179"/>
      <c r="AP394" s="179"/>
      <c r="AR394" s="179"/>
      <c r="AT394" s="179"/>
    </row>
    <row r="395" spans="1:46">
      <c r="A395" s="179"/>
      <c r="B395" s="179"/>
      <c r="C395" s="179"/>
      <c r="D395" s="179"/>
      <c r="E395" s="179"/>
      <c r="F395" s="179"/>
      <c r="G395" s="179"/>
      <c r="H395" s="179"/>
      <c r="I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V395" s="179"/>
      <c r="W395" s="179"/>
      <c r="X395" s="179"/>
      <c r="Y395" s="179"/>
      <c r="Z395" s="179"/>
      <c r="AA395" s="179"/>
      <c r="AB395" s="179"/>
      <c r="AC395" s="179"/>
      <c r="AD395" s="179"/>
      <c r="AE395" s="179"/>
      <c r="AF395" s="179"/>
      <c r="AG395" s="179"/>
      <c r="AH395" s="179"/>
      <c r="AL395" s="179"/>
      <c r="AN395" s="179"/>
      <c r="AP395" s="179"/>
      <c r="AR395" s="179"/>
      <c r="AT395" s="179"/>
    </row>
    <row r="396" spans="1:46">
      <c r="A396" s="179"/>
      <c r="B396" s="179"/>
      <c r="C396" s="179"/>
      <c r="D396" s="179"/>
      <c r="E396" s="179"/>
      <c r="F396" s="179"/>
      <c r="G396" s="179"/>
      <c r="H396" s="179"/>
      <c r="I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V396" s="179"/>
      <c r="W396" s="179"/>
      <c r="X396" s="179"/>
      <c r="Y396" s="179"/>
      <c r="Z396" s="179"/>
      <c r="AA396" s="179"/>
      <c r="AB396" s="179"/>
      <c r="AC396" s="179"/>
      <c r="AD396" s="179"/>
      <c r="AE396" s="179"/>
      <c r="AF396" s="179"/>
      <c r="AG396" s="179"/>
      <c r="AH396" s="179"/>
      <c r="AL396" s="179"/>
      <c r="AN396" s="179"/>
      <c r="AP396" s="179"/>
      <c r="AR396" s="179"/>
      <c r="AT396" s="179"/>
    </row>
    <row r="397" spans="1:46">
      <c r="A397" s="179"/>
      <c r="B397" s="179"/>
      <c r="C397" s="179"/>
      <c r="D397" s="179"/>
      <c r="E397" s="179"/>
      <c r="F397" s="179"/>
      <c r="G397" s="179"/>
      <c r="H397" s="179"/>
      <c r="I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V397" s="179"/>
      <c r="W397" s="179"/>
      <c r="X397" s="179"/>
      <c r="Y397" s="179"/>
      <c r="Z397" s="179"/>
      <c r="AA397" s="179"/>
      <c r="AB397" s="179"/>
      <c r="AC397" s="179"/>
      <c r="AD397" s="179"/>
      <c r="AE397" s="179"/>
      <c r="AF397" s="179"/>
      <c r="AG397" s="179"/>
      <c r="AH397" s="179"/>
      <c r="AL397" s="179"/>
      <c r="AN397" s="179"/>
      <c r="AP397" s="179"/>
      <c r="AR397" s="179"/>
      <c r="AT397" s="179"/>
    </row>
    <row r="398" spans="1:46">
      <c r="A398" s="179"/>
      <c r="B398" s="179"/>
      <c r="C398" s="179"/>
      <c r="D398" s="179"/>
      <c r="E398" s="179"/>
      <c r="F398" s="179"/>
      <c r="G398" s="179"/>
      <c r="H398" s="179"/>
      <c r="I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V398" s="179"/>
      <c r="W398" s="179"/>
      <c r="X398" s="179"/>
      <c r="Y398" s="179"/>
      <c r="Z398" s="179"/>
      <c r="AA398" s="179"/>
      <c r="AB398" s="179"/>
      <c r="AC398" s="179"/>
      <c r="AD398" s="179"/>
      <c r="AE398" s="179"/>
      <c r="AF398" s="179"/>
      <c r="AG398" s="179"/>
      <c r="AH398" s="179"/>
      <c r="AL398" s="179"/>
      <c r="AN398" s="179"/>
      <c r="AP398" s="179"/>
      <c r="AR398" s="179"/>
      <c r="AT398" s="179"/>
    </row>
    <row r="399" spans="1:46">
      <c r="A399" s="179"/>
      <c r="B399" s="179"/>
      <c r="C399" s="179"/>
      <c r="D399" s="179"/>
      <c r="E399" s="179"/>
      <c r="F399" s="179"/>
      <c r="G399" s="179"/>
      <c r="H399" s="179"/>
      <c r="I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V399" s="179"/>
      <c r="W399" s="179"/>
      <c r="X399" s="179"/>
      <c r="Y399" s="179"/>
      <c r="Z399" s="179"/>
      <c r="AA399" s="179"/>
      <c r="AB399" s="179"/>
      <c r="AC399" s="179"/>
      <c r="AD399" s="179"/>
      <c r="AE399" s="179"/>
      <c r="AF399" s="179"/>
      <c r="AG399" s="179"/>
      <c r="AH399" s="179"/>
      <c r="AL399" s="179"/>
      <c r="AN399" s="179"/>
      <c r="AP399" s="179"/>
      <c r="AR399" s="179"/>
      <c r="AT399" s="179"/>
    </row>
    <row r="400" spans="1:46">
      <c r="A400" s="179"/>
      <c r="B400" s="179"/>
      <c r="C400" s="179"/>
      <c r="D400" s="179"/>
      <c r="E400" s="179"/>
      <c r="F400" s="179"/>
      <c r="G400" s="179"/>
      <c r="H400" s="179"/>
      <c r="I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V400" s="179"/>
      <c r="W400" s="179"/>
      <c r="X400" s="179"/>
      <c r="Y400" s="179"/>
      <c r="Z400" s="179"/>
      <c r="AA400" s="179"/>
      <c r="AB400" s="179"/>
      <c r="AC400" s="179"/>
      <c r="AD400" s="179"/>
      <c r="AE400" s="179"/>
      <c r="AF400" s="179"/>
      <c r="AG400" s="179"/>
      <c r="AH400" s="179"/>
      <c r="AL400" s="179"/>
      <c r="AN400" s="179"/>
      <c r="AP400" s="179"/>
      <c r="AR400" s="179"/>
      <c r="AT400" s="179"/>
    </row>
    <row r="401" spans="1:46">
      <c r="A401" s="179"/>
      <c r="B401" s="179"/>
      <c r="C401" s="179"/>
      <c r="D401" s="179"/>
      <c r="E401" s="179"/>
      <c r="F401" s="179"/>
      <c r="G401" s="179"/>
      <c r="H401" s="179"/>
      <c r="I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V401" s="179"/>
      <c r="W401" s="179"/>
      <c r="X401" s="179"/>
      <c r="Y401" s="179"/>
      <c r="Z401" s="179"/>
      <c r="AA401" s="179"/>
      <c r="AB401" s="179"/>
      <c r="AC401" s="179"/>
      <c r="AD401" s="179"/>
      <c r="AE401" s="179"/>
      <c r="AF401" s="179"/>
      <c r="AG401" s="179"/>
      <c r="AH401" s="179"/>
      <c r="AL401" s="179"/>
      <c r="AN401" s="179"/>
      <c r="AP401" s="179"/>
      <c r="AR401" s="179"/>
      <c r="AT401" s="179"/>
    </row>
    <row r="402" spans="1:46">
      <c r="A402" s="179"/>
      <c r="B402" s="179"/>
      <c r="C402" s="179"/>
      <c r="D402" s="179"/>
      <c r="E402" s="179"/>
      <c r="F402" s="179"/>
      <c r="G402" s="179"/>
      <c r="H402" s="179"/>
      <c r="I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L402" s="179"/>
      <c r="AN402" s="179"/>
      <c r="AP402" s="179"/>
      <c r="AR402" s="179"/>
      <c r="AT402" s="179"/>
    </row>
    <row r="403" spans="1:46">
      <c r="A403" s="179"/>
      <c r="B403" s="179"/>
      <c r="C403" s="179"/>
      <c r="D403" s="179"/>
      <c r="E403" s="179"/>
      <c r="F403" s="179"/>
      <c r="G403" s="179"/>
      <c r="H403" s="179"/>
      <c r="I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L403" s="179"/>
      <c r="AN403" s="179"/>
      <c r="AP403" s="179"/>
      <c r="AR403" s="179"/>
      <c r="AT403" s="179"/>
    </row>
    <row r="404" spans="1:46">
      <c r="A404" s="179"/>
      <c r="B404" s="179"/>
      <c r="C404" s="179"/>
      <c r="D404" s="179"/>
      <c r="E404" s="179"/>
      <c r="F404" s="179"/>
      <c r="G404" s="179"/>
      <c r="H404" s="179"/>
      <c r="I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L404" s="179"/>
      <c r="AN404" s="179"/>
      <c r="AP404" s="179"/>
      <c r="AR404" s="179"/>
      <c r="AT404" s="179"/>
    </row>
    <row r="405" spans="1:46">
      <c r="A405" s="179"/>
      <c r="B405" s="179"/>
      <c r="C405" s="179"/>
      <c r="D405" s="179"/>
      <c r="E405" s="179"/>
      <c r="F405" s="179"/>
      <c r="G405" s="179"/>
      <c r="H405" s="179"/>
      <c r="I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L405" s="179"/>
      <c r="AN405" s="179"/>
      <c r="AP405" s="179"/>
      <c r="AR405" s="179"/>
      <c r="AT405" s="179"/>
    </row>
    <row r="406" spans="1:46">
      <c r="A406" s="179"/>
      <c r="B406" s="179"/>
      <c r="C406" s="179"/>
      <c r="D406" s="179"/>
      <c r="E406" s="179"/>
      <c r="F406" s="179"/>
      <c r="G406" s="179"/>
      <c r="H406" s="179"/>
      <c r="I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L406" s="179"/>
      <c r="AN406" s="179"/>
      <c r="AP406" s="179"/>
      <c r="AR406" s="179"/>
      <c r="AT406" s="179"/>
    </row>
    <row r="407" spans="1:46">
      <c r="A407" s="179"/>
      <c r="B407" s="179"/>
      <c r="C407" s="179"/>
      <c r="D407" s="179"/>
      <c r="E407" s="179"/>
      <c r="F407" s="179"/>
      <c r="G407" s="179"/>
      <c r="H407" s="179"/>
      <c r="I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L407" s="179"/>
      <c r="AN407" s="179"/>
      <c r="AP407" s="179"/>
      <c r="AR407" s="179"/>
      <c r="AT407" s="179"/>
    </row>
    <row r="408" spans="1:46">
      <c r="A408" s="179"/>
      <c r="B408" s="179"/>
      <c r="C408" s="179"/>
      <c r="D408" s="179"/>
      <c r="E408" s="179"/>
      <c r="F408" s="179"/>
      <c r="G408" s="179"/>
      <c r="H408" s="179"/>
      <c r="I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L408" s="179"/>
      <c r="AN408" s="179"/>
      <c r="AP408" s="179"/>
      <c r="AR408" s="179"/>
      <c r="AT408" s="179"/>
    </row>
    <row r="409" spans="1:46">
      <c r="A409" s="179"/>
      <c r="B409" s="179"/>
      <c r="C409" s="179"/>
      <c r="D409" s="179"/>
      <c r="E409" s="179"/>
      <c r="F409" s="179"/>
      <c r="G409" s="179"/>
      <c r="H409" s="179"/>
      <c r="I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L409" s="179"/>
      <c r="AN409" s="179"/>
      <c r="AP409" s="179"/>
      <c r="AR409" s="179"/>
      <c r="AT409" s="179"/>
    </row>
    <row r="410" spans="1:46">
      <c r="A410" s="179"/>
      <c r="B410" s="179"/>
      <c r="C410" s="179"/>
      <c r="D410" s="179"/>
      <c r="E410" s="179"/>
      <c r="F410" s="179"/>
      <c r="G410" s="179"/>
      <c r="H410" s="179"/>
      <c r="I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L410" s="179"/>
      <c r="AN410" s="179"/>
      <c r="AP410" s="179"/>
      <c r="AR410" s="179"/>
      <c r="AT410" s="179"/>
    </row>
    <row r="411" spans="1:46">
      <c r="A411" s="179"/>
      <c r="B411" s="179"/>
      <c r="C411" s="179"/>
      <c r="D411" s="179"/>
      <c r="E411" s="179"/>
      <c r="F411" s="179"/>
      <c r="G411" s="179"/>
      <c r="H411" s="179"/>
      <c r="I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V411" s="179"/>
      <c r="W411" s="179"/>
      <c r="X411" s="179"/>
      <c r="Y411" s="179"/>
      <c r="Z411" s="179"/>
      <c r="AA411" s="179"/>
      <c r="AB411" s="179"/>
      <c r="AC411" s="179"/>
      <c r="AD411" s="179"/>
      <c r="AE411" s="179"/>
      <c r="AF411" s="179"/>
      <c r="AG411" s="179"/>
      <c r="AH411" s="179"/>
      <c r="AL411" s="179"/>
      <c r="AN411" s="179"/>
      <c r="AP411" s="179"/>
      <c r="AR411" s="179"/>
      <c r="AT411" s="179"/>
    </row>
    <row r="412" spans="1:46">
      <c r="A412" s="179"/>
      <c r="B412" s="179"/>
      <c r="C412" s="179"/>
      <c r="D412" s="179"/>
      <c r="E412" s="179"/>
      <c r="F412" s="179"/>
      <c r="G412" s="179"/>
      <c r="H412" s="179"/>
      <c r="I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V412" s="179"/>
      <c r="W412" s="179"/>
      <c r="X412" s="179"/>
      <c r="Y412" s="179"/>
      <c r="Z412" s="179"/>
      <c r="AA412" s="179"/>
      <c r="AB412" s="179"/>
      <c r="AC412" s="179"/>
      <c r="AD412" s="179"/>
      <c r="AE412" s="179"/>
      <c r="AF412" s="179"/>
      <c r="AG412" s="179"/>
      <c r="AH412" s="179"/>
      <c r="AL412" s="179"/>
      <c r="AN412" s="179"/>
      <c r="AP412" s="179"/>
      <c r="AR412" s="179"/>
      <c r="AT412" s="179"/>
    </row>
    <row r="413" spans="1:46">
      <c r="A413" s="179"/>
      <c r="B413" s="179"/>
      <c r="C413" s="179"/>
      <c r="D413" s="179"/>
      <c r="E413" s="179"/>
      <c r="F413" s="179"/>
      <c r="G413" s="179"/>
      <c r="H413" s="179"/>
      <c r="I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V413" s="179"/>
      <c r="W413" s="179"/>
      <c r="X413" s="179"/>
      <c r="Y413" s="179"/>
      <c r="Z413" s="179"/>
      <c r="AA413" s="179"/>
      <c r="AB413" s="179"/>
      <c r="AC413" s="179"/>
      <c r="AD413" s="179"/>
      <c r="AE413" s="179"/>
      <c r="AF413" s="179"/>
      <c r="AG413" s="179"/>
      <c r="AH413" s="179"/>
      <c r="AL413" s="179"/>
      <c r="AN413" s="179"/>
      <c r="AP413" s="179"/>
      <c r="AR413" s="179"/>
      <c r="AT413" s="179"/>
    </row>
    <row r="414" spans="1:46">
      <c r="A414" s="179"/>
      <c r="B414" s="179"/>
      <c r="C414" s="179"/>
      <c r="D414" s="179"/>
      <c r="E414" s="179"/>
      <c r="F414" s="179"/>
      <c r="G414" s="179"/>
      <c r="H414" s="179"/>
      <c r="I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V414" s="179"/>
      <c r="W414" s="179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L414" s="179"/>
      <c r="AN414" s="179"/>
      <c r="AP414" s="179"/>
      <c r="AR414" s="179"/>
      <c r="AT414" s="179"/>
    </row>
    <row r="415" spans="1:46">
      <c r="A415" s="179"/>
      <c r="B415" s="179"/>
      <c r="C415" s="179"/>
      <c r="D415" s="179"/>
      <c r="E415" s="179"/>
      <c r="F415" s="179"/>
      <c r="G415" s="179"/>
      <c r="H415" s="179"/>
      <c r="I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V415" s="179"/>
      <c r="W415" s="179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L415" s="179"/>
      <c r="AN415" s="179"/>
      <c r="AP415" s="179"/>
      <c r="AR415" s="179"/>
      <c r="AT415" s="179"/>
    </row>
    <row r="416" spans="1:46">
      <c r="A416" s="179"/>
      <c r="B416" s="179"/>
      <c r="C416" s="179"/>
      <c r="D416" s="179"/>
      <c r="E416" s="179"/>
      <c r="F416" s="179"/>
      <c r="G416" s="179"/>
      <c r="H416" s="179"/>
      <c r="I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V416" s="179"/>
      <c r="W416" s="179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L416" s="179"/>
      <c r="AN416" s="179"/>
      <c r="AP416" s="179"/>
      <c r="AR416" s="179"/>
      <c r="AT416" s="179"/>
    </row>
    <row r="417" spans="1:46">
      <c r="A417" s="179"/>
      <c r="B417" s="179"/>
      <c r="C417" s="179"/>
      <c r="D417" s="179"/>
      <c r="E417" s="179"/>
      <c r="F417" s="179"/>
      <c r="G417" s="179"/>
      <c r="H417" s="179"/>
      <c r="I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V417" s="179"/>
      <c r="W417" s="179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179"/>
      <c r="AH417" s="179"/>
      <c r="AL417" s="179"/>
      <c r="AN417" s="179"/>
      <c r="AP417" s="179"/>
      <c r="AR417" s="179"/>
      <c r="AT417" s="179"/>
    </row>
    <row r="418" spans="1:46">
      <c r="A418" s="179"/>
      <c r="B418" s="179"/>
      <c r="C418" s="179"/>
      <c r="D418" s="179"/>
      <c r="E418" s="179"/>
      <c r="F418" s="179"/>
      <c r="G418" s="179"/>
      <c r="H418" s="179"/>
      <c r="I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V418" s="179"/>
      <c r="W418" s="179"/>
      <c r="X418" s="179"/>
      <c r="Y418" s="179"/>
      <c r="Z418" s="179"/>
      <c r="AA418" s="179"/>
      <c r="AB418" s="179"/>
      <c r="AC418" s="179"/>
      <c r="AD418" s="179"/>
      <c r="AE418" s="179"/>
      <c r="AF418" s="179"/>
      <c r="AG418" s="179"/>
      <c r="AH418" s="179"/>
      <c r="AL418" s="179"/>
      <c r="AN418" s="179"/>
      <c r="AP418" s="179"/>
      <c r="AR418" s="179"/>
      <c r="AT418" s="179"/>
    </row>
    <row r="419" spans="1:46">
      <c r="A419" s="179"/>
      <c r="B419" s="179"/>
      <c r="C419" s="179"/>
      <c r="D419" s="179"/>
      <c r="E419" s="179"/>
      <c r="F419" s="179"/>
      <c r="G419" s="179"/>
      <c r="H419" s="179"/>
      <c r="I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V419" s="179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L419" s="179"/>
      <c r="AN419" s="179"/>
      <c r="AP419" s="179"/>
      <c r="AR419" s="179"/>
      <c r="AT419" s="179"/>
    </row>
    <row r="420" spans="1:46">
      <c r="A420" s="179"/>
      <c r="B420" s="179"/>
      <c r="C420" s="179"/>
      <c r="D420" s="179"/>
      <c r="E420" s="179"/>
      <c r="F420" s="179"/>
      <c r="G420" s="179"/>
      <c r="H420" s="179"/>
      <c r="I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L420" s="179"/>
      <c r="AN420" s="179"/>
      <c r="AP420" s="179"/>
      <c r="AR420" s="179"/>
      <c r="AT420" s="179"/>
    </row>
    <row r="421" spans="1:46">
      <c r="A421" s="179"/>
      <c r="B421" s="179"/>
      <c r="C421" s="179"/>
      <c r="D421" s="179"/>
      <c r="E421" s="179"/>
      <c r="F421" s="179"/>
      <c r="G421" s="179"/>
      <c r="H421" s="179"/>
      <c r="I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L421" s="179"/>
      <c r="AN421" s="179"/>
      <c r="AP421" s="179"/>
      <c r="AR421" s="179"/>
      <c r="AT421" s="179"/>
    </row>
    <row r="422" spans="1:46">
      <c r="A422" s="179"/>
      <c r="B422" s="179"/>
      <c r="C422" s="179"/>
      <c r="D422" s="179"/>
      <c r="E422" s="179"/>
      <c r="F422" s="179"/>
      <c r="G422" s="179"/>
      <c r="H422" s="179"/>
      <c r="I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L422" s="179"/>
      <c r="AN422" s="179"/>
      <c r="AP422" s="179"/>
      <c r="AR422" s="179"/>
      <c r="AT422" s="179"/>
    </row>
    <row r="423" spans="1:46">
      <c r="A423" s="179"/>
      <c r="B423" s="179"/>
      <c r="C423" s="179"/>
      <c r="D423" s="179"/>
      <c r="E423" s="179"/>
      <c r="F423" s="179"/>
      <c r="G423" s="179"/>
      <c r="H423" s="179"/>
      <c r="I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L423" s="179"/>
      <c r="AN423" s="179"/>
      <c r="AP423" s="179"/>
      <c r="AR423" s="179"/>
      <c r="AT423" s="179"/>
    </row>
    <row r="424" spans="1:46">
      <c r="A424" s="179"/>
      <c r="B424" s="179"/>
      <c r="C424" s="179"/>
      <c r="D424" s="179"/>
      <c r="E424" s="179"/>
      <c r="F424" s="179"/>
      <c r="G424" s="179"/>
      <c r="H424" s="179"/>
      <c r="I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L424" s="179"/>
      <c r="AN424" s="179"/>
      <c r="AP424" s="179"/>
      <c r="AR424" s="179"/>
      <c r="AT424" s="179"/>
    </row>
    <row r="425" spans="1:46">
      <c r="A425" s="179"/>
      <c r="B425" s="179"/>
      <c r="C425" s="179"/>
      <c r="D425" s="179"/>
      <c r="E425" s="179"/>
      <c r="F425" s="179"/>
      <c r="G425" s="179"/>
      <c r="H425" s="179"/>
      <c r="I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L425" s="179"/>
      <c r="AN425" s="179"/>
      <c r="AP425" s="179"/>
      <c r="AR425" s="179"/>
      <c r="AT425" s="179"/>
    </row>
    <row r="426" spans="1:46">
      <c r="A426" s="179"/>
      <c r="B426" s="179"/>
      <c r="C426" s="179"/>
      <c r="D426" s="179"/>
      <c r="E426" s="179"/>
      <c r="F426" s="179"/>
      <c r="G426" s="179"/>
      <c r="H426" s="179"/>
      <c r="I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L426" s="179"/>
      <c r="AN426" s="179"/>
      <c r="AP426" s="179"/>
      <c r="AR426" s="179"/>
      <c r="AT426" s="179"/>
    </row>
    <row r="427" spans="1:46">
      <c r="A427" s="179"/>
      <c r="B427" s="179"/>
      <c r="C427" s="179"/>
      <c r="D427" s="179"/>
      <c r="E427" s="179"/>
      <c r="F427" s="179"/>
      <c r="G427" s="179"/>
      <c r="H427" s="179"/>
      <c r="I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L427" s="179"/>
      <c r="AN427" s="179"/>
      <c r="AP427" s="179"/>
      <c r="AR427" s="179"/>
      <c r="AT427" s="179"/>
    </row>
    <row r="428" spans="1:46">
      <c r="A428" s="179"/>
      <c r="B428" s="179"/>
      <c r="C428" s="179"/>
      <c r="D428" s="179"/>
      <c r="E428" s="179"/>
      <c r="F428" s="179"/>
      <c r="G428" s="179"/>
      <c r="H428" s="179"/>
      <c r="I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L428" s="179"/>
      <c r="AN428" s="179"/>
      <c r="AP428" s="179"/>
      <c r="AR428" s="179"/>
      <c r="AT428" s="179"/>
    </row>
    <row r="429" spans="1:46">
      <c r="A429" s="179"/>
      <c r="B429" s="179"/>
      <c r="C429" s="179"/>
      <c r="D429" s="179"/>
      <c r="E429" s="179"/>
      <c r="F429" s="179"/>
      <c r="G429" s="179"/>
      <c r="H429" s="179"/>
      <c r="I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V429" s="179"/>
      <c r="W429" s="179"/>
      <c r="X429" s="179"/>
      <c r="Y429" s="179"/>
      <c r="Z429" s="179"/>
      <c r="AA429" s="179"/>
      <c r="AB429" s="179"/>
      <c r="AC429" s="179"/>
      <c r="AD429" s="179"/>
      <c r="AE429" s="179"/>
      <c r="AF429" s="179"/>
      <c r="AG429" s="179"/>
      <c r="AH429" s="179"/>
      <c r="AL429" s="179"/>
      <c r="AN429" s="179"/>
      <c r="AP429" s="179"/>
      <c r="AR429" s="179"/>
      <c r="AT429" s="179"/>
    </row>
    <row r="430" spans="1:46">
      <c r="A430" s="179"/>
      <c r="B430" s="179"/>
      <c r="C430" s="179"/>
      <c r="D430" s="179"/>
      <c r="E430" s="179"/>
      <c r="F430" s="179"/>
      <c r="G430" s="179"/>
      <c r="H430" s="179"/>
      <c r="I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V430" s="179"/>
      <c r="W430" s="179"/>
      <c r="X430" s="179"/>
      <c r="Y430" s="179"/>
      <c r="Z430" s="179"/>
      <c r="AA430" s="179"/>
      <c r="AB430" s="179"/>
      <c r="AC430" s="179"/>
      <c r="AD430" s="179"/>
      <c r="AE430" s="179"/>
      <c r="AF430" s="179"/>
      <c r="AG430" s="179"/>
      <c r="AH430" s="179"/>
      <c r="AL430" s="179"/>
      <c r="AN430" s="179"/>
      <c r="AP430" s="179"/>
      <c r="AR430" s="179"/>
      <c r="AT430" s="179"/>
    </row>
    <row r="431" spans="1:46">
      <c r="A431" s="179"/>
      <c r="B431" s="179"/>
      <c r="C431" s="179"/>
      <c r="D431" s="179"/>
      <c r="E431" s="179"/>
      <c r="F431" s="179"/>
      <c r="G431" s="179"/>
      <c r="H431" s="179"/>
      <c r="I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V431" s="179"/>
      <c r="W431" s="179"/>
      <c r="X431" s="179"/>
      <c r="Y431" s="179"/>
      <c r="Z431" s="179"/>
      <c r="AA431" s="179"/>
      <c r="AB431" s="179"/>
      <c r="AC431" s="179"/>
      <c r="AD431" s="179"/>
      <c r="AE431" s="179"/>
      <c r="AF431" s="179"/>
      <c r="AG431" s="179"/>
      <c r="AH431" s="179"/>
      <c r="AL431" s="179"/>
      <c r="AN431" s="179"/>
      <c r="AP431" s="179"/>
      <c r="AR431" s="179"/>
      <c r="AT431" s="179"/>
    </row>
    <row r="432" spans="1:46">
      <c r="A432" s="179"/>
      <c r="B432" s="179"/>
      <c r="C432" s="179"/>
      <c r="D432" s="179"/>
      <c r="E432" s="179"/>
      <c r="F432" s="179"/>
      <c r="G432" s="179"/>
      <c r="H432" s="179"/>
      <c r="I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V432" s="179"/>
      <c r="W432" s="179"/>
      <c r="X432" s="179"/>
      <c r="Y432" s="179"/>
      <c r="Z432" s="179"/>
      <c r="AA432" s="179"/>
      <c r="AB432" s="179"/>
      <c r="AC432" s="179"/>
      <c r="AD432" s="179"/>
      <c r="AE432" s="179"/>
      <c r="AF432" s="179"/>
      <c r="AG432" s="179"/>
      <c r="AH432" s="179"/>
      <c r="AL432" s="179"/>
      <c r="AN432" s="179"/>
      <c r="AP432" s="179"/>
      <c r="AR432" s="179"/>
      <c r="AT432" s="179"/>
    </row>
    <row r="433" spans="1:46">
      <c r="A433" s="179"/>
      <c r="B433" s="179"/>
      <c r="C433" s="179"/>
      <c r="D433" s="179"/>
      <c r="E433" s="179"/>
      <c r="F433" s="179"/>
      <c r="G433" s="179"/>
      <c r="H433" s="179"/>
      <c r="I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V433" s="179"/>
      <c r="W433" s="179"/>
      <c r="X433" s="179"/>
      <c r="Y433" s="179"/>
      <c r="Z433" s="179"/>
      <c r="AA433" s="179"/>
      <c r="AB433" s="179"/>
      <c r="AC433" s="179"/>
      <c r="AD433" s="179"/>
      <c r="AE433" s="179"/>
      <c r="AF433" s="179"/>
      <c r="AG433" s="179"/>
      <c r="AH433" s="179"/>
      <c r="AL433" s="179"/>
      <c r="AN433" s="179"/>
      <c r="AP433" s="179"/>
      <c r="AR433" s="179"/>
      <c r="AT433" s="179"/>
    </row>
    <row r="434" spans="1:46">
      <c r="A434" s="179"/>
      <c r="B434" s="179"/>
      <c r="C434" s="179"/>
      <c r="D434" s="179"/>
      <c r="E434" s="179"/>
      <c r="F434" s="179"/>
      <c r="G434" s="179"/>
      <c r="H434" s="179"/>
      <c r="I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V434" s="179"/>
      <c r="W434" s="179"/>
      <c r="X434" s="179"/>
      <c r="Y434" s="179"/>
      <c r="Z434" s="179"/>
      <c r="AA434" s="179"/>
      <c r="AB434" s="179"/>
      <c r="AC434" s="179"/>
      <c r="AD434" s="179"/>
      <c r="AE434" s="179"/>
      <c r="AF434" s="179"/>
      <c r="AG434" s="179"/>
      <c r="AH434" s="179"/>
      <c r="AL434" s="179"/>
      <c r="AN434" s="179"/>
      <c r="AP434" s="179"/>
      <c r="AR434" s="179"/>
      <c r="AT434" s="179"/>
    </row>
    <row r="435" spans="1:46">
      <c r="A435" s="179"/>
      <c r="B435" s="179"/>
      <c r="C435" s="179"/>
      <c r="D435" s="179"/>
      <c r="E435" s="179"/>
      <c r="F435" s="179"/>
      <c r="G435" s="179"/>
      <c r="H435" s="179"/>
      <c r="I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179"/>
      <c r="AL435" s="179"/>
      <c r="AN435" s="179"/>
      <c r="AP435" s="179"/>
      <c r="AR435" s="179"/>
      <c r="AT435" s="179"/>
    </row>
    <row r="436" spans="1:46">
      <c r="A436" s="179"/>
      <c r="B436" s="179"/>
      <c r="C436" s="179"/>
      <c r="D436" s="179"/>
      <c r="E436" s="179"/>
      <c r="F436" s="179"/>
      <c r="G436" s="179"/>
      <c r="H436" s="179"/>
      <c r="I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V436" s="179"/>
      <c r="W436" s="179"/>
      <c r="X436" s="179"/>
      <c r="Y436" s="179"/>
      <c r="Z436" s="179"/>
      <c r="AA436" s="179"/>
      <c r="AB436" s="179"/>
      <c r="AC436" s="179"/>
      <c r="AD436" s="179"/>
      <c r="AE436" s="179"/>
      <c r="AF436" s="179"/>
      <c r="AG436" s="179"/>
      <c r="AH436" s="179"/>
      <c r="AL436" s="179"/>
      <c r="AN436" s="179"/>
      <c r="AP436" s="179"/>
      <c r="AR436" s="179"/>
      <c r="AT436" s="179"/>
    </row>
    <row r="437" spans="1:46">
      <c r="A437" s="179"/>
      <c r="B437" s="179"/>
      <c r="C437" s="179"/>
      <c r="D437" s="179"/>
      <c r="E437" s="179"/>
      <c r="F437" s="179"/>
      <c r="G437" s="179"/>
      <c r="H437" s="179"/>
      <c r="I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L437" s="179"/>
      <c r="AN437" s="179"/>
      <c r="AP437" s="179"/>
      <c r="AR437" s="179"/>
      <c r="AT437" s="179"/>
    </row>
    <row r="438" spans="1:46">
      <c r="A438" s="179"/>
      <c r="B438" s="179"/>
      <c r="C438" s="179"/>
      <c r="D438" s="179"/>
      <c r="E438" s="179"/>
      <c r="F438" s="179"/>
      <c r="G438" s="179"/>
      <c r="H438" s="179"/>
      <c r="I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L438" s="179"/>
      <c r="AN438" s="179"/>
      <c r="AP438" s="179"/>
      <c r="AR438" s="179"/>
      <c r="AT438" s="179"/>
    </row>
    <row r="439" spans="1:46">
      <c r="A439" s="179"/>
      <c r="B439" s="179"/>
      <c r="C439" s="179"/>
      <c r="D439" s="179"/>
      <c r="E439" s="179"/>
      <c r="F439" s="179"/>
      <c r="G439" s="179"/>
      <c r="H439" s="179"/>
      <c r="I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L439" s="179"/>
      <c r="AN439" s="179"/>
      <c r="AP439" s="179"/>
      <c r="AR439" s="179"/>
      <c r="AT439" s="179"/>
    </row>
    <row r="440" spans="1:46">
      <c r="A440" s="179"/>
      <c r="B440" s="179"/>
      <c r="C440" s="179"/>
      <c r="D440" s="179"/>
      <c r="E440" s="179"/>
      <c r="F440" s="179"/>
      <c r="G440" s="179"/>
      <c r="H440" s="179"/>
      <c r="I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V440" s="179"/>
      <c r="W440" s="179"/>
      <c r="X440" s="179"/>
      <c r="Y440" s="179"/>
      <c r="Z440" s="179"/>
      <c r="AA440" s="179"/>
      <c r="AB440" s="179"/>
      <c r="AC440" s="179"/>
      <c r="AD440" s="179"/>
      <c r="AE440" s="179"/>
      <c r="AF440" s="179"/>
      <c r="AG440" s="179"/>
      <c r="AH440" s="179"/>
      <c r="AL440" s="179"/>
      <c r="AN440" s="179"/>
      <c r="AP440" s="179"/>
      <c r="AR440" s="179"/>
      <c r="AT440" s="179"/>
    </row>
    <row r="441" spans="1:46">
      <c r="A441" s="179"/>
      <c r="B441" s="179"/>
      <c r="C441" s="179"/>
      <c r="D441" s="179"/>
      <c r="E441" s="179"/>
      <c r="F441" s="179"/>
      <c r="G441" s="179"/>
      <c r="H441" s="179"/>
      <c r="I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L441" s="179"/>
      <c r="AN441" s="179"/>
      <c r="AP441" s="179"/>
      <c r="AR441" s="179"/>
      <c r="AT441" s="179"/>
    </row>
    <row r="442" spans="1:46">
      <c r="A442" s="179"/>
      <c r="B442" s="179"/>
      <c r="C442" s="179"/>
      <c r="D442" s="179"/>
      <c r="E442" s="179"/>
      <c r="F442" s="179"/>
      <c r="G442" s="179"/>
      <c r="H442" s="179"/>
      <c r="I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L442" s="179"/>
      <c r="AN442" s="179"/>
      <c r="AP442" s="179"/>
      <c r="AR442" s="179"/>
      <c r="AT442" s="179"/>
    </row>
    <row r="443" spans="1:46">
      <c r="A443" s="179"/>
      <c r="B443" s="179"/>
      <c r="C443" s="179"/>
      <c r="D443" s="179"/>
      <c r="E443" s="179"/>
      <c r="F443" s="179"/>
      <c r="G443" s="179"/>
      <c r="H443" s="179"/>
      <c r="I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L443" s="179"/>
      <c r="AN443" s="179"/>
      <c r="AP443" s="179"/>
      <c r="AR443" s="179"/>
      <c r="AT443" s="179"/>
    </row>
    <row r="444" spans="1:46">
      <c r="A444" s="179"/>
      <c r="B444" s="179"/>
      <c r="C444" s="179"/>
      <c r="D444" s="179"/>
      <c r="E444" s="179"/>
      <c r="F444" s="179"/>
      <c r="G444" s="179"/>
      <c r="H444" s="179"/>
      <c r="I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L444" s="179"/>
      <c r="AN444" s="179"/>
      <c r="AP444" s="179"/>
      <c r="AR444" s="179"/>
      <c r="AT444" s="179"/>
    </row>
    <row r="445" spans="1:46">
      <c r="A445" s="179"/>
      <c r="B445" s="179"/>
      <c r="C445" s="179"/>
      <c r="D445" s="179"/>
      <c r="E445" s="179"/>
      <c r="F445" s="179"/>
      <c r="G445" s="179"/>
      <c r="H445" s="179"/>
      <c r="I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L445" s="179"/>
      <c r="AN445" s="179"/>
      <c r="AP445" s="179"/>
      <c r="AR445" s="179"/>
      <c r="AT445" s="179"/>
    </row>
    <row r="446" spans="1:46">
      <c r="A446" s="179"/>
      <c r="B446" s="179"/>
      <c r="C446" s="179"/>
      <c r="D446" s="179"/>
      <c r="E446" s="179"/>
      <c r="F446" s="179"/>
      <c r="G446" s="179"/>
      <c r="H446" s="179"/>
      <c r="I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L446" s="179"/>
      <c r="AN446" s="179"/>
      <c r="AP446" s="179"/>
      <c r="AR446" s="179"/>
      <c r="AT446" s="179"/>
    </row>
    <row r="447" spans="1:46">
      <c r="A447" s="179"/>
      <c r="B447" s="179"/>
      <c r="C447" s="179"/>
      <c r="D447" s="179"/>
      <c r="E447" s="179"/>
      <c r="F447" s="179"/>
      <c r="G447" s="179"/>
      <c r="H447" s="179"/>
      <c r="I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V447" s="179"/>
      <c r="W447" s="179"/>
      <c r="X447" s="179"/>
      <c r="Y447" s="179"/>
      <c r="Z447" s="179"/>
      <c r="AA447" s="179"/>
      <c r="AB447" s="179"/>
      <c r="AC447" s="179"/>
      <c r="AD447" s="179"/>
      <c r="AE447" s="179"/>
      <c r="AF447" s="179"/>
      <c r="AG447" s="179"/>
      <c r="AH447" s="179"/>
      <c r="AL447" s="179"/>
      <c r="AN447" s="179"/>
      <c r="AP447" s="179"/>
      <c r="AR447" s="179"/>
      <c r="AT447" s="179"/>
    </row>
    <row r="448" spans="1:46">
      <c r="A448" s="179"/>
      <c r="B448" s="179"/>
      <c r="C448" s="179"/>
      <c r="D448" s="179"/>
      <c r="E448" s="179"/>
      <c r="F448" s="179"/>
      <c r="G448" s="179"/>
      <c r="H448" s="179"/>
      <c r="I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V448" s="179"/>
      <c r="W448" s="179"/>
      <c r="X448" s="179"/>
      <c r="Y448" s="179"/>
      <c r="Z448" s="179"/>
      <c r="AA448" s="179"/>
      <c r="AB448" s="179"/>
      <c r="AC448" s="179"/>
      <c r="AD448" s="179"/>
      <c r="AE448" s="179"/>
      <c r="AF448" s="179"/>
      <c r="AG448" s="179"/>
      <c r="AH448" s="179"/>
      <c r="AL448" s="179"/>
      <c r="AN448" s="179"/>
      <c r="AP448" s="179"/>
      <c r="AR448" s="179"/>
      <c r="AT448" s="179"/>
    </row>
    <row r="449" spans="1:46">
      <c r="A449" s="179"/>
      <c r="B449" s="179"/>
      <c r="C449" s="179"/>
      <c r="D449" s="179"/>
      <c r="E449" s="179"/>
      <c r="F449" s="179"/>
      <c r="G449" s="179"/>
      <c r="H449" s="179"/>
      <c r="I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V449" s="179"/>
      <c r="W449" s="179"/>
      <c r="X449" s="179"/>
      <c r="Y449" s="179"/>
      <c r="Z449" s="179"/>
      <c r="AA449" s="179"/>
      <c r="AB449" s="179"/>
      <c r="AC449" s="179"/>
      <c r="AD449" s="179"/>
      <c r="AE449" s="179"/>
      <c r="AF449" s="179"/>
      <c r="AG449" s="179"/>
      <c r="AH449" s="179"/>
      <c r="AL449" s="179"/>
      <c r="AN449" s="179"/>
      <c r="AP449" s="179"/>
      <c r="AR449" s="179"/>
      <c r="AT449" s="179"/>
    </row>
    <row r="450" spans="1:46">
      <c r="A450" s="179"/>
      <c r="B450" s="179"/>
      <c r="C450" s="179"/>
      <c r="D450" s="179"/>
      <c r="E450" s="179"/>
      <c r="F450" s="179"/>
      <c r="G450" s="179"/>
      <c r="H450" s="179"/>
      <c r="I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V450" s="179"/>
      <c r="W450" s="179"/>
      <c r="X450" s="179"/>
      <c r="Y450" s="179"/>
      <c r="Z450" s="179"/>
      <c r="AA450" s="179"/>
      <c r="AB450" s="179"/>
      <c r="AC450" s="179"/>
      <c r="AD450" s="179"/>
      <c r="AE450" s="179"/>
      <c r="AF450" s="179"/>
      <c r="AG450" s="179"/>
      <c r="AH450" s="179"/>
      <c r="AL450" s="179"/>
      <c r="AN450" s="179"/>
      <c r="AP450" s="179"/>
      <c r="AR450" s="179"/>
      <c r="AT450" s="179"/>
    </row>
    <row r="451" spans="1:46">
      <c r="A451" s="179"/>
      <c r="B451" s="179"/>
      <c r="C451" s="179"/>
      <c r="D451" s="179"/>
      <c r="E451" s="179"/>
      <c r="F451" s="179"/>
      <c r="G451" s="179"/>
      <c r="H451" s="179"/>
      <c r="I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V451" s="179"/>
      <c r="W451" s="179"/>
      <c r="X451" s="179"/>
      <c r="Y451" s="179"/>
      <c r="Z451" s="179"/>
      <c r="AA451" s="179"/>
      <c r="AB451" s="179"/>
      <c r="AC451" s="179"/>
      <c r="AD451" s="179"/>
      <c r="AE451" s="179"/>
      <c r="AF451" s="179"/>
      <c r="AG451" s="179"/>
      <c r="AH451" s="179"/>
      <c r="AL451" s="179"/>
      <c r="AN451" s="179"/>
      <c r="AP451" s="179"/>
      <c r="AR451" s="179"/>
      <c r="AT451" s="179"/>
    </row>
    <row r="452" spans="1:46">
      <c r="A452" s="179"/>
      <c r="B452" s="179"/>
      <c r="C452" s="179"/>
      <c r="D452" s="179"/>
      <c r="E452" s="179"/>
      <c r="F452" s="179"/>
      <c r="G452" s="179"/>
      <c r="H452" s="179"/>
      <c r="I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V452" s="179"/>
      <c r="W452" s="179"/>
      <c r="X452" s="179"/>
      <c r="Y452" s="179"/>
      <c r="Z452" s="179"/>
      <c r="AA452" s="179"/>
      <c r="AB452" s="179"/>
      <c r="AC452" s="179"/>
      <c r="AD452" s="179"/>
      <c r="AE452" s="179"/>
      <c r="AF452" s="179"/>
      <c r="AG452" s="179"/>
      <c r="AH452" s="179"/>
      <c r="AL452" s="179"/>
      <c r="AN452" s="179"/>
      <c r="AP452" s="179"/>
      <c r="AR452" s="179"/>
      <c r="AT452" s="179"/>
    </row>
    <row r="453" spans="1:46">
      <c r="A453" s="179"/>
      <c r="B453" s="179"/>
      <c r="C453" s="179"/>
      <c r="D453" s="179"/>
      <c r="E453" s="179"/>
      <c r="F453" s="179"/>
      <c r="G453" s="179"/>
      <c r="H453" s="179"/>
      <c r="I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V453" s="179"/>
      <c r="W453" s="179"/>
      <c r="X453" s="179"/>
      <c r="Y453" s="179"/>
      <c r="Z453" s="179"/>
      <c r="AA453" s="179"/>
      <c r="AB453" s="179"/>
      <c r="AC453" s="179"/>
      <c r="AD453" s="179"/>
      <c r="AE453" s="179"/>
      <c r="AF453" s="179"/>
      <c r="AG453" s="179"/>
      <c r="AH453" s="179"/>
      <c r="AL453" s="179"/>
      <c r="AN453" s="179"/>
      <c r="AP453" s="179"/>
      <c r="AR453" s="179"/>
      <c r="AT453" s="179"/>
    </row>
    <row r="454" spans="1:46">
      <c r="A454" s="179"/>
      <c r="B454" s="179"/>
      <c r="C454" s="179"/>
      <c r="D454" s="179"/>
      <c r="E454" s="179"/>
      <c r="F454" s="179"/>
      <c r="G454" s="179"/>
      <c r="H454" s="179"/>
      <c r="I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V454" s="179"/>
      <c r="W454" s="179"/>
      <c r="X454" s="179"/>
      <c r="Y454" s="179"/>
      <c r="Z454" s="179"/>
      <c r="AA454" s="179"/>
      <c r="AB454" s="179"/>
      <c r="AC454" s="179"/>
      <c r="AD454" s="179"/>
      <c r="AE454" s="179"/>
      <c r="AF454" s="179"/>
      <c r="AG454" s="179"/>
      <c r="AH454" s="179"/>
      <c r="AL454" s="179"/>
      <c r="AN454" s="179"/>
      <c r="AP454" s="179"/>
      <c r="AR454" s="179"/>
      <c r="AT454" s="179"/>
    </row>
    <row r="455" spans="1:46">
      <c r="A455" s="179"/>
      <c r="B455" s="179"/>
      <c r="C455" s="179"/>
      <c r="D455" s="179"/>
      <c r="E455" s="179"/>
      <c r="F455" s="179"/>
      <c r="G455" s="179"/>
      <c r="H455" s="179"/>
      <c r="I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L455" s="179"/>
      <c r="AN455" s="179"/>
      <c r="AP455" s="179"/>
      <c r="AR455" s="179"/>
      <c r="AT455" s="179"/>
    </row>
    <row r="456" spans="1:46">
      <c r="A456" s="179"/>
      <c r="B456" s="179"/>
      <c r="C456" s="179"/>
      <c r="D456" s="179"/>
      <c r="E456" s="179"/>
      <c r="F456" s="179"/>
      <c r="G456" s="179"/>
      <c r="H456" s="179"/>
      <c r="I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L456" s="179"/>
      <c r="AN456" s="179"/>
      <c r="AP456" s="179"/>
      <c r="AR456" s="179"/>
      <c r="AT456" s="179"/>
    </row>
    <row r="457" spans="1:46">
      <c r="A457" s="179"/>
      <c r="B457" s="179"/>
      <c r="C457" s="179"/>
      <c r="D457" s="179"/>
      <c r="E457" s="179"/>
      <c r="F457" s="179"/>
      <c r="G457" s="179"/>
      <c r="H457" s="179"/>
      <c r="I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L457" s="179"/>
      <c r="AN457" s="179"/>
      <c r="AP457" s="179"/>
      <c r="AR457" s="179"/>
      <c r="AT457" s="179"/>
    </row>
    <row r="458" spans="1:46">
      <c r="A458" s="179"/>
      <c r="B458" s="179"/>
      <c r="C458" s="179"/>
      <c r="D458" s="179"/>
      <c r="E458" s="179"/>
      <c r="F458" s="179"/>
      <c r="G458" s="179"/>
      <c r="H458" s="179"/>
      <c r="I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L458" s="179"/>
      <c r="AN458" s="179"/>
      <c r="AP458" s="179"/>
      <c r="AR458" s="179"/>
      <c r="AT458" s="179"/>
    </row>
    <row r="459" spans="1:46">
      <c r="A459" s="179"/>
      <c r="B459" s="179"/>
      <c r="C459" s="179"/>
      <c r="D459" s="179"/>
      <c r="E459" s="179"/>
      <c r="F459" s="179"/>
      <c r="G459" s="179"/>
      <c r="H459" s="179"/>
      <c r="I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L459" s="179"/>
      <c r="AN459" s="179"/>
      <c r="AP459" s="179"/>
      <c r="AR459" s="179"/>
      <c r="AT459" s="179"/>
    </row>
    <row r="460" spans="1:46">
      <c r="A460" s="179"/>
      <c r="B460" s="179"/>
      <c r="C460" s="179"/>
      <c r="D460" s="179"/>
      <c r="E460" s="179"/>
      <c r="F460" s="179"/>
      <c r="G460" s="179"/>
      <c r="H460" s="179"/>
      <c r="I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L460" s="179"/>
      <c r="AN460" s="179"/>
      <c r="AP460" s="179"/>
      <c r="AR460" s="179"/>
      <c r="AT460" s="179"/>
    </row>
    <row r="461" spans="1:46">
      <c r="A461" s="179"/>
      <c r="B461" s="179"/>
      <c r="C461" s="179"/>
      <c r="D461" s="179"/>
      <c r="E461" s="179"/>
      <c r="F461" s="179"/>
      <c r="G461" s="179"/>
      <c r="H461" s="179"/>
      <c r="I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L461" s="179"/>
      <c r="AN461" s="179"/>
      <c r="AP461" s="179"/>
      <c r="AR461" s="179"/>
      <c r="AT461" s="179"/>
    </row>
    <row r="462" spans="1:46">
      <c r="A462" s="179"/>
      <c r="B462" s="179"/>
      <c r="C462" s="179"/>
      <c r="D462" s="179"/>
      <c r="E462" s="179"/>
      <c r="F462" s="179"/>
      <c r="G462" s="179"/>
      <c r="H462" s="179"/>
      <c r="I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L462" s="179"/>
      <c r="AN462" s="179"/>
      <c r="AP462" s="179"/>
      <c r="AR462" s="179"/>
      <c r="AT462" s="179"/>
    </row>
    <row r="463" spans="1:46">
      <c r="A463" s="179"/>
      <c r="B463" s="179"/>
      <c r="C463" s="179"/>
      <c r="D463" s="179"/>
      <c r="E463" s="179"/>
      <c r="F463" s="179"/>
      <c r="G463" s="179"/>
      <c r="H463" s="179"/>
      <c r="I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L463" s="179"/>
      <c r="AN463" s="179"/>
      <c r="AP463" s="179"/>
      <c r="AR463" s="179"/>
      <c r="AT463" s="179"/>
    </row>
    <row r="464" spans="1:46">
      <c r="A464" s="179"/>
      <c r="B464" s="179"/>
      <c r="C464" s="179"/>
      <c r="D464" s="179"/>
      <c r="E464" s="179"/>
      <c r="F464" s="179"/>
      <c r="G464" s="179"/>
      <c r="H464" s="179"/>
      <c r="I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L464" s="179"/>
      <c r="AN464" s="179"/>
      <c r="AP464" s="179"/>
      <c r="AR464" s="179"/>
      <c r="AT464" s="179"/>
    </row>
    <row r="465" spans="1:46">
      <c r="A465" s="179"/>
      <c r="B465" s="179"/>
      <c r="C465" s="179"/>
      <c r="D465" s="179"/>
      <c r="E465" s="179"/>
      <c r="F465" s="179"/>
      <c r="G465" s="179"/>
      <c r="H465" s="179"/>
      <c r="I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V465" s="179"/>
      <c r="W465" s="179"/>
      <c r="X465" s="179"/>
      <c r="Y465" s="179"/>
      <c r="Z465" s="179"/>
      <c r="AA465" s="179"/>
      <c r="AB465" s="179"/>
      <c r="AC465" s="179"/>
      <c r="AD465" s="179"/>
      <c r="AE465" s="179"/>
      <c r="AF465" s="179"/>
      <c r="AG465" s="179"/>
      <c r="AH465" s="179"/>
      <c r="AL465" s="179"/>
      <c r="AN465" s="179"/>
      <c r="AP465" s="179"/>
      <c r="AR465" s="179"/>
      <c r="AT465" s="179"/>
    </row>
    <row r="466" spans="1:46">
      <c r="A466" s="179"/>
      <c r="B466" s="179"/>
      <c r="C466" s="179"/>
      <c r="D466" s="179"/>
      <c r="E466" s="179"/>
      <c r="F466" s="179"/>
      <c r="G466" s="179"/>
      <c r="H466" s="179"/>
      <c r="I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V466" s="179"/>
      <c r="W466" s="179"/>
      <c r="X466" s="179"/>
      <c r="Y466" s="179"/>
      <c r="Z466" s="179"/>
      <c r="AA466" s="179"/>
      <c r="AB466" s="179"/>
      <c r="AC466" s="179"/>
      <c r="AD466" s="179"/>
      <c r="AE466" s="179"/>
      <c r="AF466" s="179"/>
      <c r="AG466" s="179"/>
      <c r="AH466" s="179"/>
      <c r="AL466" s="179"/>
      <c r="AN466" s="179"/>
      <c r="AP466" s="179"/>
      <c r="AR466" s="179"/>
      <c r="AT466" s="179"/>
    </row>
    <row r="467" spans="1:46">
      <c r="A467" s="179"/>
      <c r="B467" s="179"/>
      <c r="C467" s="179"/>
      <c r="D467" s="179"/>
      <c r="E467" s="179"/>
      <c r="F467" s="179"/>
      <c r="G467" s="179"/>
      <c r="H467" s="179"/>
      <c r="I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V467" s="179"/>
      <c r="W467" s="179"/>
      <c r="X467" s="179"/>
      <c r="Y467" s="179"/>
      <c r="Z467" s="179"/>
      <c r="AA467" s="179"/>
      <c r="AB467" s="179"/>
      <c r="AC467" s="179"/>
      <c r="AD467" s="179"/>
      <c r="AE467" s="179"/>
      <c r="AF467" s="179"/>
      <c r="AG467" s="179"/>
      <c r="AH467" s="179"/>
      <c r="AL467" s="179"/>
      <c r="AN467" s="179"/>
      <c r="AP467" s="179"/>
      <c r="AR467" s="179"/>
      <c r="AT467" s="179"/>
    </row>
    <row r="468" spans="1:46">
      <c r="A468" s="179"/>
      <c r="B468" s="179"/>
      <c r="C468" s="179"/>
      <c r="D468" s="179"/>
      <c r="E468" s="179"/>
      <c r="F468" s="179"/>
      <c r="G468" s="179"/>
      <c r="H468" s="179"/>
      <c r="I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V468" s="179"/>
      <c r="W468" s="179"/>
      <c r="X468" s="179"/>
      <c r="Y468" s="179"/>
      <c r="Z468" s="179"/>
      <c r="AA468" s="179"/>
      <c r="AB468" s="179"/>
      <c r="AC468" s="179"/>
      <c r="AD468" s="179"/>
      <c r="AE468" s="179"/>
      <c r="AF468" s="179"/>
      <c r="AG468" s="179"/>
      <c r="AH468" s="179"/>
      <c r="AL468" s="179"/>
      <c r="AN468" s="179"/>
      <c r="AP468" s="179"/>
      <c r="AR468" s="179"/>
      <c r="AT468" s="179"/>
    </row>
    <row r="469" spans="1:46">
      <c r="A469" s="179"/>
      <c r="B469" s="179"/>
      <c r="C469" s="179"/>
      <c r="D469" s="179"/>
      <c r="E469" s="179"/>
      <c r="F469" s="179"/>
      <c r="G469" s="179"/>
      <c r="H469" s="179"/>
      <c r="I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V469" s="179"/>
      <c r="W469" s="179"/>
      <c r="X469" s="179"/>
      <c r="Y469" s="179"/>
      <c r="Z469" s="179"/>
      <c r="AA469" s="179"/>
      <c r="AB469" s="179"/>
      <c r="AC469" s="179"/>
      <c r="AD469" s="179"/>
      <c r="AE469" s="179"/>
      <c r="AF469" s="179"/>
      <c r="AG469" s="179"/>
      <c r="AH469" s="179"/>
      <c r="AL469" s="179"/>
      <c r="AN469" s="179"/>
      <c r="AP469" s="179"/>
      <c r="AR469" s="179"/>
      <c r="AT469" s="179"/>
    </row>
    <row r="470" spans="1:46">
      <c r="A470" s="179"/>
      <c r="B470" s="179"/>
      <c r="C470" s="179"/>
      <c r="D470" s="179"/>
      <c r="E470" s="179"/>
      <c r="F470" s="179"/>
      <c r="G470" s="179"/>
      <c r="H470" s="179"/>
      <c r="I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V470" s="179"/>
      <c r="W470" s="179"/>
      <c r="X470" s="179"/>
      <c r="Y470" s="179"/>
      <c r="Z470" s="179"/>
      <c r="AA470" s="179"/>
      <c r="AB470" s="179"/>
      <c r="AC470" s="179"/>
      <c r="AD470" s="179"/>
      <c r="AE470" s="179"/>
      <c r="AF470" s="179"/>
      <c r="AG470" s="179"/>
      <c r="AH470" s="179"/>
      <c r="AL470" s="179"/>
      <c r="AN470" s="179"/>
      <c r="AP470" s="179"/>
      <c r="AR470" s="179"/>
      <c r="AT470" s="179"/>
    </row>
    <row r="471" spans="1:46">
      <c r="A471" s="179"/>
      <c r="B471" s="179"/>
      <c r="C471" s="179"/>
      <c r="D471" s="179"/>
      <c r="E471" s="179"/>
      <c r="F471" s="179"/>
      <c r="G471" s="179"/>
      <c r="H471" s="179"/>
      <c r="I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V471" s="179"/>
      <c r="W471" s="179"/>
      <c r="X471" s="179"/>
      <c r="Y471" s="179"/>
      <c r="Z471" s="179"/>
      <c r="AA471" s="179"/>
      <c r="AB471" s="179"/>
      <c r="AC471" s="179"/>
      <c r="AD471" s="179"/>
      <c r="AE471" s="179"/>
      <c r="AF471" s="179"/>
      <c r="AG471" s="179"/>
      <c r="AH471" s="179"/>
      <c r="AL471" s="179"/>
      <c r="AN471" s="179"/>
      <c r="AP471" s="179"/>
      <c r="AR471" s="179"/>
      <c r="AT471" s="179"/>
    </row>
    <row r="472" spans="1:46">
      <c r="A472" s="179"/>
      <c r="B472" s="179"/>
      <c r="C472" s="179"/>
      <c r="D472" s="179"/>
      <c r="E472" s="179"/>
      <c r="F472" s="179"/>
      <c r="G472" s="179"/>
      <c r="H472" s="179"/>
      <c r="I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V472" s="179"/>
      <c r="W472" s="179"/>
      <c r="X472" s="179"/>
      <c r="Y472" s="179"/>
      <c r="Z472" s="179"/>
      <c r="AA472" s="179"/>
      <c r="AB472" s="179"/>
      <c r="AC472" s="179"/>
      <c r="AD472" s="179"/>
      <c r="AE472" s="179"/>
      <c r="AF472" s="179"/>
      <c r="AG472" s="179"/>
      <c r="AH472" s="179"/>
      <c r="AL472" s="179"/>
      <c r="AN472" s="179"/>
      <c r="AP472" s="179"/>
      <c r="AR472" s="179"/>
      <c r="AT472" s="179"/>
    </row>
    <row r="473" spans="1:46">
      <c r="A473" s="179"/>
      <c r="B473" s="179"/>
      <c r="C473" s="179"/>
      <c r="D473" s="179"/>
      <c r="E473" s="179"/>
      <c r="F473" s="179"/>
      <c r="G473" s="179"/>
      <c r="H473" s="179"/>
      <c r="I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V473" s="179"/>
      <c r="W473" s="179"/>
      <c r="X473" s="179"/>
      <c r="Y473" s="179"/>
      <c r="Z473" s="179"/>
      <c r="AA473" s="179"/>
      <c r="AB473" s="179"/>
      <c r="AC473" s="179"/>
      <c r="AD473" s="179"/>
      <c r="AE473" s="179"/>
      <c r="AF473" s="179"/>
      <c r="AG473" s="179"/>
      <c r="AH473" s="179"/>
      <c r="AL473" s="179"/>
      <c r="AN473" s="179"/>
      <c r="AP473" s="179"/>
      <c r="AR473" s="179"/>
      <c r="AT473" s="179"/>
    </row>
    <row r="474" spans="1:46">
      <c r="A474" s="179"/>
      <c r="B474" s="179"/>
      <c r="C474" s="179"/>
      <c r="D474" s="179"/>
      <c r="E474" s="179"/>
      <c r="F474" s="179"/>
      <c r="G474" s="179"/>
      <c r="H474" s="179"/>
      <c r="I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V474" s="179"/>
      <c r="W474" s="179"/>
      <c r="X474" s="179"/>
      <c r="Y474" s="179"/>
      <c r="Z474" s="179"/>
      <c r="AA474" s="179"/>
      <c r="AB474" s="179"/>
      <c r="AC474" s="179"/>
      <c r="AD474" s="179"/>
      <c r="AE474" s="179"/>
      <c r="AF474" s="179"/>
      <c r="AG474" s="179"/>
      <c r="AH474" s="179"/>
      <c r="AL474" s="179"/>
      <c r="AN474" s="179"/>
      <c r="AP474" s="179"/>
      <c r="AR474" s="179"/>
      <c r="AT474" s="179"/>
    </row>
    <row r="475" spans="1:46">
      <c r="A475" s="179"/>
      <c r="B475" s="179"/>
      <c r="C475" s="179"/>
      <c r="D475" s="179"/>
      <c r="E475" s="179"/>
      <c r="F475" s="179"/>
      <c r="G475" s="179"/>
      <c r="H475" s="179"/>
      <c r="I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V475" s="179"/>
      <c r="W475" s="179"/>
      <c r="X475" s="179"/>
      <c r="Y475" s="179"/>
      <c r="Z475" s="179"/>
      <c r="AA475" s="179"/>
      <c r="AB475" s="179"/>
      <c r="AC475" s="179"/>
      <c r="AD475" s="179"/>
      <c r="AE475" s="179"/>
      <c r="AF475" s="179"/>
      <c r="AG475" s="179"/>
      <c r="AH475" s="179"/>
      <c r="AL475" s="179"/>
      <c r="AN475" s="179"/>
      <c r="AP475" s="179"/>
      <c r="AR475" s="179"/>
      <c r="AT475" s="179"/>
    </row>
    <row r="476" spans="1:46">
      <c r="A476" s="179"/>
      <c r="B476" s="179"/>
      <c r="C476" s="179"/>
      <c r="D476" s="179"/>
      <c r="E476" s="179"/>
      <c r="F476" s="179"/>
      <c r="G476" s="179"/>
      <c r="H476" s="179"/>
      <c r="I476" s="179"/>
    </row>
    <row r="477" spans="1:46">
      <c r="A477" s="179"/>
      <c r="B477" s="179"/>
      <c r="C477" s="179"/>
      <c r="D477" s="179"/>
      <c r="E477" s="179"/>
      <c r="F477" s="179"/>
      <c r="G477" s="179"/>
      <c r="H477" s="179"/>
      <c r="I477" s="179"/>
    </row>
    <row r="478" spans="1:46">
      <c r="A478" s="179"/>
      <c r="B478" s="179"/>
      <c r="C478" s="179"/>
      <c r="D478" s="179"/>
      <c r="E478" s="179"/>
      <c r="F478" s="179"/>
      <c r="G478" s="179"/>
      <c r="H478" s="179"/>
      <c r="I478" s="179"/>
    </row>
    <row r="479" spans="1:46">
      <c r="A479" s="179"/>
      <c r="B479" s="179"/>
      <c r="C479" s="179"/>
      <c r="D479" s="179"/>
      <c r="E479" s="179"/>
      <c r="F479" s="179"/>
      <c r="G479" s="179"/>
      <c r="H479" s="179"/>
      <c r="I479" s="179"/>
    </row>
    <row r="480" spans="1:46">
      <c r="A480" s="179"/>
      <c r="B480" s="179"/>
      <c r="C480" s="179"/>
      <c r="D480" s="179"/>
      <c r="E480" s="179"/>
      <c r="F480" s="179"/>
      <c r="G480" s="179"/>
      <c r="H480" s="179"/>
      <c r="I480" s="179"/>
    </row>
    <row r="481" spans="1:9">
      <c r="A481" s="179"/>
      <c r="B481" s="179"/>
      <c r="C481" s="179"/>
      <c r="D481" s="179"/>
      <c r="E481" s="179"/>
      <c r="F481" s="179"/>
      <c r="G481" s="179"/>
      <c r="H481" s="179"/>
      <c r="I481" s="179"/>
    </row>
    <row r="482" spans="1:9">
      <c r="A482" s="179"/>
      <c r="B482" s="179"/>
      <c r="C482" s="179"/>
      <c r="D482" s="179"/>
      <c r="E482" s="179"/>
      <c r="F482" s="179"/>
      <c r="G482" s="179"/>
      <c r="H482" s="179"/>
      <c r="I482" s="179"/>
    </row>
    <row r="483" spans="1:9">
      <c r="A483" s="179"/>
      <c r="B483" s="179"/>
      <c r="C483" s="179"/>
      <c r="D483" s="179"/>
      <c r="E483" s="179"/>
      <c r="F483" s="179"/>
      <c r="G483" s="179"/>
      <c r="H483" s="179"/>
      <c r="I483" s="179"/>
    </row>
    <row r="484" spans="1:9">
      <c r="A484" s="179"/>
      <c r="B484" s="179"/>
      <c r="C484" s="179"/>
      <c r="D484" s="179"/>
      <c r="E484" s="179"/>
      <c r="F484" s="179"/>
      <c r="G484" s="179"/>
      <c r="H484" s="179"/>
      <c r="I484" s="179"/>
    </row>
    <row r="485" spans="1:9">
      <c r="A485" s="179"/>
      <c r="B485" s="179"/>
      <c r="C485" s="179"/>
      <c r="D485" s="179"/>
      <c r="E485" s="179"/>
      <c r="F485" s="179"/>
      <c r="G485" s="179"/>
      <c r="H485" s="179"/>
      <c r="I485" s="179"/>
    </row>
    <row r="486" spans="1:9">
      <c r="A486" s="179"/>
      <c r="B486" s="179"/>
      <c r="C486" s="179"/>
      <c r="D486" s="179"/>
      <c r="E486" s="179"/>
      <c r="F486" s="179"/>
      <c r="G486" s="179"/>
      <c r="H486" s="179"/>
      <c r="I486" s="179"/>
    </row>
    <row r="487" spans="1:9">
      <c r="A487" s="179"/>
      <c r="B487" s="179"/>
      <c r="C487" s="179"/>
      <c r="D487" s="179"/>
      <c r="E487" s="179"/>
      <c r="F487" s="179"/>
      <c r="G487" s="179"/>
      <c r="H487" s="179"/>
      <c r="I487" s="179"/>
    </row>
    <row r="488" spans="1:9">
      <c r="A488" s="179"/>
      <c r="B488" s="179"/>
      <c r="C488" s="179"/>
      <c r="D488" s="179"/>
      <c r="E488" s="179"/>
      <c r="F488" s="179"/>
      <c r="G488" s="179"/>
      <c r="H488" s="179"/>
      <c r="I488" s="179"/>
    </row>
    <row r="489" spans="1:9">
      <c r="A489" s="179"/>
      <c r="B489" s="179"/>
      <c r="C489" s="179"/>
      <c r="D489" s="179"/>
      <c r="E489" s="179"/>
      <c r="F489" s="179"/>
      <c r="G489" s="179"/>
      <c r="H489" s="179"/>
      <c r="I489" s="179"/>
    </row>
    <row r="490" spans="1:9">
      <c r="A490" s="179"/>
      <c r="B490" s="179"/>
      <c r="C490" s="179"/>
      <c r="D490" s="179"/>
      <c r="E490" s="179"/>
      <c r="F490" s="179"/>
      <c r="G490" s="179"/>
      <c r="H490" s="179"/>
      <c r="I490" s="179"/>
    </row>
    <row r="491" spans="1:9">
      <c r="A491" s="179"/>
      <c r="B491" s="179"/>
      <c r="C491" s="179"/>
      <c r="D491" s="179"/>
      <c r="E491" s="179"/>
      <c r="F491" s="179"/>
      <c r="G491" s="179"/>
      <c r="H491" s="179"/>
      <c r="I491" s="179"/>
    </row>
    <row r="492" spans="1:9">
      <c r="A492" s="179"/>
      <c r="B492" s="179"/>
      <c r="C492" s="179"/>
      <c r="D492" s="179"/>
      <c r="E492" s="179"/>
      <c r="F492" s="179"/>
      <c r="G492" s="179"/>
      <c r="H492" s="179"/>
      <c r="I492" s="179"/>
    </row>
    <row r="493" spans="1:9">
      <c r="A493" s="179"/>
      <c r="B493" s="179"/>
      <c r="C493" s="179"/>
      <c r="D493" s="179"/>
      <c r="E493" s="179"/>
      <c r="F493" s="179"/>
      <c r="G493" s="179"/>
      <c r="H493" s="179"/>
      <c r="I493" s="179"/>
    </row>
    <row r="494" spans="1:9">
      <c r="A494" s="179"/>
      <c r="B494" s="179"/>
      <c r="C494" s="179"/>
      <c r="D494" s="179"/>
      <c r="E494" s="179"/>
      <c r="F494" s="179"/>
      <c r="G494" s="179"/>
      <c r="H494" s="179"/>
      <c r="I494" s="179"/>
    </row>
    <row r="495" spans="1:9">
      <c r="A495" s="179"/>
      <c r="B495" s="179"/>
      <c r="C495" s="179"/>
      <c r="D495" s="179"/>
      <c r="E495" s="179"/>
      <c r="F495" s="179"/>
      <c r="G495" s="179"/>
      <c r="H495" s="179"/>
      <c r="I495" s="179"/>
    </row>
    <row r="496" spans="1:9">
      <c r="A496" s="179"/>
      <c r="B496" s="179"/>
      <c r="C496" s="179"/>
      <c r="D496" s="179"/>
      <c r="E496" s="179"/>
      <c r="F496" s="179"/>
      <c r="G496" s="179"/>
      <c r="H496" s="179"/>
      <c r="I496" s="179"/>
    </row>
    <row r="497" spans="1:9">
      <c r="A497" s="179"/>
      <c r="B497" s="179"/>
      <c r="C497" s="179"/>
      <c r="D497" s="179"/>
      <c r="E497" s="179"/>
      <c r="F497" s="179"/>
      <c r="G497" s="179"/>
      <c r="H497" s="179"/>
      <c r="I497" s="179"/>
    </row>
    <row r="498" spans="1:9">
      <c r="A498" s="179"/>
      <c r="B498" s="179"/>
      <c r="C498" s="179"/>
      <c r="D498" s="179"/>
      <c r="E498" s="179"/>
      <c r="F498" s="179"/>
      <c r="G498" s="179"/>
      <c r="H498" s="179"/>
      <c r="I498" s="179"/>
    </row>
    <row r="499" spans="1:9">
      <c r="A499" s="179"/>
      <c r="B499" s="179"/>
      <c r="C499" s="179"/>
      <c r="D499" s="179"/>
      <c r="E499" s="179"/>
      <c r="F499" s="179"/>
      <c r="G499" s="179"/>
      <c r="H499" s="179"/>
      <c r="I499" s="179"/>
    </row>
    <row r="500" spans="1:9">
      <c r="A500" s="179"/>
      <c r="B500" s="179"/>
      <c r="C500" s="179"/>
      <c r="D500" s="179"/>
      <c r="E500" s="179"/>
      <c r="F500" s="179"/>
      <c r="G500" s="179"/>
      <c r="H500" s="179"/>
      <c r="I500" s="179"/>
    </row>
    <row r="501" spans="1:9">
      <c r="A501" s="179"/>
      <c r="B501" s="179"/>
      <c r="C501" s="179"/>
      <c r="D501" s="179"/>
      <c r="E501" s="179"/>
      <c r="F501" s="179"/>
      <c r="G501" s="179"/>
      <c r="H501" s="179"/>
      <c r="I501" s="179"/>
    </row>
    <row r="502" spans="1:9">
      <c r="A502" s="179"/>
      <c r="B502" s="179"/>
      <c r="C502" s="179"/>
      <c r="D502" s="179"/>
      <c r="E502" s="179"/>
      <c r="F502" s="179"/>
      <c r="G502" s="179"/>
      <c r="H502" s="179"/>
      <c r="I502" s="179"/>
    </row>
    <row r="503" spans="1:9">
      <c r="A503" s="179"/>
      <c r="B503" s="179"/>
      <c r="C503" s="179"/>
      <c r="D503" s="179"/>
      <c r="E503" s="179"/>
      <c r="F503" s="179"/>
      <c r="G503" s="179"/>
      <c r="H503" s="179"/>
      <c r="I503" s="179"/>
    </row>
    <row r="504" spans="1:9">
      <c r="A504" s="179"/>
      <c r="B504" s="179"/>
      <c r="C504" s="179"/>
      <c r="D504" s="179"/>
      <c r="E504" s="179"/>
      <c r="F504" s="179"/>
      <c r="G504" s="179"/>
      <c r="H504" s="179"/>
      <c r="I504" s="179"/>
    </row>
    <row r="505" spans="1:9">
      <c r="A505" s="179"/>
      <c r="B505" s="179"/>
      <c r="C505" s="179"/>
      <c r="D505" s="179"/>
      <c r="E505" s="179"/>
      <c r="F505" s="179"/>
      <c r="G505" s="179"/>
      <c r="H505" s="179"/>
      <c r="I505" s="179"/>
    </row>
    <row r="506" spans="1:9">
      <c r="A506" s="179"/>
      <c r="B506" s="179"/>
      <c r="C506" s="179"/>
      <c r="D506" s="179"/>
      <c r="E506" s="179"/>
      <c r="F506" s="179"/>
      <c r="G506" s="179"/>
      <c r="H506" s="179"/>
      <c r="I506" s="179"/>
    </row>
    <row r="507" spans="1:9">
      <c r="A507" s="179"/>
      <c r="B507" s="179"/>
      <c r="C507" s="179"/>
      <c r="D507" s="179"/>
      <c r="E507" s="179"/>
      <c r="F507" s="179"/>
      <c r="G507" s="179"/>
      <c r="H507" s="179"/>
      <c r="I507" s="179"/>
    </row>
    <row r="508" spans="1:9">
      <c r="A508" s="179"/>
      <c r="B508" s="179"/>
      <c r="C508" s="179"/>
      <c r="D508" s="179"/>
      <c r="E508" s="179"/>
      <c r="F508" s="179"/>
      <c r="G508" s="179"/>
      <c r="H508" s="179"/>
      <c r="I508" s="179"/>
    </row>
    <row r="509" spans="1:9">
      <c r="A509" s="179"/>
      <c r="B509" s="179"/>
      <c r="C509" s="179"/>
      <c r="D509" s="179"/>
      <c r="E509" s="179"/>
      <c r="F509" s="179"/>
      <c r="G509" s="179"/>
      <c r="H509" s="179"/>
      <c r="I509" s="179"/>
    </row>
    <row r="510" spans="1:9">
      <c r="A510" s="179"/>
      <c r="B510" s="179"/>
      <c r="C510" s="179"/>
      <c r="D510" s="179"/>
      <c r="E510" s="179"/>
      <c r="F510" s="179"/>
      <c r="G510" s="179"/>
      <c r="H510" s="179"/>
      <c r="I510" s="179"/>
    </row>
    <row r="511" spans="1:9">
      <c r="A511" s="179"/>
      <c r="B511" s="179"/>
      <c r="C511" s="179"/>
      <c r="D511" s="179"/>
      <c r="E511" s="179"/>
      <c r="F511" s="179"/>
      <c r="G511" s="179"/>
      <c r="H511" s="179"/>
      <c r="I511" s="179"/>
    </row>
    <row r="512" spans="1:9">
      <c r="A512" s="179"/>
      <c r="B512" s="179"/>
      <c r="C512" s="179"/>
      <c r="D512" s="179"/>
      <c r="E512" s="179"/>
      <c r="F512" s="179"/>
      <c r="G512" s="179"/>
      <c r="H512" s="179"/>
      <c r="I512" s="179"/>
    </row>
    <row r="513" spans="1:9">
      <c r="A513" s="179"/>
      <c r="B513" s="179"/>
      <c r="C513" s="179"/>
      <c r="D513" s="179"/>
      <c r="E513" s="179"/>
      <c r="F513" s="179"/>
      <c r="G513" s="179"/>
      <c r="H513" s="179"/>
      <c r="I513" s="179"/>
    </row>
    <row r="514" spans="1:9">
      <c r="A514" s="179"/>
      <c r="B514" s="179"/>
      <c r="C514" s="179"/>
      <c r="D514" s="179"/>
      <c r="E514" s="179"/>
      <c r="F514" s="179"/>
      <c r="G514" s="179"/>
      <c r="H514" s="179"/>
      <c r="I514" s="179"/>
    </row>
    <row r="515" spans="1:9">
      <c r="A515" s="179"/>
      <c r="B515" s="179"/>
      <c r="C515" s="179"/>
      <c r="D515" s="179"/>
      <c r="E515" s="179"/>
      <c r="F515" s="179"/>
      <c r="G515" s="179"/>
      <c r="H515" s="179"/>
      <c r="I515" s="179"/>
    </row>
    <row r="516" spans="1:9">
      <c r="A516" s="179"/>
      <c r="B516" s="179"/>
      <c r="C516" s="179"/>
      <c r="D516" s="179"/>
      <c r="E516" s="179"/>
      <c r="F516" s="179"/>
      <c r="G516" s="179"/>
      <c r="H516" s="179"/>
      <c r="I516" s="179"/>
    </row>
    <row r="517" spans="1:9">
      <c r="A517" s="179"/>
      <c r="B517" s="179"/>
      <c r="C517" s="179"/>
      <c r="D517" s="179"/>
      <c r="E517" s="179"/>
      <c r="F517" s="179"/>
      <c r="G517" s="179"/>
      <c r="H517" s="179"/>
      <c r="I517" s="179"/>
    </row>
    <row r="518" spans="1:9">
      <c r="A518" s="179"/>
      <c r="B518" s="179"/>
      <c r="C518" s="179"/>
      <c r="D518" s="179"/>
      <c r="E518" s="179"/>
      <c r="F518" s="179"/>
      <c r="G518" s="179"/>
      <c r="H518" s="179"/>
      <c r="I518" s="179"/>
    </row>
    <row r="519" spans="1:9">
      <c r="A519" s="179"/>
      <c r="B519" s="179"/>
      <c r="C519" s="179"/>
      <c r="D519" s="179"/>
      <c r="E519" s="179"/>
      <c r="F519" s="179"/>
      <c r="G519" s="179"/>
      <c r="H519" s="179"/>
      <c r="I519" s="179"/>
    </row>
    <row r="520" spans="1:9">
      <c r="A520" s="179"/>
      <c r="B520" s="179"/>
      <c r="C520" s="179"/>
      <c r="D520" s="179"/>
      <c r="E520" s="179"/>
      <c r="F520" s="179"/>
      <c r="G520" s="179"/>
      <c r="H520" s="179"/>
      <c r="I520" s="179"/>
    </row>
    <row r="521" spans="1:9">
      <c r="A521" s="179"/>
      <c r="B521" s="179"/>
      <c r="C521" s="179"/>
      <c r="D521" s="179"/>
      <c r="E521" s="179"/>
      <c r="F521" s="179"/>
      <c r="G521" s="179"/>
      <c r="H521" s="179"/>
      <c r="I521" s="179"/>
    </row>
    <row r="522" spans="1:9">
      <c r="A522" s="179"/>
      <c r="B522" s="179"/>
      <c r="C522" s="179"/>
      <c r="D522" s="179"/>
      <c r="E522" s="179"/>
      <c r="F522" s="179"/>
      <c r="G522" s="179"/>
      <c r="H522" s="179"/>
      <c r="I522" s="179"/>
    </row>
    <row r="523" spans="1:9">
      <c r="A523" s="179"/>
      <c r="B523" s="179"/>
      <c r="C523" s="179"/>
      <c r="D523" s="179"/>
      <c r="E523" s="179"/>
      <c r="F523" s="179"/>
      <c r="G523" s="179"/>
      <c r="H523" s="179"/>
      <c r="I523" s="179"/>
    </row>
    <row r="524" spans="1:9">
      <c r="A524" s="179"/>
      <c r="B524" s="179"/>
      <c r="C524" s="179"/>
      <c r="D524" s="179"/>
      <c r="E524" s="179"/>
      <c r="F524" s="179"/>
      <c r="G524" s="179"/>
      <c r="H524" s="179"/>
      <c r="I524" s="179"/>
    </row>
    <row r="525" spans="1:9">
      <c r="A525" s="179"/>
      <c r="B525" s="179"/>
      <c r="C525" s="179"/>
      <c r="D525" s="179"/>
      <c r="E525" s="179"/>
      <c r="F525" s="179"/>
      <c r="G525" s="179"/>
      <c r="H525" s="179"/>
      <c r="I525" s="179"/>
    </row>
    <row r="526" spans="1:9">
      <c r="A526" s="179"/>
      <c r="B526" s="179"/>
      <c r="C526" s="179"/>
      <c r="D526" s="179"/>
      <c r="E526" s="179"/>
      <c r="F526" s="179"/>
      <c r="G526" s="179"/>
      <c r="H526" s="179"/>
      <c r="I526" s="179"/>
    </row>
    <row r="527" spans="1:9">
      <c r="A527" s="179"/>
      <c r="B527" s="179"/>
      <c r="C527" s="179"/>
      <c r="D527" s="179"/>
      <c r="E527" s="179"/>
      <c r="F527" s="179"/>
      <c r="G527" s="179"/>
      <c r="H527" s="179"/>
      <c r="I527" s="179"/>
    </row>
    <row r="528" spans="1:9">
      <c r="A528" s="179"/>
      <c r="B528" s="179"/>
      <c r="C528" s="179"/>
      <c r="D528" s="179"/>
      <c r="E528" s="179"/>
      <c r="F528" s="179"/>
      <c r="G528" s="179"/>
      <c r="H528" s="179"/>
      <c r="I528" s="179"/>
    </row>
    <row r="529" spans="1:9">
      <c r="A529" s="179"/>
      <c r="B529" s="179"/>
      <c r="C529" s="179"/>
      <c r="D529" s="179"/>
      <c r="E529" s="179"/>
      <c r="F529" s="179"/>
      <c r="G529" s="179"/>
      <c r="H529" s="179"/>
      <c r="I529" s="179"/>
    </row>
    <row r="530" spans="1:9">
      <c r="A530" s="179"/>
      <c r="B530" s="179"/>
      <c r="C530" s="179"/>
      <c r="D530" s="179"/>
      <c r="E530" s="179"/>
      <c r="F530" s="179"/>
      <c r="G530" s="179"/>
      <c r="H530" s="179"/>
      <c r="I530" s="179"/>
    </row>
    <row r="531" spans="1:9">
      <c r="A531" s="179"/>
      <c r="B531" s="179"/>
      <c r="C531" s="179"/>
      <c r="D531" s="179"/>
      <c r="E531" s="179"/>
      <c r="F531" s="179"/>
      <c r="G531" s="179"/>
      <c r="H531" s="179"/>
      <c r="I531" s="179"/>
    </row>
    <row r="532" spans="1:9">
      <c r="A532" s="179"/>
      <c r="B532" s="179"/>
      <c r="C532" s="179"/>
      <c r="D532" s="179"/>
      <c r="E532" s="179"/>
      <c r="F532" s="179"/>
      <c r="G532" s="179"/>
      <c r="H532" s="179"/>
      <c r="I532" s="179"/>
    </row>
    <row r="533" spans="1:9">
      <c r="A533" s="179"/>
      <c r="B533" s="179"/>
      <c r="C533" s="179"/>
      <c r="D533" s="179"/>
      <c r="E533" s="179"/>
      <c r="F533" s="179"/>
      <c r="G533" s="179"/>
      <c r="H533" s="179"/>
      <c r="I533" s="179"/>
    </row>
    <row r="534" spans="1:9">
      <c r="A534" s="179"/>
      <c r="B534" s="179"/>
      <c r="C534" s="179"/>
      <c r="D534" s="179"/>
      <c r="E534" s="179"/>
      <c r="F534" s="179"/>
      <c r="G534" s="179"/>
      <c r="H534" s="179"/>
      <c r="I534" s="179"/>
    </row>
    <row r="535" spans="1:9">
      <c r="A535" s="179"/>
      <c r="B535" s="179"/>
      <c r="C535" s="179"/>
      <c r="D535" s="179"/>
      <c r="E535" s="179"/>
      <c r="F535" s="179"/>
      <c r="G535" s="179"/>
      <c r="H535" s="179"/>
      <c r="I535" s="179"/>
    </row>
    <row r="536" spans="1:9">
      <c r="A536" s="179"/>
      <c r="B536" s="179"/>
      <c r="C536" s="179"/>
      <c r="D536" s="179"/>
      <c r="E536" s="179"/>
      <c r="F536" s="179"/>
      <c r="G536" s="179"/>
      <c r="H536" s="179"/>
      <c r="I536" s="179"/>
    </row>
    <row r="537" spans="1:9">
      <c r="A537" s="179"/>
      <c r="B537" s="179"/>
      <c r="C537" s="179"/>
      <c r="D537" s="179"/>
      <c r="E537" s="179"/>
      <c r="F537" s="179"/>
      <c r="G537" s="179"/>
      <c r="H537" s="179"/>
      <c r="I537" s="179"/>
    </row>
    <row r="538" spans="1:9">
      <c r="A538" s="179"/>
      <c r="B538" s="179"/>
      <c r="C538" s="179"/>
      <c r="D538" s="179"/>
      <c r="E538" s="179"/>
      <c r="F538" s="179"/>
      <c r="G538" s="179"/>
      <c r="H538" s="179"/>
      <c r="I538" s="179"/>
    </row>
    <row r="539" spans="1:9">
      <c r="A539" s="179"/>
      <c r="B539" s="179"/>
      <c r="C539" s="179"/>
      <c r="D539" s="179"/>
      <c r="E539" s="179"/>
      <c r="F539" s="179"/>
      <c r="G539" s="179"/>
      <c r="H539" s="179"/>
      <c r="I539" s="179"/>
    </row>
    <row r="540" spans="1:9">
      <c r="A540" s="179"/>
      <c r="B540" s="179"/>
      <c r="C540" s="179"/>
      <c r="D540" s="179"/>
      <c r="E540" s="179"/>
      <c r="F540" s="179"/>
      <c r="G540" s="179"/>
      <c r="H540" s="179"/>
      <c r="I540" s="179"/>
    </row>
    <row r="541" spans="1:9">
      <c r="A541" s="179"/>
      <c r="B541" s="179"/>
      <c r="C541" s="179"/>
      <c r="D541" s="179"/>
      <c r="E541" s="179"/>
      <c r="F541" s="179"/>
      <c r="G541" s="179"/>
      <c r="H541" s="179"/>
      <c r="I541" s="179"/>
    </row>
    <row r="542" spans="1:9">
      <c r="A542" s="179"/>
      <c r="B542" s="179"/>
      <c r="C542" s="179"/>
      <c r="D542" s="179"/>
      <c r="E542" s="179"/>
      <c r="F542" s="179"/>
      <c r="G542" s="179"/>
      <c r="H542" s="179"/>
      <c r="I542" s="179"/>
    </row>
    <row r="543" spans="1:9">
      <c r="A543" s="179"/>
      <c r="B543" s="179"/>
      <c r="C543" s="179"/>
      <c r="D543" s="179"/>
      <c r="E543" s="179"/>
      <c r="F543" s="179"/>
      <c r="G543" s="179"/>
      <c r="H543" s="179"/>
      <c r="I543" s="179"/>
    </row>
    <row r="544" spans="1:9">
      <c r="A544" s="179"/>
      <c r="B544" s="179"/>
      <c r="C544" s="179"/>
      <c r="D544" s="179"/>
      <c r="E544" s="179"/>
      <c r="F544" s="179"/>
      <c r="G544" s="179"/>
      <c r="H544" s="179"/>
      <c r="I544" s="179"/>
    </row>
    <row r="545" spans="1:9">
      <c r="A545" s="179"/>
      <c r="B545" s="179"/>
      <c r="C545" s="179"/>
      <c r="D545" s="179"/>
      <c r="E545" s="179"/>
      <c r="F545" s="179"/>
      <c r="G545" s="179"/>
      <c r="H545" s="179"/>
      <c r="I545" s="179"/>
    </row>
    <row r="546" spans="1:9">
      <c r="A546" s="179"/>
      <c r="B546" s="179"/>
      <c r="C546" s="179"/>
      <c r="D546" s="179"/>
      <c r="E546" s="179"/>
      <c r="F546" s="179"/>
      <c r="G546" s="179"/>
      <c r="H546" s="179"/>
      <c r="I546" s="179"/>
    </row>
    <row r="547" spans="1:9">
      <c r="A547" s="179"/>
      <c r="B547" s="179"/>
      <c r="C547" s="179"/>
      <c r="D547" s="179"/>
      <c r="E547" s="179"/>
      <c r="F547" s="179"/>
      <c r="G547" s="179"/>
      <c r="H547" s="179"/>
      <c r="I547" s="179"/>
    </row>
    <row r="548" spans="1:9">
      <c r="A548" s="179"/>
      <c r="B548" s="179"/>
      <c r="C548" s="179"/>
      <c r="D548" s="179"/>
      <c r="E548" s="179"/>
      <c r="F548" s="179"/>
      <c r="G548" s="179"/>
      <c r="H548" s="179"/>
      <c r="I548" s="179"/>
    </row>
    <row r="549" spans="1:9">
      <c r="A549" s="179"/>
      <c r="B549" s="179"/>
      <c r="C549" s="179"/>
      <c r="D549" s="179"/>
      <c r="E549" s="179"/>
      <c r="F549" s="179"/>
      <c r="G549" s="179"/>
      <c r="H549" s="179"/>
      <c r="I549" s="179"/>
    </row>
    <row r="550" spans="1:9">
      <c r="A550" s="179"/>
      <c r="B550" s="179"/>
      <c r="C550" s="179"/>
      <c r="D550" s="179"/>
      <c r="E550" s="179"/>
      <c r="F550" s="179"/>
      <c r="G550" s="179"/>
      <c r="H550" s="179"/>
      <c r="I550" s="179"/>
    </row>
    <row r="551" spans="1:9">
      <c r="A551" s="179"/>
      <c r="B551" s="179"/>
      <c r="C551" s="179"/>
      <c r="D551" s="179"/>
      <c r="E551" s="179"/>
      <c r="F551" s="179"/>
      <c r="G551" s="179"/>
      <c r="H551" s="179"/>
      <c r="I551" s="179"/>
    </row>
    <row r="552" spans="1:9">
      <c r="A552" s="179"/>
      <c r="B552" s="179"/>
      <c r="C552" s="179"/>
      <c r="D552" s="179"/>
      <c r="E552" s="179"/>
      <c r="F552" s="179"/>
      <c r="G552" s="179"/>
      <c r="H552" s="179"/>
      <c r="I552" s="179"/>
    </row>
    <row r="553" spans="1:9">
      <c r="A553" s="179"/>
      <c r="B553" s="179"/>
      <c r="C553" s="179"/>
      <c r="D553" s="179"/>
      <c r="E553" s="179"/>
      <c r="F553" s="179"/>
      <c r="G553" s="179"/>
      <c r="H553" s="179"/>
      <c r="I553" s="179"/>
    </row>
    <row r="554" spans="1:9">
      <c r="A554" s="179"/>
      <c r="B554" s="179"/>
      <c r="C554" s="179"/>
      <c r="D554" s="179"/>
      <c r="E554" s="179"/>
      <c r="F554" s="179"/>
      <c r="G554" s="179"/>
      <c r="H554" s="179"/>
      <c r="I554" s="179"/>
    </row>
    <row r="555" spans="1:9">
      <c r="A555" s="179"/>
      <c r="B555" s="179"/>
      <c r="C555" s="179"/>
      <c r="D555" s="179"/>
      <c r="E555" s="179"/>
      <c r="F555" s="179"/>
      <c r="G555" s="179"/>
      <c r="H555" s="179"/>
      <c r="I555" s="179"/>
    </row>
    <row r="556" spans="1:9">
      <c r="A556" s="179"/>
      <c r="B556" s="179"/>
      <c r="C556" s="179"/>
      <c r="D556" s="179"/>
      <c r="E556" s="179"/>
      <c r="F556" s="179"/>
      <c r="G556" s="179"/>
      <c r="H556" s="179"/>
      <c r="I556" s="179"/>
    </row>
    <row r="557" spans="1:9">
      <c r="A557" s="179"/>
      <c r="B557" s="179"/>
      <c r="C557" s="179"/>
      <c r="D557" s="179"/>
      <c r="E557" s="179"/>
      <c r="F557" s="179"/>
      <c r="G557" s="179"/>
      <c r="H557" s="179"/>
      <c r="I557" s="179"/>
    </row>
    <row r="558" spans="1:9">
      <c r="A558" s="179"/>
      <c r="B558" s="179"/>
      <c r="C558" s="179"/>
      <c r="D558" s="179"/>
      <c r="E558" s="179"/>
      <c r="F558" s="179"/>
      <c r="G558" s="179"/>
      <c r="H558" s="179"/>
      <c r="I558" s="179"/>
    </row>
    <row r="559" spans="1:9">
      <c r="A559" s="179"/>
      <c r="B559" s="179"/>
      <c r="C559" s="179"/>
      <c r="D559" s="179"/>
      <c r="E559" s="179"/>
      <c r="F559" s="179"/>
      <c r="G559" s="179"/>
      <c r="H559" s="179"/>
      <c r="I559" s="179"/>
    </row>
    <row r="560" spans="1:9">
      <c r="A560" s="179"/>
      <c r="B560" s="179"/>
      <c r="C560" s="179"/>
      <c r="D560" s="179"/>
      <c r="E560" s="179"/>
      <c r="F560" s="179"/>
      <c r="G560" s="179"/>
      <c r="H560" s="179"/>
      <c r="I560" s="179"/>
    </row>
    <row r="561" spans="1:9">
      <c r="A561" s="179"/>
      <c r="B561" s="179"/>
      <c r="C561" s="179"/>
      <c r="D561" s="179"/>
      <c r="E561" s="179"/>
      <c r="F561" s="179"/>
      <c r="G561" s="179"/>
      <c r="H561" s="179"/>
      <c r="I561" s="179"/>
    </row>
    <row r="562" spans="1:9">
      <c r="A562" s="179"/>
      <c r="B562" s="179"/>
      <c r="C562" s="179"/>
      <c r="D562" s="179"/>
      <c r="E562" s="179"/>
      <c r="F562" s="179"/>
      <c r="G562" s="179"/>
      <c r="H562" s="179"/>
      <c r="I562" s="179"/>
    </row>
    <row r="563" spans="1:9">
      <c r="A563" s="179"/>
      <c r="B563" s="179"/>
      <c r="C563" s="179"/>
      <c r="D563" s="179"/>
      <c r="E563" s="179"/>
      <c r="F563" s="179"/>
      <c r="G563" s="179"/>
      <c r="H563" s="179"/>
      <c r="I563" s="179"/>
    </row>
    <row r="564" spans="1:9">
      <c r="A564" s="179"/>
      <c r="B564" s="179"/>
      <c r="C564" s="179"/>
      <c r="D564" s="179"/>
      <c r="E564" s="179"/>
      <c r="F564" s="179"/>
      <c r="G564" s="179"/>
      <c r="H564" s="179"/>
      <c r="I564" s="179"/>
    </row>
    <row r="565" spans="1:9">
      <c r="A565" s="179"/>
      <c r="B565" s="179"/>
      <c r="C565" s="179"/>
      <c r="D565" s="179"/>
      <c r="E565" s="179"/>
      <c r="F565" s="179"/>
      <c r="G565" s="179"/>
      <c r="H565" s="179"/>
      <c r="I565" s="179"/>
    </row>
    <row r="566" spans="1:9">
      <c r="A566" s="179"/>
      <c r="B566" s="179"/>
      <c r="C566" s="179"/>
      <c r="D566" s="179"/>
      <c r="E566" s="179"/>
      <c r="F566" s="179"/>
      <c r="G566" s="179"/>
      <c r="H566" s="179"/>
      <c r="I566" s="179"/>
    </row>
    <row r="567" spans="1:9">
      <c r="A567" s="179"/>
      <c r="B567" s="179"/>
      <c r="C567" s="179"/>
      <c r="D567" s="179"/>
      <c r="E567" s="179"/>
      <c r="F567" s="179"/>
      <c r="G567" s="179"/>
      <c r="H567" s="179"/>
      <c r="I567" s="179"/>
    </row>
    <row r="568" spans="1:9">
      <c r="A568" s="179"/>
      <c r="B568" s="179"/>
      <c r="C568" s="179"/>
      <c r="D568" s="179"/>
      <c r="E568" s="179"/>
      <c r="F568" s="179"/>
      <c r="G568" s="179"/>
      <c r="H568" s="179"/>
      <c r="I568" s="179"/>
    </row>
    <row r="569" spans="1:9">
      <c r="A569" s="179"/>
      <c r="B569" s="179"/>
      <c r="C569" s="179"/>
      <c r="D569" s="179"/>
      <c r="E569" s="179"/>
      <c r="F569" s="179"/>
      <c r="G569" s="179"/>
      <c r="H569" s="179"/>
      <c r="I569" s="179"/>
    </row>
    <row r="570" spans="1:9">
      <c r="A570" s="179"/>
      <c r="B570" s="179"/>
      <c r="C570" s="179"/>
      <c r="D570" s="179"/>
      <c r="E570" s="179"/>
      <c r="F570" s="179"/>
      <c r="G570" s="179"/>
      <c r="H570" s="179"/>
      <c r="I570" s="179"/>
    </row>
    <row r="571" spans="1:9">
      <c r="A571" s="179"/>
      <c r="B571" s="179"/>
      <c r="C571" s="179"/>
      <c r="D571" s="179"/>
      <c r="E571" s="179"/>
      <c r="F571" s="179"/>
      <c r="G571" s="179"/>
      <c r="H571" s="179"/>
      <c r="I571" s="179"/>
    </row>
    <row r="572" spans="1:9">
      <c r="A572" s="179"/>
      <c r="B572" s="179"/>
      <c r="C572" s="179"/>
      <c r="D572" s="179"/>
      <c r="E572" s="179"/>
      <c r="F572" s="179"/>
      <c r="G572" s="179"/>
      <c r="H572" s="179"/>
      <c r="I572" s="179"/>
    </row>
    <row r="573" spans="1:9">
      <c r="A573" s="179"/>
      <c r="B573" s="179"/>
      <c r="C573" s="179"/>
      <c r="D573" s="179"/>
      <c r="E573" s="179"/>
      <c r="F573" s="179"/>
      <c r="G573" s="179"/>
      <c r="H573" s="179"/>
      <c r="I573" s="179"/>
    </row>
    <row r="574" spans="1:9">
      <c r="A574" s="179"/>
      <c r="B574" s="179"/>
      <c r="C574" s="179"/>
      <c r="D574" s="179"/>
      <c r="E574" s="179"/>
      <c r="F574" s="179"/>
      <c r="G574" s="179"/>
      <c r="H574" s="179"/>
      <c r="I574" s="179"/>
    </row>
    <row r="575" spans="1:9">
      <c r="A575" s="179"/>
      <c r="B575" s="179"/>
      <c r="C575" s="179"/>
      <c r="D575" s="179"/>
      <c r="E575" s="179"/>
      <c r="F575" s="179"/>
      <c r="G575" s="179"/>
      <c r="H575" s="179"/>
      <c r="I575" s="179"/>
    </row>
    <row r="576" spans="1:9">
      <c r="A576" s="179"/>
      <c r="B576" s="179"/>
      <c r="C576" s="179"/>
      <c r="D576" s="179"/>
      <c r="E576" s="179"/>
      <c r="F576" s="179"/>
      <c r="G576" s="179"/>
      <c r="H576" s="179"/>
      <c r="I576" s="179"/>
    </row>
    <row r="577" spans="1:9">
      <c r="A577" s="179"/>
      <c r="B577" s="179"/>
      <c r="C577" s="179"/>
      <c r="D577" s="179"/>
      <c r="E577" s="179"/>
      <c r="F577" s="179"/>
      <c r="G577" s="179"/>
      <c r="H577" s="179"/>
      <c r="I577" s="179"/>
    </row>
    <row r="578" spans="1:9">
      <c r="A578" s="179"/>
      <c r="B578" s="179"/>
      <c r="C578" s="179"/>
      <c r="D578" s="179"/>
      <c r="E578" s="179"/>
      <c r="F578" s="179"/>
      <c r="G578" s="179"/>
      <c r="H578" s="179"/>
      <c r="I578" s="179"/>
    </row>
    <row r="579" spans="1:9">
      <c r="A579" s="179"/>
      <c r="B579" s="179"/>
      <c r="C579" s="179"/>
      <c r="D579" s="179"/>
      <c r="E579" s="179"/>
      <c r="F579" s="179"/>
      <c r="G579" s="179"/>
      <c r="H579" s="179"/>
      <c r="I579" s="179"/>
    </row>
    <row r="580" spans="1:9">
      <c r="A580" s="179"/>
      <c r="B580" s="179"/>
      <c r="C580" s="179"/>
      <c r="D580" s="179"/>
      <c r="E580" s="179"/>
      <c r="F580" s="179"/>
      <c r="G580" s="179"/>
      <c r="H580" s="179"/>
      <c r="I580" s="179"/>
    </row>
    <row r="581" spans="1:9">
      <c r="A581" s="179"/>
      <c r="B581" s="179"/>
      <c r="C581" s="179"/>
      <c r="D581" s="179"/>
      <c r="E581" s="179"/>
      <c r="F581" s="179"/>
      <c r="G581" s="179"/>
      <c r="H581" s="179"/>
      <c r="I581" s="179"/>
    </row>
    <row r="582" spans="1:9">
      <c r="A582" s="179"/>
      <c r="B582" s="179"/>
      <c r="C582" s="179"/>
      <c r="D582" s="179"/>
      <c r="E582" s="179"/>
      <c r="F582" s="179"/>
      <c r="G582" s="179"/>
      <c r="H582" s="179"/>
      <c r="I582" s="179"/>
    </row>
    <row r="583" spans="1:9">
      <c r="A583" s="179"/>
      <c r="B583" s="179"/>
      <c r="C583" s="179"/>
      <c r="D583" s="179"/>
      <c r="E583" s="179"/>
      <c r="F583" s="179"/>
      <c r="G583" s="179"/>
      <c r="H583" s="179"/>
      <c r="I583" s="179"/>
    </row>
    <row r="584" spans="1:9">
      <c r="A584" s="179"/>
      <c r="B584" s="179"/>
      <c r="C584" s="179"/>
      <c r="D584" s="179"/>
      <c r="E584" s="179"/>
      <c r="F584" s="179"/>
      <c r="G584" s="179"/>
      <c r="H584" s="179"/>
      <c r="I584" s="179"/>
    </row>
    <row r="585" spans="1:9">
      <c r="A585" s="179"/>
      <c r="B585" s="179"/>
      <c r="C585" s="179"/>
      <c r="D585" s="179"/>
      <c r="E585" s="179"/>
      <c r="F585" s="179"/>
      <c r="G585" s="179"/>
      <c r="H585" s="179"/>
      <c r="I585" s="179"/>
    </row>
    <row r="586" spans="1:9">
      <c r="A586" s="179"/>
      <c r="B586" s="179"/>
      <c r="C586" s="179"/>
      <c r="D586" s="179"/>
      <c r="E586" s="179"/>
      <c r="F586" s="179"/>
      <c r="G586" s="179"/>
      <c r="H586" s="179"/>
      <c r="I586" s="179"/>
    </row>
    <row r="587" spans="1:9">
      <c r="A587" s="179"/>
      <c r="B587" s="179"/>
      <c r="C587" s="179"/>
      <c r="D587" s="179"/>
      <c r="E587" s="179"/>
      <c r="F587" s="179"/>
      <c r="G587" s="179"/>
      <c r="H587" s="179"/>
      <c r="I587" s="179"/>
    </row>
    <row r="588" spans="1:9">
      <c r="A588" s="179"/>
      <c r="B588" s="179"/>
      <c r="C588" s="179"/>
      <c r="D588" s="179"/>
      <c r="E588" s="179"/>
      <c r="F588" s="179"/>
      <c r="G588" s="179"/>
      <c r="H588" s="179"/>
      <c r="I588" s="179"/>
    </row>
    <row r="589" spans="1:9">
      <c r="A589" s="179"/>
      <c r="B589" s="179"/>
      <c r="C589" s="179"/>
      <c r="D589" s="179"/>
      <c r="E589" s="179"/>
      <c r="F589" s="179"/>
      <c r="G589" s="179"/>
      <c r="H589" s="179"/>
      <c r="I589" s="179"/>
    </row>
    <row r="590" spans="1:9">
      <c r="A590" s="179"/>
      <c r="B590" s="179"/>
      <c r="C590" s="179"/>
      <c r="D590" s="179"/>
      <c r="E590" s="179"/>
      <c r="F590" s="179"/>
      <c r="G590" s="179"/>
      <c r="H590" s="179"/>
      <c r="I590" s="179"/>
    </row>
    <row r="591" spans="1:9">
      <c r="A591" s="179"/>
      <c r="B591" s="179"/>
      <c r="C591" s="179"/>
      <c r="D591" s="179"/>
      <c r="E591" s="179"/>
      <c r="F591" s="179"/>
      <c r="G591" s="179"/>
      <c r="H591" s="179"/>
      <c r="I591" s="179"/>
    </row>
    <row r="592" spans="1:9">
      <c r="A592" s="179"/>
      <c r="B592" s="179"/>
      <c r="C592" s="179"/>
      <c r="D592" s="179"/>
      <c r="E592" s="179"/>
      <c r="F592" s="179"/>
      <c r="G592" s="179"/>
      <c r="H592" s="179"/>
      <c r="I592" s="179"/>
    </row>
    <row r="593" spans="1:9">
      <c r="A593" s="179"/>
      <c r="B593" s="179"/>
      <c r="C593" s="179"/>
      <c r="D593" s="179"/>
      <c r="E593" s="179"/>
      <c r="F593" s="179"/>
      <c r="G593" s="179"/>
      <c r="H593" s="179"/>
      <c r="I593" s="179"/>
    </row>
    <row r="594" spans="1:9">
      <c r="A594" s="179"/>
      <c r="B594" s="179"/>
      <c r="C594" s="179"/>
      <c r="D594" s="179"/>
      <c r="E594" s="179"/>
      <c r="F594" s="179"/>
      <c r="G594" s="179"/>
      <c r="H594" s="179"/>
      <c r="I594" s="179"/>
    </row>
    <row r="595" spans="1:9">
      <c r="A595" s="179"/>
      <c r="B595" s="179"/>
      <c r="C595" s="179"/>
      <c r="D595" s="179"/>
      <c r="E595" s="179"/>
      <c r="F595" s="179"/>
      <c r="G595" s="179"/>
      <c r="H595" s="179"/>
      <c r="I595" s="179"/>
    </row>
    <row r="596" spans="1:9">
      <c r="A596" s="179"/>
      <c r="B596" s="179"/>
      <c r="C596" s="179"/>
      <c r="D596" s="179"/>
      <c r="E596" s="179"/>
      <c r="F596" s="179"/>
      <c r="G596" s="179"/>
      <c r="H596" s="179"/>
      <c r="I596" s="179"/>
    </row>
    <row r="597" spans="1:9">
      <c r="A597" s="179"/>
      <c r="B597" s="179"/>
      <c r="C597" s="179"/>
      <c r="D597" s="179"/>
      <c r="E597" s="179"/>
      <c r="F597" s="179"/>
      <c r="G597" s="179"/>
      <c r="H597" s="179"/>
      <c r="I597" s="179"/>
    </row>
    <row r="598" spans="1:9">
      <c r="A598" s="179"/>
      <c r="B598" s="179"/>
      <c r="C598" s="179"/>
      <c r="D598" s="179"/>
      <c r="E598" s="179"/>
      <c r="F598" s="179"/>
      <c r="G598" s="179"/>
      <c r="H598" s="179"/>
      <c r="I598" s="179"/>
    </row>
    <row r="599" spans="1:9">
      <c r="A599" s="179"/>
      <c r="B599" s="179"/>
      <c r="C599" s="179"/>
      <c r="D599" s="179"/>
      <c r="E599" s="179"/>
      <c r="F599" s="179"/>
      <c r="G599" s="179"/>
      <c r="H599" s="179"/>
      <c r="I599" s="179"/>
    </row>
    <row r="600" spans="1:9">
      <c r="A600" s="179"/>
      <c r="B600" s="179"/>
      <c r="C600" s="179"/>
      <c r="D600" s="179"/>
      <c r="E600" s="179"/>
      <c r="F600" s="179"/>
      <c r="G600" s="179"/>
      <c r="H600" s="179"/>
      <c r="I600" s="179"/>
    </row>
    <row r="601" spans="1:9">
      <c r="A601" s="179"/>
      <c r="B601" s="179"/>
      <c r="C601" s="179"/>
      <c r="D601" s="179"/>
      <c r="E601" s="179"/>
      <c r="F601" s="179"/>
      <c r="G601" s="179"/>
      <c r="H601" s="179"/>
      <c r="I601" s="179"/>
    </row>
    <row r="602" spans="1:9">
      <c r="A602" s="179"/>
      <c r="B602" s="179"/>
      <c r="C602" s="179"/>
      <c r="D602" s="179"/>
      <c r="E602" s="179"/>
      <c r="F602" s="179"/>
      <c r="G602" s="179"/>
      <c r="H602" s="179"/>
      <c r="I602" s="179"/>
    </row>
    <row r="603" spans="1:9">
      <c r="A603" s="179"/>
      <c r="B603" s="179"/>
      <c r="C603" s="179"/>
      <c r="D603" s="179"/>
      <c r="E603" s="179"/>
      <c r="F603" s="179"/>
      <c r="G603" s="179"/>
      <c r="H603" s="179"/>
      <c r="I603" s="179"/>
    </row>
    <row r="604" spans="1:9">
      <c r="A604" s="179"/>
      <c r="B604" s="179"/>
      <c r="C604" s="179"/>
      <c r="D604" s="179"/>
      <c r="E604" s="179"/>
      <c r="F604" s="179"/>
      <c r="G604" s="179"/>
      <c r="H604" s="179"/>
      <c r="I604" s="179"/>
    </row>
    <row r="605" spans="1:9">
      <c r="A605" s="179"/>
      <c r="B605" s="179"/>
      <c r="C605" s="179"/>
      <c r="D605" s="179"/>
      <c r="E605" s="179"/>
      <c r="F605" s="179"/>
      <c r="G605" s="179"/>
      <c r="H605" s="179"/>
      <c r="I605" s="179"/>
    </row>
    <row r="606" spans="1:9">
      <c r="A606" s="179"/>
      <c r="B606" s="179"/>
      <c r="C606" s="179"/>
      <c r="D606" s="179"/>
      <c r="E606" s="179"/>
      <c r="F606" s="179"/>
      <c r="G606" s="179"/>
      <c r="H606" s="179"/>
      <c r="I606" s="179"/>
    </row>
    <row r="607" spans="1:9">
      <c r="A607" s="179"/>
      <c r="B607" s="179"/>
      <c r="C607" s="179"/>
      <c r="D607" s="179"/>
      <c r="E607" s="179"/>
      <c r="F607" s="179"/>
      <c r="G607" s="179"/>
      <c r="H607" s="179"/>
      <c r="I607" s="179"/>
    </row>
    <row r="608" spans="1:9">
      <c r="A608" s="179"/>
      <c r="B608" s="179"/>
      <c r="C608" s="179"/>
      <c r="D608" s="179"/>
      <c r="E608" s="179"/>
      <c r="F608" s="179"/>
      <c r="G608" s="179"/>
      <c r="H608" s="179"/>
      <c r="I608" s="179"/>
    </row>
    <row r="609" spans="1:9">
      <c r="A609" s="179"/>
      <c r="B609" s="179"/>
      <c r="C609" s="179"/>
      <c r="D609" s="179"/>
      <c r="E609" s="179"/>
      <c r="F609" s="179"/>
      <c r="G609" s="179"/>
      <c r="H609" s="179"/>
      <c r="I609" s="179"/>
    </row>
    <row r="610" spans="1:9">
      <c r="A610" s="179"/>
      <c r="B610" s="179"/>
      <c r="C610" s="179"/>
      <c r="D610" s="179"/>
      <c r="E610" s="179"/>
      <c r="F610" s="179"/>
      <c r="G610" s="179"/>
      <c r="H610" s="179"/>
      <c r="I610" s="179"/>
    </row>
    <row r="611" spans="1:9">
      <c r="A611" s="179"/>
      <c r="B611" s="179"/>
      <c r="C611" s="179"/>
      <c r="D611" s="179"/>
      <c r="E611" s="179"/>
      <c r="F611" s="179"/>
      <c r="G611" s="179"/>
      <c r="H611" s="179"/>
      <c r="I611" s="179"/>
    </row>
    <row r="612" spans="1:9">
      <c r="A612" s="179"/>
      <c r="B612" s="179"/>
      <c r="C612" s="179"/>
      <c r="D612" s="179"/>
      <c r="E612" s="179"/>
      <c r="F612" s="179"/>
      <c r="G612" s="179"/>
      <c r="H612" s="179"/>
      <c r="I612" s="179"/>
    </row>
    <row r="613" spans="1:9">
      <c r="A613" s="179"/>
      <c r="B613" s="179"/>
      <c r="C613" s="179"/>
      <c r="D613" s="179"/>
      <c r="E613" s="179"/>
      <c r="F613" s="179"/>
      <c r="G613" s="179"/>
      <c r="H613" s="179"/>
      <c r="I613" s="179"/>
    </row>
    <row r="614" spans="1:9">
      <c r="A614" s="179"/>
      <c r="B614" s="179"/>
      <c r="C614" s="179"/>
      <c r="D614" s="179"/>
      <c r="E614" s="179"/>
      <c r="F614" s="179"/>
      <c r="G614" s="179"/>
      <c r="H614" s="179"/>
      <c r="I614" s="179"/>
    </row>
    <row r="615" spans="1:9">
      <c r="A615" s="179"/>
      <c r="B615" s="179"/>
      <c r="C615" s="179"/>
      <c r="D615" s="179"/>
      <c r="E615" s="179"/>
      <c r="F615" s="179"/>
      <c r="G615" s="179"/>
      <c r="H615" s="179"/>
      <c r="I615" s="179"/>
    </row>
    <row r="616" spans="1:9">
      <c r="A616" s="179"/>
      <c r="B616" s="179"/>
      <c r="C616" s="179"/>
      <c r="D616" s="179"/>
      <c r="E616" s="179"/>
      <c r="F616" s="179"/>
      <c r="G616" s="179"/>
      <c r="H616" s="179"/>
      <c r="I616" s="179"/>
    </row>
    <row r="617" spans="1:9">
      <c r="A617" s="179"/>
      <c r="B617" s="179"/>
      <c r="C617" s="179"/>
      <c r="D617" s="179"/>
      <c r="E617" s="179"/>
      <c r="F617" s="179"/>
      <c r="G617" s="179"/>
      <c r="H617" s="179"/>
      <c r="I617" s="179"/>
    </row>
    <row r="618" spans="1:9">
      <c r="A618" s="179"/>
      <c r="B618" s="179"/>
      <c r="C618" s="179"/>
      <c r="D618" s="179"/>
      <c r="E618" s="179"/>
      <c r="F618" s="179"/>
      <c r="G618" s="179"/>
      <c r="H618" s="179"/>
      <c r="I618" s="179"/>
    </row>
    <row r="619" spans="1:9">
      <c r="A619" s="179"/>
      <c r="B619" s="179"/>
      <c r="C619" s="179"/>
      <c r="D619" s="179"/>
      <c r="E619" s="179"/>
      <c r="F619" s="179"/>
      <c r="G619" s="179"/>
      <c r="H619" s="179"/>
      <c r="I619" s="179"/>
    </row>
    <row r="620" spans="1:9">
      <c r="A620" s="179"/>
      <c r="B620" s="179"/>
      <c r="C620" s="179"/>
      <c r="D620" s="179"/>
      <c r="E620" s="179"/>
      <c r="F620" s="179"/>
      <c r="G620" s="179"/>
      <c r="H620" s="179"/>
      <c r="I620" s="179"/>
    </row>
    <row r="621" spans="1:9">
      <c r="A621" s="179"/>
      <c r="B621" s="179"/>
      <c r="C621" s="179"/>
      <c r="D621" s="179"/>
      <c r="E621" s="179"/>
      <c r="F621" s="179"/>
      <c r="G621" s="179"/>
      <c r="H621" s="179"/>
      <c r="I621" s="179"/>
    </row>
    <row r="622" spans="1:9">
      <c r="A622" s="179"/>
      <c r="B622" s="179"/>
      <c r="C622" s="179"/>
      <c r="D622" s="179"/>
      <c r="E622" s="179"/>
      <c r="F622" s="179"/>
      <c r="G622" s="179"/>
      <c r="H622" s="179"/>
      <c r="I622" s="179"/>
    </row>
    <row r="623" spans="1:9">
      <c r="A623" s="179"/>
      <c r="B623" s="179"/>
      <c r="C623" s="179"/>
      <c r="D623" s="179"/>
      <c r="E623" s="179"/>
      <c r="F623" s="179"/>
      <c r="G623" s="179"/>
      <c r="H623" s="179"/>
      <c r="I623" s="179"/>
    </row>
    <row r="624" spans="1:9">
      <c r="A624" s="179"/>
      <c r="B624" s="179"/>
      <c r="C624" s="179"/>
      <c r="D624" s="179"/>
      <c r="E624" s="179"/>
      <c r="F624" s="179"/>
      <c r="G624" s="179"/>
      <c r="H624" s="179"/>
      <c r="I624" s="179"/>
    </row>
    <row r="625" spans="1:9">
      <c r="A625" s="179"/>
      <c r="B625" s="179"/>
      <c r="C625" s="179"/>
      <c r="D625" s="179"/>
      <c r="E625" s="179"/>
      <c r="F625" s="179"/>
      <c r="G625" s="179"/>
      <c r="H625" s="179"/>
      <c r="I625" s="179"/>
    </row>
    <row r="626" spans="1:9">
      <c r="A626" s="179"/>
      <c r="B626" s="179"/>
      <c r="C626" s="179"/>
      <c r="D626" s="179"/>
      <c r="E626" s="179"/>
      <c r="F626" s="179"/>
      <c r="G626" s="179"/>
      <c r="H626" s="179"/>
      <c r="I626" s="179"/>
    </row>
    <row r="627" spans="1:9">
      <c r="A627" s="179"/>
      <c r="B627" s="179"/>
      <c r="C627" s="179"/>
      <c r="D627" s="179"/>
      <c r="E627" s="179"/>
      <c r="F627" s="179"/>
      <c r="G627" s="179"/>
      <c r="H627" s="179"/>
      <c r="I627" s="179"/>
    </row>
    <row r="628" spans="1:9">
      <c r="A628" s="179"/>
      <c r="B628" s="179"/>
      <c r="C628" s="179"/>
      <c r="D628" s="179"/>
      <c r="E628" s="179"/>
      <c r="F628" s="179"/>
      <c r="G628" s="179"/>
      <c r="H628" s="179"/>
      <c r="I628" s="179"/>
    </row>
    <row r="629" spans="1:9">
      <c r="A629" s="179"/>
      <c r="B629" s="179"/>
      <c r="C629" s="179"/>
      <c r="D629" s="179"/>
      <c r="E629" s="179"/>
      <c r="F629" s="179"/>
      <c r="G629" s="179"/>
      <c r="H629" s="179"/>
      <c r="I629" s="179"/>
    </row>
    <row r="630" spans="1:9">
      <c r="A630" s="179"/>
      <c r="B630" s="179"/>
      <c r="C630" s="179"/>
      <c r="D630" s="179"/>
      <c r="E630" s="179"/>
      <c r="F630" s="179"/>
      <c r="G630" s="179"/>
      <c r="H630" s="179"/>
      <c r="I630" s="179"/>
    </row>
    <row r="631" spans="1:9">
      <c r="A631" s="179"/>
      <c r="B631" s="179"/>
      <c r="C631" s="179"/>
      <c r="D631" s="179"/>
      <c r="E631" s="179"/>
      <c r="F631" s="179"/>
      <c r="G631" s="179"/>
      <c r="H631" s="179"/>
      <c r="I631" s="179"/>
    </row>
    <row r="632" spans="1:9">
      <c r="A632" s="179"/>
      <c r="B632" s="179"/>
      <c r="C632" s="179"/>
      <c r="D632" s="179"/>
      <c r="E632" s="179"/>
      <c r="F632" s="179"/>
      <c r="G632" s="179"/>
      <c r="H632" s="179"/>
      <c r="I632" s="179"/>
    </row>
    <row r="633" spans="1:9">
      <c r="A633" s="179"/>
      <c r="B633" s="179"/>
      <c r="C633" s="179"/>
      <c r="D633" s="179"/>
      <c r="E633" s="179"/>
      <c r="F633" s="179"/>
      <c r="G633" s="179"/>
      <c r="H633" s="179"/>
      <c r="I633" s="179"/>
    </row>
    <row r="634" spans="1:9">
      <c r="A634" s="179"/>
      <c r="B634" s="179"/>
      <c r="C634" s="179"/>
      <c r="D634" s="179"/>
      <c r="E634" s="179"/>
      <c r="F634" s="179"/>
      <c r="G634" s="179"/>
      <c r="H634" s="179"/>
      <c r="I634" s="179"/>
    </row>
    <row r="635" spans="1:9">
      <c r="A635" s="179"/>
      <c r="B635" s="179"/>
      <c r="C635" s="179"/>
      <c r="D635" s="179"/>
      <c r="E635" s="179"/>
      <c r="F635" s="179"/>
      <c r="G635" s="179"/>
      <c r="H635" s="179"/>
      <c r="I635" s="179"/>
    </row>
    <row r="636" spans="1:9">
      <c r="A636" s="179"/>
      <c r="B636" s="179"/>
      <c r="C636" s="179"/>
      <c r="D636" s="179"/>
      <c r="E636" s="179"/>
      <c r="F636" s="179"/>
      <c r="G636" s="179"/>
      <c r="H636" s="179"/>
      <c r="I636" s="179"/>
    </row>
    <row r="637" spans="1:9">
      <c r="A637" s="179"/>
      <c r="B637" s="179"/>
      <c r="C637" s="179"/>
      <c r="D637" s="179"/>
      <c r="E637" s="179"/>
      <c r="F637" s="179"/>
      <c r="G637" s="179"/>
      <c r="H637" s="179"/>
      <c r="I637" s="179"/>
    </row>
    <row r="638" spans="1:9">
      <c r="A638" s="179"/>
      <c r="B638" s="179"/>
      <c r="C638" s="179"/>
      <c r="D638" s="179"/>
      <c r="E638" s="179"/>
      <c r="F638" s="179"/>
      <c r="G638" s="179"/>
      <c r="H638" s="179"/>
      <c r="I638" s="179"/>
    </row>
    <row r="639" spans="1:9">
      <c r="A639" s="179"/>
      <c r="B639" s="179"/>
      <c r="C639" s="179"/>
      <c r="D639" s="179"/>
      <c r="E639" s="179"/>
      <c r="F639" s="179"/>
      <c r="G639" s="179"/>
      <c r="H639" s="179"/>
      <c r="I639" s="179"/>
    </row>
    <row r="640" spans="1:9">
      <c r="A640" s="179"/>
      <c r="B640" s="179"/>
      <c r="C640" s="179"/>
      <c r="D640" s="179"/>
      <c r="E640" s="179"/>
      <c r="F640" s="179"/>
      <c r="G640" s="179"/>
      <c r="H640" s="179"/>
      <c r="I640" s="179"/>
    </row>
    <row r="641" spans="1:9">
      <c r="A641" s="179"/>
      <c r="B641" s="179"/>
      <c r="C641" s="179"/>
      <c r="D641" s="179"/>
      <c r="E641" s="179"/>
      <c r="F641" s="179"/>
      <c r="G641" s="179"/>
      <c r="H641" s="179"/>
      <c r="I641" s="179"/>
    </row>
    <row r="642" spans="1:9">
      <c r="A642" s="179"/>
      <c r="B642" s="179"/>
      <c r="C642" s="179"/>
      <c r="D642" s="179"/>
      <c r="E642" s="179"/>
      <c r="F642" s="179"/>
      <c r="G642" s="179"/>
      <c r="H642" s="179"/>
      <c r="I642" s="179"/>
    </row>
    <row r="643" spans="1:9">
      <c r="A643" s="179"/>
      <c r="B643" s="179"/>
      <c r="C643" s="179"/>
      <c r="D643" s="179"/>
      <c r="E643" s="179"/>
      <c r="F643" s="179"/>
      <c r="G643" s="179"/>
      <c r="H643" s="179"/>
      <c r="I643" s="179"/>
    </row>
    <row r="644" spans="1:9">
      <c r="A644" s="179"/>
      <c r="B644" s="179"/>
      <c r="C644" s="179"/>
      <c r="D644" s="179"/>
      <c r="E644" s="179"/>
      <c r="F644" s="179"/>
      <c r="G644" s="179"/>
      <c r="H644" s="179"/>
      <c r="I644" s="179"/>
    </row>
    <row r="645" spans="1:9">
      <c r="A645" s="179"/>
      <c r="B645" s="179"/>
      <c r="C645" s="179"/>
      <c r="D645" s="179"/>
      <c r="E645" s="179"/>
      <c r="F645" s="179"/>
      <c r="G645" s="179"/>
      <c r="H645" s="179"/>
      <c r="I645" s="179"/>
    </row>
    <row r="646" spans="1:9">
      <c r="A646" s="179"/>
      <c r="B646" s="179"/>
      <c r="C646" s="179"/>
      <c r="D646" s="179"/>
      <c r="E646" s="179"/>
      <c r="F646" s="179"/>
      <c r="G646" s="179"/>
      <c r="H646" s="179"/>
      <c r="I646" s="179"/>
    </row>
    <row r="647" spans="1:9">
      <c r="A647" s="179"/>
      <c r="B647" s="179"/>
      <c r="C647" s="179"/>
      <c r="D647" s="179"/>
      <c r="E647" s="179"/>
      <c r="F647" s="179"/>
      <c r="G647" s="179"/>
      <c r="H647" s="179"/>
      <c r="I647" s="179"/>
    </row>
    <row r="648" spans="1:9">
      <c r="A648" s="179"/>
      <c r="B648" s="179"/>
      <c r="C648" s="179"/>
      <c r="D648" s="179"/>
      <c r="E648" s="179"/>
      <c r="F648" s="179"/>
      <c r="G648" s="179"/>
      <c r="H648" s="179"/>
      <c r="I648" s="179"/>
    </row>
    <row r="649" spans="1:9">
      <c r="A649" s="179"/>
      <c r="B649" s="179"/>
      <c r="C649" s="179"/>
      <c r="D649" s="179"/>
      <c r="E649" s="179"/>
      <c r="F649" s="179"/>
      <c r="G649" s="179"/>
      <c r="H649" s="179"/>
      <c r="I649" s="179"/>
    </row>
    <row r="650" spans="1:9">
      <c r="A650" s="179"/>
      <c r="B650" s="179"/>
      <c r="C650" s="179"/>
      <c r="D650" s="179"/>
      <c r="E650" s="179"/>
      <c r="F650" s="179"/>
      <c r="G650" s="179"/>
      <c r="H650" s="179"/>
      <c r="I650" s="179"/>
    </row>
    <row r="651" spans="1:9">
      <c r="A651" s="179"/>
      <c r="B651" s="179"/>
      <c r="C651" s="179"/>
      <c r="D651" s="179"/>
      <c r="E651" s="179"/>
      <c r="F651" s="179"/>
      <c r="G651" s="179"/>
      <c r="H651" s="179"/>
      <c r="I651" s="179"/>
    </row>
    <row r="652" spans="1:9">
      <c r="A652" s="179"/>
      <c r="B652" s="179"/>
      <c r="C652" s="179"/>
      <c r="D652" s="179"/>
      <c r="E652" s="179"/>
      <c r="F652" s="179"/>
      <c r="G652" s="179"/>
      <c r="H652" s="179"/>
      <c r="I652" s="179"/>
    </row>
    <row r="653" spans="1:9">
      <c r="A653" s="179"/>
      <c r="B653" s="179"/>
      <c r="C653" s="179"/>
      <c r="D653" s="179"/>
      <c r="E653" s="179"/>
      <c r="F653" s="179"/>
      <c r="G653" s="179"/>
      <c r="H653" s="179"/>
      <c r="I653" s="179"/>
    </row>
    <row r="654" spans="1:9">
      <c r="A654" s="179"/>
      <c r="B654" s="179"/>
      <c r="C654" s="179"/>
      <c r="D654" s="179"/>
      <c r="E654" s="179"/>
      <c r="F654" s="179"/>
      <c r="G654" s="179"/>
      <c r="H654" s="179"/>
      <c r="I654" s="179"/>
    </row>
    <row r="655" spans="1:9">
      <c r="A655" s="179"/>
      <c r="B655" s="179"/>
      <c r="C655" s="179"/>
      <c r="D655" s="179"/>
      <c r="E655" s="179"/>
      <c r="F655" s="179"/>
      <c r="G655" s="179"/>
      <c r="H655" s="179"/>
      <c r="I655" s="179"/>
    </row>
    <row r="656" spans="1:9">
      <c r="A656" s="179"/>
      <c r="B656" s="179"/>
      <c r="C656" s="179"/>
      <c r="D656" s="179"/>
      <c r="E656" s="179"/>
      <c r="F656" s="179"/>
      <c r="G656" s="179"/>
      <c r="H656" s="179"/>
      <c r="I656" s="179"/>
    </row>
    <row r="657" spans="1:9">
      <c r="A657" s="179"/>
      <c r="B657" s="179"/>
      <c r="C657" s="179"/>
      <c r="D657" s="179"/>
      <c r="E657" s="179"/>
      <c r="F657" s="179"/>
      <c r="G657" s="179"/>
      <c r="H657" s="179"/>
      <c r="I657" s="179"/>
    </row>
    <row r="658" spans="1:9">
      <c r="A658" s="179"/>
      <c r="B658" s="179"/>
      <c r="C658" s="179"/>
      <c r="D658" s="179"/>
      <c r="E658" s="179"/>
      <c r="F658" s="179"/>
      <c r="G658" s="179"/>
      <c r="H658" s="179"/>
      <c r="I658" s="179"/>
    </row>
    <row r="659" spans="1:9">
      <c r="A659" s="179"/>
      <c r="B659" s="179"/>
      <c r="C659" s="179"/>
      <c r="D659" s="179"/>
      <c r="E659" s="179"/>
      <c r="F659" s="179"/>
      <c r="G659" s="179"/>
      <c r="H659" s="179"/>
      <c r="I659" s="179"/>
    </row>
    <row r="660" spans="1:9">
      <c r="A660" s="179"/>
      <c r="B660" s="179"/>
      <c r="C660" s="179"/>
      <c r="D660" s="179"/>
      <c r="E660" s="179"/>
      <c r="F660" s="179"/>
      <c r="G660" s="179"/>
      <c r="H660" s="179"/>
      <c r="I660" s="179"/>
    </row>
    <row r="661" spans="1:9">
      <c r="A661" s="179"/>
      <c r="B661" s="179"/>
      <c r="C661" s="179"/>
      <c r="D661" s="179"/>
      <c r="E661" s="179"/>
      <c r="F661" s="179"/>
      <c r="G661" s="179"/>
      <c r="H661" s="179"/>
      <c r="I661" s="179"/>
    </row>
    <row r="662" spans="1:9">
      <c r="A662" s="179"/>
      <c r="B662" s="179"/>
      <c r="C662" s="179"/>
      <c r="D662" s="179"/>
      <c r="E662" s="179"/>
      <c r="F662" s="179"/>
      <c r="G662" s="179"/>
      <c r="H662" s="179"/>
      <c r="I662" s="179"/>
    </row>
    <row r="663" spans="1:9">
      <c r="A663" s="179"/>
      <c r="B663" s="179"/>
      <c r="C663" s="179"/>
      <c r="D663" s="179"/>
      <c r="E663" s="179"/>
      <c r="F663" s="179"/>
      <c r="G663" s="179"/>
      <c r="H663" s="179"/>
      <c r="I663" s="179"/>
    </row>
    <row r="664" spans="1:9">
      <c r="A664" s="179"/>
      <c r="B664" s="179"/>
      <c r="C664" s="179"/>
      <c r="D664" s="179"/>
      <c r="E664" s="179"/>
      <c r="F664" s="179"/>
      <c r="G664" s="179"/>
      <c r="H664" s="179"/>
      <c r="I664" s="179"/>
    </row>
    <row r="665" spans="1:9">
      <c r="A665" s="179"/>
      <c r="B665" s="179"/>
      <c r="C665" s="179"/>
      <c r="D665" s="179"/>
      <c r="E665" s="179"/>
      <c r="F665" s="179"/>
      <c r="G665" s="179"/>
      <c r="H665" s="179"/>
      <c r="I665" s="179"/>
    </row>
    <row r="666" spans="1:9">
      <c r="A666" s="179"/>
      <c r="B666" s="179"/>
      <c r="C666" s="179"/>
      <c r="D666" s="179"/>
      <c r="E666" s="179"/>
      <c r="F666" s="179"/>
      <c r="G666" s="179"/>
      <c r="H666" s="179"/>
      <c r="I666" s="179"/>
    </row>
    <row r="667" spans="1:9">
      <c r="A667" s="179"/>
      <c r="B667" s="179"/>
      <c r="C667" s="179"/>
      <c r="D667" s="179"/>
      <c r="E667" s="179"/>
      <c r="F667" s="179"/>
      <c r="G667" s="179"/>
      <c r="H667" s="179"/>
      <c r="I667" s="179"/>
    </row>
    <row r="668" spans="1:9">
      <c r="A668" s="179"/>
      <c r="B668" s="179"/>
      <c r="C668" s="179"/>
      <c r="D668" s="179"/>
      <c r="E668" s="179"/>
      <c r="F668" s="179"/>
      <c r="G668" s="179"/>
      <c r="H668" s="179"/>
      <c r="I668" s="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A429-42F6-2D43-B729-5C5188DE387D}">
  <dimension ref="A1:BN116"/>
  <sheetViews>
    <sheetView zoomScale="63" workbookViewId="0">
      <selection activeCell="N63" sqref="N63"/>
    </sheetView>
  </sheetViews>
  <sheetFormatPr baseColWidth="10" defaultRowHeight="16"/>
  <cols>
    <col min="17" max="66" width="10.83203125" style="179"/>
  </cols>
  <sheetData>
    <row r="1" spans="1:16">
      <c r="A1" s="179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ht="17" thickBot="1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7" thickBot="1">
      <c r="A4" s="5"/>
      <c r="B4" s="12" t="s">
        <v>0</v>
      </c>
      <c r="C4" s="6" t="s">
        <v>1</v>
      </c>
      <c r="D4" s="12" t="s">
        <v>2</v>
      </c>
      <c r="E4" s="12" t="s">
        <v>3</v>
      </c>
      <c r="F4" s="12" t="s">
        <v>4</v>
      </c>
      <c r="G4" s="6" t="s">
        <v>5</v>
      </c>
      <c r="H4" s="12" t="s">
        <v>6</v>
      </c>
      <c r="I4" s="12" t="s">
        <v>7</v>
      </c>
      <c r="J4" s="6" t="s">
        <v>523</v>
      </c>
      <c r="K4" s="179"/>
      <c r="L4" s="179"/>
      <c r="M4" s="179"/>
      <c r="N4" s="217" t="s">
        <v>2</v>
      </c>
      <c r="O4" s="12" t="s">
        <v>4</v>
      </c>
      <c r="P4" s="12" t="s">
        <v>6</v>
      </c>
    </row>
    <row r="5" spans="1:16" ht="17" thickBot="1">
      <c r="A5" s="7">
        <v>1</v>
      </c>
      <c r="B5" s="8" t="s">
        <v>141</v>
      </c>
      <c r="C5" s="120" t="s">
        <v>120</v>
      </c>
      <c r="D5" s="120" t="s">
        <v>142</v>
      </c>
      <c r="E5" s="120" t="s">
        <v>56</v>
      </c>
      <c r="F5" s="120" t="s">
        <v>143</v>
      </c>
      <c r="G5" s="120" t="s">
        <v>123</v>
      </c>
      <c r="H5" s="120" t="s">
        <v>142</v>
      </c>
      <c r="I5" s="120" t="s">
        <v>142</v>
      </c>
      <c r="J5" s="120" t="s">
        <v>144</v>
      </c>
      <c r="K5" s="179"/>
      <c r="L5" s="179"/>
      <c r="M5" s="179"/>
      <c r="N5" s="218" t="s">
        <v>142</v>
      </c>
      <c r="O5" s="11" t="s">
        <v>143</v>
      </c>
      <c r="P5" s="11" t="s">
        <v>142</v>
      </c>
    </row>
    <row r="6" spans="1:16" ht="17" thickBot="1">
      <c r="A6" s="7">
        <v>2</v>
      </c>
      <c r="B6" s="8" t="s">
        <v>44</v>
      </c>
      <c r="C6" s="120" t="s">
        <v>79</v>
      </c>
      <c r="D6" s="120" t="s">
        <v>121</v>
      </c>
      <c r="E6" s="120" t="s">
        <v>105</v>
      </c>
      <c r="F6" s="8" t="s">
        <v>55</v>
      </c>
      <c r="G6" s="120" t="s">
        <v>122</v>
      </c>
      <c r="H6" s="120" t="s">
        <v>29</v>
      </c>
      <c r="I6" s="8" t="s">
        <v>44</v>
      </c>
      <c r="J6" s="120" t="s">
        <v>36</v>
      </c>
      <c r="K6" s="179"/>
      <c r="L6" s="179"/>
      <c r="M6" s="179"/>
      <c r="N6" s="218" t="s">
        <v>121</v>
      </c>
      <c r="O6" s="8" t="s">
        <v>55</v>
      </c>
      <c r="P6" s="11" t="s">
        <v>29</v>
      </c>
    </row>
    <row r="7" spans="1:16" ht="17" thickBot="1">
      <c r="A7" s="7">
        <v>3</v>
      </c>
      <c r="B7" s="120" t="s">
        <v>174</v>
      </c>
      <c r="C7" s="120" t="s">
        <v>142</v>
      </c>
      <c r="D7" s="120" t="s">
        <v>175</v>
      </c>
      <c r="E7" s="8" t="s">
        <v>44</v>
      </c>
      <c r="F7" s="8" t="s">
        <v>141</v>
      </c>
      <c r="G7" s="120" t="s">
        <v>35</v>
      </c>
      <c r="H7" s="120" t="s">
        <v>13</v>
      </c>
      <c r="I7" s="120" t="s">
        <v>50</v>
      </c>
      <c r="J7" s="120" t="s">
        <v>176</v>
      </c>
      <c r="K7" s="179"/>
      <c r="L7" s="179"/>
      <c r="M7" s="179"/>
      <c r="N7" s="218" t="s">
        <v>175</v>
      </c>
      <c r="O7" s="8" t="s">
        <v>141</v>
      </c>
      <c r="P7" s="11" t="s">
        <v>13</v>
      </c>
    </row>
    <row r="8" spans="1:16" ht="17" thickBot="1">
      <c r="A8" s="7">
        <v>4</v>
      </c>
      <c r="B8" s="120" t="s">
        <v>50</v>
      </c>
      <c r="C8" s="120" t="s">
        <v>51</v>
      </c>
      <c r="D8" s="120" t="s">
        <v>51</v>
      </c>
      <c r="E8" s="120" t="s">
        <v>52</v>
      </c>
      <c r="F8" s="120" t="s">
        <v>30</v>
      </c>
      <c r="G8" s="120" t="s">
        <v>53</v>
      </c>
      <c r="H8" s="120" t="s">
        <v>54</v>
      </c>
      <c r="I8" s="8" t="s">
        <v>55</v>
      </c>
      <c r="J8" s="120" t="s">
        <v>56</v>
      </c>
      <c r="K8" s="179"/>
      <c r="L8" s="179"/>
      <c r="M8" s="179"/>
      <c r="N8" s="218" t="s">
        <v>51</v>
      </c>
      <c r="O8" s="11" t="s">
        <v>30</v>
      </c>
      <c r="P8" s="11" t="s">
        <v>54</v>
      </c>
    </row>
    <row r="9" spans="1:16" ht="17" thickBot="1">
      <c r="A9" s="7">
        <v>5</v>
      </c>
      <c r="B9" s="9" t="s">
        <v>69</v>
      </c>
      <c r="C9" s="120" t="s">
        <v>29</v>
      </c>
      <c r="D9" s="8" t="s">
        <v>55</v>
      </c>
      <c r="E9" s="120" t="s">
        <v>70</v>
      </c>
      <c r="F9" s="120" t="s">
        <v>71</v>
      </c>
      <c r="G9" s="120" t="s">
        <v>18</v>
      </c>
      <c r="H9" s="120" t="s">
        <v>36</v>
      </c>
      <c r="I9" s="120" t="s">
        <v>72</v>
      </c>
      <c r="J9" s="120" t="s">
        <v>73</v>
      </c>
      <c r="K9" s="179"/>
      <c r="L9" s="179"/>
      <c r="M9" s="179"/>
      <c r="N9" s="219" t="s">
        <v>55</v>
      </c>
      <c r="O9" s="11" t="s">
        <v>71</v>
      </c>
      <c r="P9" s="11" t="s">
        <v>36</v>
      </c>
    </row>
    <row r="10" spans="1:16" ht="17" thickBot="1">
      <c r="A10" s="7">
        <v>6</v>
      </c>
      <c r="B10" s="8" t="s">
        <v>55</v>
      </c>
      <c r="C10" s="8" t="s">
        <v>55</v>
      </c>
      <c r="D10" s="120" t="s">
        <v>64</v>
      </c>
      <c r="E10" s="120" t="s">
        <v>65</v>
      </c>
      <c r="F10" s="120" t="s">
        <v>66</v>
      </c>
      <c r="G10" s="120" t="s">
        <v>22</v>
      </c>
      <c r="H10" s="8" t="s">
        <v>55</v>
      </c>
      <c r="I10" s="120" t="s">
        <v>67</v>
      </c>
      <c r="J10" s="120" t="s">
        <v>68</v>
      </c>
      <c r="K10" s="179"/>
      <c r="L10" s="179"/>
      <c r="M10" s="179"/>
      <c r="N10" s="218" t="s">
        <v>64</v>
      </c>
      <c r="O10" s="11" t="s">
        <v>66</v>
      </c>
      <c r="P10" s="8" t="s">
        <v>55</v>
      </c>
    </row>
    <row r="11" spans="1:16" ht="17" thickBot="1">
      <c r="A11" s="7">
        <v>7</v>
      </c>
      <c r="B11" s="120" t="s">
        <v>116</v>
      </c>
      <c r="C11" s="120" t="s">
        <v>12</v>
      </c>
      <c r="D11" s="120" t="s">
        <v>79</v>
      </c>
      <c r="E11" s="120" t="s">
        <v>117</v>
      </c>
      <c r="F11" s="120" t="s">
        <v>118</v>
      </c>
      <c r="G11" s="120" t="s">
        <v>119</v>
      </c>
      <c r="H11" s="120" t="s">
        <v>94</v>
      </c>
      <c r="I11" s="120" t="s">
        <v>13</v>
      </c>
      <c r="J11" s="120" t="s">
        <v>120</v>
      </c>
      <c r="K11" s="179"/>
      <c r="L11" s="179"/>
      <c r="M11" s="179"/>
      <c r="N11" s="218" t="s">
        <v>79</v>
      </c>
      <c r="O11" s="11" t="s">
        <v>118</v>
      </c>
      <c r="P11" s="11" t="s">
        <v>94</v>
      </c>
    </row>
    <row r="12" spans="1:16" ht="17" thickBot="1">
      <c r="A12" s="7">
        <v>8</v>
      </c>
      <c r="B12" s="120" t="s">
        <v>102</v>
      </c>
      <c r="C12" s="120" t="s">
        <v>72</v>
      </c>
      <c r="D12" s="120" t="s">
        <v>103</v>
      </c>
      <c r="E12" s="120" t="s">
        <v>104</v>
      </c>
      <c r="F12" s="120" t="s">
        <v>105</v>
      </c>
      <c r="G12" s="120" t="s">
        <v>106</v>
      </c>
      <c r="H12" s="120" t="s">
        <v>22</v>
      </c>
      <c r="I12" s="120" t="s">
        <v>56</v>
      </c>
      <c r="J12" s="120" t="s">
        <v>107</v>
      </c>
      <c r="K12" s="179"/>
      <c r="L12" s="179"/>
      <c r="M12" s="179"/>
      <c r="N12" s="218" t="s">
        <v>103</v>
      </c>
      <c r="O12" s="11" t="s">
        <v>105</v>
      </c>
      <c r="P12" s="11" t="s">
        <v>22</v>
      </c>
    </row>
    <row r="13" spans="1:16" ht="17" thickBot="1">
      <c r="A13" s="7">
        <v>9</v>
      </c>
      <c r="B13" s="120" t="s">
        <v>169</v>
      </c>
      <c r="C13" s="120" t="s">
        <v>170</v>
      </c>
      <c r="D13" s="8" t="s">
        <v>141</v>
      </c>
      <c r="E13" s="120" t="s">
        <v>171</v>
      </c>
      <c r="F13" s="120" t="s">
        <v>172</v>
      </c>
      <c r="G13" s="120" t="s">
        <v>120</v>
      </c>
      <c r="H13" s="120" t="s">
        <v>46</v>
      </c>
      <c r="I13" s="120" t="s">
        <v>31</v>
      </c>
      <c r="J13" s="120" t="s">
        <v>173</v>
      </c>
      <c r="K13" s="179"/>
      <c r="L13" s="179"/>
      <c r="M13" s="179"/>
      <c r="N13" s="219" t="s">
        <v>141</v>
      </c>
      <c r="O13" s="11" t="s">
        <v>172</v>
      </c>
      <c r="P13" s="11" t="s">
        <v>46</v>
      </c>
    </row>
    <row r="14" spans="1:16" ht="17" thickBot="1">
      <c r="A14" s="7">
        <v>10</v>
      </c>
      <c r="B14" s="120" t="s">
        <v>163</v>
      </c>
      <c r="C14" s="120" t="s">
        <v>164</v>
      </c>
      <c r="D14" s="120" t="s">
        <v>117</v>
      </c>
      <c r="E14" s="120" t="s">
        <v>165</v>
      </c>
      <c r="F14" s="120" t="s">
        <v>166</v>
      </c>
      <c r="G14" s="120" t="s">
        <v>167</v>
      </c>
      <c r="H14" s="120" t="s">
        <v>79</v>
      </c>
      <c r="I14" s="120" t="s">
        <v>117</v>
      </c>
      <c r="J14" s="120" t="s">
        <v>168</v>
      </c>
      <c r="K14" s="179"/>
      <c r="L14" s="179"/>
      <c r="M14" s="179"/>
      <c r="N14" s="218" t="s">
        <v>117</v>
      </c>
      <c r="O14" s="11" t="s">
        <v>166</v>
      </c>
      <c r="P14" s="11" t="s">
        <v>79</v>
      </c>
    </row>
    <row r="15" spans="1:16" ht="17" thickBot="1">
      <c r="A15" s="7">
        <v>11</v>
      </c>
      <c r="B15" s="120" t="s">
        <v>83</v>
      </c>
      <c r="C15" s="120" t="s">
        <v>84</v>
      </c>
      <c r="D15" s="120" t="s">
        <v>85</v>
      </c>
      <c r="E15" s="120" t="s">
        <v>86</v>
      </c>
      <c r="F15" s="120" t="s">
        <v>87</v>
      </c>
      <c r="G15" s="120" t="s">
        <v>88</v>
      </c>
      <c r="H15" s="120" t="s">
        <v>51</v>
      </c>
      <c r="I15" s="120" t="s">
        <v>59</v>
      </c>
      <c r="J15" s="120" t="s">
        <v>89</v>
      </c>
      <c r="K15" s="179"/>
      <c r="L15" s="179"/>
      <c r="M15" s="179"/>
      <c r="N15" s="218" t="s">
        <v>85</v>
      </c>
      <c r="O15" s="11" t="s">
        <v>87</v>
      </c>
      <c r="P15" s="11" t="s">
        <v>51</v>
      </c>
    </row>
    <row r="16" spans="1:16" ht="17" thickBot="1">
      <c r="A16" s="7">
        <v>12</v>
      </c>
      <c r="B16" s="120" t="s">
        <v>180</v>
      </c>
      <c r="C16" s="120" t="s">
        <v>181</v>
      </c>
      <c r="D16" s="120" t="s">
        <v>97</v>
      </c>
      <c r="E16" s="120" t="s">
        <v>182</v>
      </c>
      <c r="F16" s="120" t="s">
        <v>183</v>
      </c>
      <c r="G16" s="120" t="s">
        <v>184</v>
      </c>
      <c r="H16" s="120" t="s">
        <v>185</v>
      </c>
      <c r="I16" s="120" t="s">
        <v>186</v>
      </c>
      <c r="J16" s="120" t="s">
        <v>187</v>
      </c>
      <c r="K16" s="179"/>
      <c r="L16" s="179"/>
      <c r="M16" s="179"/>
      <c r="N16" s="218" t="s">
        <v>97</v>
      </c>
      <c r="O16" s="11" t="s">
        <v>183</v>
      </c>
      <c r="P16" s="11" t="s">
        <v>185</v>
      </c>
    </row>
    <row r="17" spans="1:16" ht="17" thickBot="1">
      <c r="A17" s="7">
        <v>13</v>
      </c>
      <c r="B17" s="120" t="s">
        <v>98</v>
      </c>
      <c r="C17" s="120" t="s">
        <v>99</v>
      </c>
      <c r="D17" s="120" t="s">
        <v>13</v>
      </c>
      <c r="E17" s="9" t="s">
        <v>48</v>
      </c>
      <c r="F17" s="120"/>
      <c r="G17" s="120" t="s">
        <v>100</v>
      </c>
      <c r="H17" s="120" t="s">
        <v>70</v>
      </c>
      <c r="I17" s="120" t="s">
        <v>45</v>
      </c>
      <c r="J17" s="120" t="s">
        <v>101</v>
      </c>
      <c r="K17" s="179"/>
      <c r="L17" s="179"/>
      <c r="M17" s="179"/>
      <c r="N17" s="218" t="s">
        <v>13</v>
      </c>
      <c r="O17" s="11" t="s">
        <v>15</v>
      </c>
      <c r="P17" s="11" t="s">
        <v>70</v>
      </c>
    </row>
    <row r="18" spans="1:16" ht="17" thickBot="1">
      <c r="A18" s="7">
        <v>14</v>
      </c>
      <c r="B18" s="120" t="s">
        <v>112</v>
      </c>
      <c r="C18" s="120" t="s">
        <v>113</v>
      </c>
      <c r="D18" s="120" t="s">
        <v>78</v>
      </c>
      <c r="E18" s="120" t="s">
        <v>114</v>
      </c>
      <c r="F18" s="120" t="s">
        <v>97</v>
      </c>
      <c r="G18" s="120" t="s">
        <v>102</v>
      </c>
      <c r="H18" s="120" t="s">
        <v>90</v>
      </c>
      <c r="I18" s="120" t="s">
        <v>90</v>
      </c>
      <c r="J18" s="120" t="s">
        <v>115</v>
      </c>
      <c r="K18" s="179"/>
      <c r="L18" s="179"/>
      <c r="M18" s="179"/>
      <c r="N18" s="218" t="s">
        <v>78</v>
      </c>
      <c r="O18" s="11" t="s">
        <v>97</v>
      </c>
      <c r="P18" s="11" t="s">
        <v>90</v>
      </c>
    </row>
    <row r="19" spans="1:16" ht="17" thickBot="1">
      <c r="A19" s="7">
        <v>15</v>
      </c>
      <c r="B19" s="120" t="s">
        <v>42</v>
      </c>
      <c r="C19" s="120" t="s">
        <v>43</v>
      </c>
      <c r="D19" s="8" t="s">
        <v>44</v>
      </c>
      <c r="E19" s="120" t="s">
        <v>45</v>
      </c>
      <c r="F19" s="120" t="s">
        <v>46</v>
      </c>
      <c r="G19" s="120" t="s">
        <v>47</v>
      </c>
      <c r="H19" s="9" t="s">
        <v>48</v>
      </c>
      <c r="I19" s="120" t="s">
        <v>49</v>
      </c>
      <c r="J19" s="120" t="s">
        <v>47</v>
      </c>
      <c r="K19" s="179"/>
      <c r="L19" s="179"/>
      <c r="M19" s="179"/>
      <c r="N19" s="219" t="s">
        <v>44</v>
      </c>
      <c r="O19" s="11" t="s">
        <v>46</v>
      </c>
      <c r="P19" s="8" t="s">
        <v>48</v>
      </c>
    </row>
    <row r="20" spans="1:16" ht="17" thickBot="1">
      <c r="A20" s="7">
        <v>16</v>
      </c>
      <c r="B20" s="120" t="s">
        <v>57</v>
      </c>
      <c r="C20" s="120" t="s">
        <v>58</v>
      </c>
      <c r="D20" s="120" t="s">
        <v>40</v>
      </c>
      <c r="E20" s="120" t="s">
        <v>59</v>
      </c>
      <c r="F20" s="120" t="s">
        <v>60</v>
      </c>
      <c r="G20" s="120" t="s">
        <v>61</v>
      </c>
      <c r="H20" s="120" t="s">
        <v>62</v>
      </c>
      <c r="I20" s="120" t="s">
        <v>29</v>
      </c>
      <c r="J20" s="120" t="s">
        <v>63</v>
      </c>
      <c r="K20" s="179"/>
      <c r="L20" s="179"/>
      <c r="M20" s="179"/>
      <c r="N20" s="218" t="s">
        <v>40</v>
      </c>
      <c r="O20" s="11" t="s">
        <v>60</v>
      </c>
      <c r="P20" s="11" t="s">
        <v>62</v>
      </c>
    </row>
    <row r="21" spans="1:16" ht="17" thickBot="1">
      <c r="A21" s="7">
        <v>17</v>
      </c>
      <c r="B21" s="120" t="s">
        <v>34</v>
      </c>
      <c r="C21" s="120" t="s">
        <v>35</v>
      </c>
      <c r="D21" s="120" t="s">
        <v>36</v>
      </c>
      <c r="E21" s="120" t="s">
        <v>37</v>
      </c>
      <c r="F21" s="120" t="s">
        <v>38</v>
      </c>
      <c r="G21" s="120" t="s">
        <v>39</v>
      </c>
      <c r="H21" s="120" t="s">
        <v>14</v>
      </c>
      <c r="I21" s="120" t="s">
        <v>40</v>
      </c>
      <c r="J21" s="120" t="s">
        <v>41</v>
      </c>
      <c r="K21" s="179"/>
      <c r="L21" s="179"/>
      <c r="M21" s="179"/>
      <c r="N21" s="218" t="s">
        <v>36</v>
      </c>
      <c r="O21" s="11" t="s">
        <v>38</v>
      </c>
      <c r="P21" s="11" t="s">
        <v>14</v>
      </c>
    </row>
    <row r="22" spans="1:16" ht="17" thickBot="1">
      <c r="A22" s="7">
        <v>18</v>
      </c>
      <c r="B22" s="120" t="s">
        <v>130</v>
      </c>
      <c r="C22" s="120" t="s">
        <v>102</v>
      </c>
      <c r="D22" s="120" t="s">
        <v>131</v>
      </c>
      <c r="E22" s="120" t="s">
        <v>132</v>
      </c>
      <c r="F22" s="120"/>
      <c r="G22" s="120" t="s">
        <v>36</v>
      </c>
      <c r="H22" s="120" t="s">
        <v>134</v>
      </c>
      <c r="I22" s="120" t="s">
        <v>101</v>
      </c>
      <c r="J22" s="120" t="s">
        <v>66</v>
      </c>
      <c r="K22" s="179"/>
      <c r="L22" s="179"/>
      <c r="M22" s="179"/>
      <c r="N22" s="218" t="s">
        <v>131</v>
      </c>
      <c r="O22" s="11" t="s">
        <v>133</v>
      </c>
      <c r="P22" s="11" t="s">
        <v>134</v>
      </c>
    </row>
    <row r="23" spans="1:16" ht="17" thickBot="1">
      <c r="A23" s="7">
        <v>19</v>
      </c>
      <c r="B23" s="120" t="s">
        <v>145</v>
      </c>
      <c r="C23" s="120" t="s">
        <v>13</v>
      </c>
      <c r="D23" s="120" t="s">
        <v>146</v>
      </c>
      <c r="E23" s="120" t="s">
        <v>147</v>
      </c>
      <c r="F23" s="120" t="s">
        <v>148</v>
      </c>
      <c r="G23" s="120" t="s">
        <v>149</v>
      </c>
      <c r="H23" s="120" t="s">
        <v>150</v>
      </c>
      <c r="I23" s="120" t="s">
        <v>151</v>
      </c>
      <c r="J23" s="120" t="s">
        <v>152</v>
      </c>
      <c r="K23" s="179"/>
      <c r="L23" s="179"/>
      <c r="M23" s="179"/>
      <c r="N23" s="218" t="s">
        <v>146</v>
      </c>
      <c r="O23" s="11" t="s">
        <v>148</v>
      </c>
      <c r="P23" s="11" t="s">
        <v>150</v>
      </c>
    </row>
    <row r="24" spans="1:16" ht="17" thickBot="1">
      <c r="A24" s="7">
        <v>20</v>
      </c>
      <c r="B24" s="120" t="s">
        <v>27</v>
      </c>
      <c r="C24" s="120" t="s">
        <v>28</v>
      </c>
      <c r="D24" s="120" t="s">
        <v>29</v>
      </c>
      <c r="E24" s="120" t="s">
        <v>23</v>
      </c>
      <c r="F24" s="120" t="s">
        <v>10</v>
      </c>
      <c r="G24" s="120" t="s">
        <v>30</v>
      </c>
      <c r="H24" s="120" t="s">
        <v>31</v>
      </c>
      <c r="I24" s="120" t="s">
        <v>32</v>
      </c>
      <c r="J24" s="120" t="s">
        <v>33</v>
      </c>
      <c r="K24" s="179"/>
      <c r="L24" s="179"/>
      <c r="M24" s="179"/>
      <c r="N24" s="218" t="s">
        <v>29</v>
      </c>
      <c r="O24" s="11" t="s">
        <v>10</v>
      </c>
      <c r="P24" s="11" t="s">
        <v>31</v>
      </c>
    </row>
    <row r="25" spans="1:16" ht="17" thickBot="1">
      <c r="A25" s="7">
        <v>21</v>
      </c>
      <c r="B25" s="120" t="s">
        <v>18</v>
      </c>
      <c r="C25" s="120" t="s">
        <v>19</v>
      </c>
      <c r="D25" s="120" t="s">
        <v>20</v>
      </c>
      <c r="E25" s="120" t="s">
        <v>21</v>
      </c>
      <c r="F25" s="120" t="s">
        <v>22</v>
      </c>
      <c r="G25" s="120" t="s">
        <v>23</v>
      </c>
      <c r="H25" s="120" t="s">
        <v>24</v>
      </c>
      <c r="I25" s="120" t="s">
        <v>25</v>
      </c>
      <c r="J25" s="120" t="s">
        <v>26</v>
      </c>
      <c r="K25" s="179"/>
      <c r="L25" s="179"/>
      <c r="M25" s="179"/>
      <c r="N25" s="218" t="s">
        <v>20</v>
      </c>
      <c r="O25" s="11" t="s">
        <v>22</v>
      </c>
      <c r="P25" s="11" t="s">
        <v>24</v>
      </c>
    </row>
    <row r="26" spans="1:16" ht="17" thickBot="1">
      <c r="A26" s="7">
        <v>22</v>
      </c>
      <c r="B26" s="120" t="s">
        <v>177</v>
      </c>
      <c r="C26" s="120" t="s">
        <v>178</v>
      </c>
      <c r="D26" s="120" t="s">
        <v>22</v>
      </c>
      <c r="E26" s="120" t="s">
        <v>14</v>
      </c>
      <c r="F26" s="120" t="s">
        <v>139</v>
      </c>
      <c r="G26" s="120" t="s">
        <v>179</v>
      </c>
      <c r="H26" s="120" t="s">
        <v>30</v>
      </c>
      <c r="I26" s="120" t="s">
        <v>163</v>
      </c>
      <c r="J26" s="120" t="s">
        <v>139</v>
      </c>
      <c r="K26" s="179"/>
      <c r="L26" s="179"/>
      <c r="M26" s="179"/>
      <c r="N26" s="218" t="s">
        <v>22</v>
      </c>
      <c r="O26" s="11" t="s">
        <v>139</v>
      </c>
      <c r="P26" s="11" t="s">
        <v>30</v>
      </c>
    </row>
    <row r="27" spans="1:16" ht="17" thickBot="1">
      <c r="A27" s="7">
        <v>23</v>
      </c>
      <c r="B27" s="120" t="s">
        <v>103</v>
      </c>
      <c r="C27" s="120" t="s">
        <v>108</v>
      </c>
      <c r="D27" s="120" t="s">
        <v>96</v>
      </c>
      <c r="E27" s="120" t="s">
        <v>109</v>
      </c>
      <c r="F27" s="120" t="s">
        <v>110</v>
      </c>
      <c r="G27" s="120" t="s">
        <v>50</v>
      </c>
      <c r="H27" s="120" t="s">
        <v>105</v>
      </c>
      <c r="I27" s="120" t="s">
        <v>28</v>
      </c>
      <c r="J27" s="120" t="s">
        <v>111</v>
      </c>
      <c r="K27" s="179"/>
      <c r="L27" s="179"/>
      <c r="M27" s="179"/>
      <c r="N27" s="218" t="s">
        <v>96</v>
      </c>
      <c r="O27" s="11" t="s">
        <v>110</v>
      </c>
      <c r="P27" s="11" t="s">
        <v>105</v>
      </c>
    </row>
    <row r="28" spans="1:16" ht="17" thickBot="1">
      <c r="A28" s="7">
        <v>24</v>
      </c>
      <c r="B28" s="120" t="s">
        <v>90</v>
      </c>
      <c r="C28" s="120" t="s">
        <v>123</v>
      </c>
      <c r="D28" s="120" t="s">
        <v>124</v>
      </c>
      <c r="E28" s="120" t="s">
        <v>125</v>
      </c>
      <c r="F28" s="120" t="s">
        <v>126</v>
      </c>
      <c r="G28" s="120" t="s">
        <v>127</v>
      </c>
      <c r="H28" s="120" t="s">
        <v>102</v>
      </c>
      <c r="I28" s="120" t="s">
        <v>128</v>
      </c>
      <c r="J28" s="120" t="s">
        <v>129</v>
      </c>
      <c r="K28" s="179"/>
      <c r="L28" s="179"/>
      <c r="M28" s="179"/>
      <c r="N28" s="218" t="s">
        <v>124</v>
      </c>
      <c r="O28" s="11" t="s">
        <v>126</v>
      </c>
      <c r="P28" s="11" t="s">
        <v>102</v>
      </c>
    </row>
    <row r="29" spans="1:16" ht="17" thickBot="1">
      <c r="A29" s="7">
        <v>25</v>
      </c>
      <c r="B29" s="120" t="s">
        <v>153</v>
      </c>
      <c r="C29" s="120" t="s">
        <v>145</v>
      </c>
      <c r="D29" s="120" t="s">
        <v>59</v>
      </c>
      <c r="E29" s="120" t="s">
        <v>154</v>
      </c>
      <c r="F29" s="120" t="s">
        <v>16</v>
      </c>
      <c r="G29" s="120" t="s">
        <v>155</v>
      </c>
      <c r="H29" s="120" t="s">
        <v>103</v>
      </c>
      <c r="I29" s="120" t="s">
        <v>156</v>
      </c>
      <c r="J29" s="120" t="s">
        <v>157</v>
      </c>
      <c r="K29" s="179"/>
      <c r="L29" s="179"/>
      <c r="M29" s="179"/>
      <c r="N29" s="218" t="s">
        <v>59</v>
      </c>
      <c r="O29" s="11" t="s">
        <v>16</v>
      </c>
      <c r="P29" s="11" t="s">
        <v>103</v>
      </c>
    </row>
    <row r="30" spans="1:16" ht="17" thickBot="1">
      <c r="A30" s="7">
        <v>26</v>
      </c>
      <c r="B30" s="120" t="s">
        <v>45</v>
      </c>
      <c r="C30" s="120" t="s">
        <v>90</v>
      </c>
      <c r="D30" s="120" t="s">
        <v>91</v>
      </c>
      <c r="E30" s="120" t="s">
        <v>92</v>
      </c>
      <c r="F30" s="120" t="s">
        <v>93</v>
      </c>
      <c r="G30" s="120" t="s">
        <v>94</v>
      </c>
      <c r="H30" s="120" t="s">
        <v>95</v>
      </c>
      <c r="I30" s="120" t="s">
        <v>96</v>
      </c>
      <c r="J30" s="120" t="s">
        <v>97</v>
      </c>
      <c r="K30" s="179"/>
      <c r="L30" s="179"/>
      <c r="M30" s="179"/>
      <c r="N30" s="218" t="s">
        <v>91</v>
      </c>
      <c r="O30" s="11" t="s">
        <v>93</v>
      </c>
      <c r="P30" s="11" t="s">
        <v>95</v>
      </c>
    </row>
    <row r="31" spans="1:16" ht="17" thickBot="1">
      <c r="A31" s="7">
        <v>27</v>
      </c>
      <c r="B31" s="120" t="s">
        <v>9</v>
      </c>
      <c r="C31" s="120" t="s">
        <v>10</v>
      </c>
      <c r="D31" s="120" t="s">
        <v>11</v>
      </c>
      <c r="E31" s="120" t="s">
        <v>12</v>
      </c>
      <c r="F31" s="120" t="s">
        <v>13</v>
      </c>
      <c r="G31" s="120" t="s">
        <v>14</v>
      </c>
      <c r="H31" s="120" t="s">
        <v>15</v>
      </c>
      <c r="I31" s="120" t="s">
        <v>16</v>
      </c>
      <c r="J31" s="120" t="s">
        <v>17</v>
      </c>
      <c r="K31" s="179"/>
      <c r="L31" s="179"/>
      <c r="M31" s="179"/>
      <c r="N31" s="218" t="s">
        <v>11</v>
      </c>
      <c r="O31" s="11" t="s">
        <v>13</v>
      </c>
      <c r="P31" s="11" t="s">
        <v>15</v>
      </c>
    </row>
    <row r="32" spans="1:16" ht="17" thickBot="1">
      <c r="A32" s="7">
        <v>28</v>
      </c>
      <c r="B32" s="120" t="s">
        <v>74</v>
      </c>
      <c r="C32" s="120" t="s">
        <v>75</v>
      </c>
      <c r="D32" s="120" t="s">
        <v>76</v>
      </c>
      <c r="E32" s="120" t="s">
        <v>77</v>
      </c>
      <c r="F32" s="120" t="s">
        <v>78</v>
      </c>
      <c r="G32" s="120" t="s">
        <v>79</v>
      </c>
      <c r="H32" s="120" t="s">
        <v>80</v>
      </c>
      <c r="I32" s="120" t="s">
        <v>81</v>
      </c>
      <c r="J32" s="120" t="s">
        <v>82</v>
      </c>
      <c r="K32" s="179"/>
      <c r="L32" s="179"/>
      <c r="M32" s="179"/>
      <c r="N32" s="218" t="s">
        <v>76</v>
      </c>
      <c r="O32" s="11" t="s">
        <v>78</v>
      </c>
      <c r="P32" s="11" t="s">
        <v>80</v>
      </c>
    </row>
    <row r="33" spans="1:16" ht="17" thickBot="1">
      <c r="A33" s="7">
        <v>29</v>
      </c>
      <c r="B33" s="120" t="s">
        <v>135</v>
      </c>
      <c r="C33" s="120" t="s">
        <v>136</v>
      </c>
      <c r="D33" s="120" t="s">
        <v>46</v>
      </c>
      <c r="E33" s="120" t="s">
        <v>137</v>
      </c>
      <c r="F33" s="120" t="s">
        <v>41</v>
      </c>
      <c r="G33" s="120" t="s">
        <v>138</v>
      </c>
      <c r="H33" s="120" t="s">
        <v>139</v>
      </c>
      <c r="I33" s="120" t="s">
        <v>100</v>
      </c>
      <c r="J33" s="120" t="s">
        <v>140</v>
      </c>
      <c r="K33" s="179"/>
      <c r="L33" s="179"/>
      <c r="M33" s="179"/>
      <c r="N33" s="218" t="s">
        <v>46</v>
      </c>
      <c r="O33" s="11" t="s">
        <v>41</v>
      </c>
      <c r="P33" s="11" t="s">
        <v>139</v>
      </c>
    </row>
    <row r="34" spans="1:16" ht="17" thickBot="1">
      <c r="A34" s="7">
        <v>30</v>
      </c>
      <c r="B34" s="120" t="s">
        <v>158</v>
      </c>
      <c r="C34" s="120" t="s">
        <v>159</v>
      </c>
      <c r="D34" s="120" t="s">
        <v>10</v>
      </c>
      <c r="E34" s="120" t="s">
        <v>160</v>
      </c>
      <c r="F34" s="120" t="s">
        <v>117</v>
      </c>
      <c r="G34" s="120" t="s">
        <v>82</v>
      </c>
      <c r="H34" s="120" t="s">
        <v>161</v>
      </c>
      <c r="I34" s="120" t="s">
        <v>125</v>
      </c>
      <c r="J34" s="120" t="s">
        <v>162</v>
      </c>
      <c r="K34" s="179"/>
      <c r="L34" s="179"/>
      <c r="M34" s="179"/>
      <c r="N34" s="218" t="s">
        <v>10</v>
      </c>
      <c r="O34" s="11" t="s">
        <v>117</v>
      </c>
      <c r="P34" s="11" t="s">
        <v>161</v>
      </c>
    </row>
    <row r="35" spans="1:16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</row>
    <row r="36" spans="1:16">
      <c r="A36" s="179"/>
      <c r="B36" s="208"/>
      <c r="C36" s="208"/>
      <c r="D36" s="208"/>
      <c r="E36" s="208"/>
      <c r="F36" s="208"/>
      <c r="G36" s="208"/>
      <c r="H36" s="208"/>
      <c r="I36" s="208"/>
      <c r="J36" s="208"/>
      <c r="K36" s="179"/>
      <c r="L36" s="179"/>
      <c r="M36" s="179"/>
      <c r="N36" s="179"/>
      <c r="O36" s="179"/>
      <c r="P36" s="179"/>
    </row>
    <row r="37" spans="1:16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</row>
    <row r="38" spans="1:16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</row>
    <row r="39" spans="1:16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</row>
    <row r="40" spans="1:16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</row>
    <row r="41" spans="1:16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</row>
    <row r="42" spans="1:16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</row>
    <row r="43" spans="1:16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</row>
    <row r="44" spans="1:16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</row>
    <row r="45" spans="1:16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</row>
    <row r="46" spans="1:16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</row>
    <row r="47" spans="1:16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</row>
    <row r="48" spans="1:16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</row>
    <row r="49" spans="1:16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</row>
    <row r="50" spans="1:16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</row>
    <row r="51" spans="1:16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</row>
    <row r="52" spans="1:16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</row>
    <row r="53" spans="1:16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</row>
    <row r="54" spans="1:16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</row>
    <row r="55" spans="1:16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</row>
    <row r="56" spans="1:16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</row>
    <row r="57" spans="1:16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</row>
    <row r="58" spans="1:16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</row>
    <row r="59" spans="1:16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</row>
    <row r="60" spans="1:16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</row>
    <row r="61" spans="1:16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</row>
    <row r="62" spans="1:16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</row>
    <row r="63" spans="1:16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</row>
    <row r="64" spans="1:16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</row>
    <row r="65" spans="1:16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</row>
    <row r="66" spans="1:16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</row>
    <row r="67" spans="1:16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</row>
    <row r="68" spans="1:16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</row>
    <row r="69" spans="1:16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</row>
    <row r="70" spans="1:16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</row>
    <row r="71" spans="1:16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</row>
    <row r="72" spans="1:16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</row>
    <row r="73" spans="1:16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</row>
    <row r="74" spans="1:16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</row>
    <row r="75" spans="1:16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</row>
    <row r="76" spans="1:16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</row>
    <row r="77" spans="1:16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</row>
    <row r="78" spans="1:16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</row>
    <row r="79" spans="1:16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</row>
    <row r="80" spans="1:16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</row>
    <row r="81" spans="1:16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</row>
    <row r="82" spans="1:16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</row>
    <row r="83" spans="1:16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</row>
    <row r="84" spans="1:16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</row>
    <row r="85" spans="1:16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</row>
    <row r="86" spans="1:16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</row>
    <row r="87" spans="1:16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</row>
    <row r="88" spans="1:16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</row>
    <row r="89" spans="1:16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</row>
    <row r="90" spans="1:16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</row>
    <row r="91" spans="1:16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</row>
    <row r="92" spans="1:16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</row>
    <row r="93" spans="1:16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</row>
    <row r="94" spans="1:16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</row>
    <row r="95" spans="1:16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</row>
    <row r="96" spans="1:16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</row>
    <row r="97" spans="1:16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</row>
    <row r="98" spans="1:16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</row>
    <row r="99" spans="1:16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</row>
    <row r="100" spans="1:16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</row>
    <row r="101" spans="1:16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</row>
    <row r="102" spans="1:16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</row>
    <row r="103" spans="1:16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</row>
    <row r="104" spans="1:16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</row>
    <row r="105" spans="1:16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</row>
    <row r="106" spans="1:16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</row>
    <row r="107" spans="1:16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</row>
    <row r="108" spans="1:16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</row>
    <row r="109" spans="1:16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</row>
    <row r="110" spans="1:16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</row>
    <row r="111" spans="1:16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</row>
    <row r="112" spans="1:16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</row>
    <row r="113" spans="1:16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</row>
    <row r="114" spans="1:16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</row>
    <row r="115" spans="1:16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</row>
    <row r="116" spans="1:16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45E5-DBF8-2F41-901B-72E2B1A5237D}">
  <dimension ref="A1:CF348"/>
  <sheetViews>
    <sheetView zoomScale="40" zoomScaleNormal="40" workbookViewId="0">
      <selection activeCell="A100" sqref="A100:XFD334"/>
    </sheetView>
  </sheetViews>
  <sheetFormatPr baseColWidth="10" defaultRowHeight="16"/>
  <cols>
    <col min="2" max="2" width="10.83203125" customWidth="1"/>
    <col min="4" max="10" width="10.83203125" customWidth="1"/>
    <col min="11" max="11" width="10.83203125" style="179"/>
    <col min="13" max="21" width="10.83203125" customWidth="1"/>
    <col min="23" max="84" width="10.83203125" style="179"/>
  </cols>
  <sheetData>
    <row r="1" spans="1:56">
      <c r="A1" s="179"/>
      <c r="B1" s="179"/>
      <c r="C1" s="179"/>
      <c r="D1" s="179"/>
      <c r="E1" s="179"/>
      <c r="F1" s="179"/>
      <c r="G1" s="179"/>
      <c r="H1" s="179"/>
      <c r="I1" s="179"/>
      <c r="J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56">
      <c r="A2" s="179"/>
      <c r="B2" s="179"/>
      <c r="C2" s="179"/>
      <c r="D2" s="179"/>
      <c r="E2" s="179"/>
      <c r="F2" s="179"/>
      <c r="G2" s="179"/>
      <c r="H2" s="179"/>
      <c r="I2" s="179"/>
      <c r="J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56" ht="17" thickBot="1">
      <c r="A3" s="179"/>
      <c r="B3" s="179"/>
      <c r="C3" s="204"/>
      <c r="D3" s="204"/>
      <c r="E3" s="204"/>
      <c r="F3" s="204"/>
      <c r="G3" s="204"/>
      <c r="H3" s="204"/>
      <c r="I3" s="204"/>
      <c r="J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56" ht="17" thickBot="1">
      <c r="A4" s="121" t="s">
        <v>542</v>
      </c>
      <c r="B4" s="40">
        <v>1</v>
      </c>
      <c r="C4" s="41" t="s">
        <v>0</v>
      </c>
      <c r="D4" s="42" t="s">
        <v>1</v>
      </c>
      <c r="E4" s="42" t="s">
        <v>2</v>
      </c>
      <c r="F4" s="42" t="s">
        <v>3</v>
      </c>
      <c r="G4" s="42" t="s">
        <v>4</v>
      </c>
      <c r="H4" s="42" t="s">
        <v>5</v>
      </c>
      <c r="I4" s="42" t="s">
        <v>6</v>
      </c>
      <c r="J4" s="43" t="s">
        <v>7</v>
      </c>
      <c r="L4" s="121" t="s">
        <v>542</v>
      </c>
      <c r="M4" s="40">
        <v>2</v>
      </c>
      <c r="N4" s="41" t="s">
        <v>0</v>
      </c>
      <c r="O4" s="42" t="s">
        <v>1</v>
      </c>
      <c r="P4" s="42" t="s">
        <v>2</v>
      </c>
      <c r="Q4" s="42" t="s">
        <v>3</v>
      </c>
      <c r="R4" s="42" t="s">
        <v>4</v>
      </c>
      <c r="S4" s="42" t="s">
        <v>5</v>
      </c>
      <c r="T4" s="42" t="s">
        <v>6</v>
      </c>
      <c r="U4" s="43" t="s">
        <v>7</v>
      </c>
      <c r="V4" s="179"/>
      <c r="W4" s="121" t="s">
        <v>542</v>
      </c>
      <c r="X4" s="40">
        <v>3</v>
      </c>
      <c r="Y4" s="41" t="s">
        <v>0</v>
      </c>
      <c r="Z4" s="42" t="s">
        <v>1</v>
      </c>
      <c r="AA4" s="42" t="s">
        <v>2</v>
      </c>
      <c r="AB4" s="42" t="s">
        <v>3</v>
      </c>
      <c r="AC4" s="42" t="s">
        <v>4</v>
      </c>
      <c r="AD4" s="42" t="s">
        <v>5</v>
      </c>
      <c r="AE4" s="42" t="s">
        <v>6</v>
      </c>
      <c r="AF4" s="43" t="s">
        <v>7</v>
      </c>
      <c r="AI4" s="24" t="s">
        <v>542</v>
      </c>
      <c r="AJ4" s="24" t="s">
        <v>0</v>
      </c>
      <c r="AK4" s="32" t="s">
        <v>0</v>
      </c>
      <c r="AL4" s="37" t="s">
        <v>1</v>
      </c>
      <c r="AM4" s="59" t="s">
        <v>2</v>
      </c>
      <c r="AN4" s="60" t="s">
        <v>3</v>
      </c>
      <c r="AO4" s="65" t="s">
        <v>4</v>
      </c>
      <c r="AP4" s="71" t="s">
        <v>5</v>
      </c>
      <c r="AQ4" s="77" t="s">
        <v>6</v>
      </c>
      <c r="AR4" s="81" t="s">
        <v>7</v>
      </c>
      <c r="AS4" s="87" t="s">
        <v>523</v>
      </c>
      <c r="AV4" s="130"/>
      <c r="AW4" s="41" t="s">
        <v>0</v>
      </c>
      <c r="AX4" s="42" t="s">
        <v>1</v>
      </c>
      <c r="AY4" s="42" t="s">
        <v>2</v>
      </c>
      <c r="AZ4" s="42" t="s">
        <v>3</v>
      </c>
      <c r="BA4" s="42" t="s">
        <v>4</v>
      </c>
      <c r="BB4" s="42" t="s">
        <v>5</v>
      </c>
      <c r="BC4" s="42" t="s">
        <v>6</v>
      </c>
      <c r="BD4" s="42" t="s">
        <v>7</v>
      </c>
    </row>
    <row r="5" spans="1:56" ht="17">
      <c r="A5" s="122">
        <v>30</v>
      </c>
      <c r="B5" s="44">
        <v>1</v>
      </c>
      <c r="C5" s="3" t="s">
        <v>46</v>
      </c>
      <c r="D5" s="3" t="s">
        <v>120</v>
      </c>
      <c r="E5" s="3" t="s">
        <v>188</v>
      </c>
      <c r="F5" s="4" t="s">
        <v>55</v>
      </c>
      <c r="G5" s="3" t="s">
        <v>188</v>
      </c>
      <c r="H5" s="3" t="s">
        <v>78</v>
      </c>
      <c r="I5" s="4" t="s">
        <v>55</v>
      </c>
      <c r="J5" s="45" t="s">
        <v>142</v>
      </c>
      <c r="K5" s="205"/>
      <c r="L5" s="122">
        <v>30</v>
      </c>
      <c r="M5" s="44">
        <v>1</v>
      </c>
      <c r="N5" s="3" t="s">
        <v>46</v>
      </c>
      <c r="O5" s="52" t="s">
        <v>120</v>
      </c>
      <c r="P5" s="3" t="s">
        <v>188</v>
      </c>
      <c r="Q5" s="52" t="s">
        <v>55</v>
      </c>
      <c r="R5" s="3" t="s">
        <v>188</v>
      </c>
      <c r="S5" s="3" t="s">
        <v>78</v>
      </c>
      <c r="T5" s="52" t="s">
        <v>55</v>
      </c>
      <c r="U5" s="53" t="s">
        <v>142</v>
      </c>
      <c r="V5" s="179"/>
      <c r="W5" s="122">
        <v>30</v>
      </c>
      <c r="X5" s="44">
        <v>1</v>
      </c>
      <c r="Y5" s="50" t="s">
        <v>46</v>
      </c>
      <c r="Z5" s="3" t="s">
        <v>120</v>
      </c>
      <c r="AA5" s="3" t="s">
        <v>188</v>
      </c>
      <c r="AB5" s="50" t="s">
        <v>55</v>
      </c>
      <c r="AC5" s="3" t="s">
        <v>188</v>
      </c>
      <c r="AD5" s="50" t="s">
        <v>78</v>
      </c>
      <c r="AE5" s="50" t="s">
        <v>55</v>
      </c>
      <c r="AF5" s="51" t="s">
        <v>142</v>
      </c>
      <c r="AI5" s="25">
        <v>30</v>
      </c>
      <c r="AJ5" s="25">
        <v>1</v>
      </c>
      <c r="AK5" s="35" t="s">
        <v>141</v>
      </c>
      <c r="AL5" s="28" t="s">
        <v>120</v>
      </c>
      <c r="AM5" s="58" t="s">
        <v>142</v>
      </c>
      <c r="AN5" s="64" t="s">
        <v>56</v>
      </c>
      <c r="AO5" s="70" t="s">
        <v>143</v>
      </c>
      <c r="AP5" s="76" t="s">
        <v>123</v>
      </c>
      <c r="AQ5" s="80" t="s">
        <v>142</v>
      </c>
      <c r="AR5" s="86" t="s">
        <v>142</v>
      </c>
      <c r="AS5" s="26" t="s">
        <v>144</v>
      </c>
      <c r="AV5" s="127">
        <v>1</v>
      </c>
      <c r="AW5" s="132">
        <f>((A10+AI28))/(2*(SUM(B5:B34)))</f>
        <v>3.4408602150537634E-2</v>
      </c>
      <c r="AX5" s="133">
        <f>((A8+AI5)+(A10+AI27)+(A11+AI12)+(A23+AI20)+(A24+AI10))/(2*(SUM(B5:B34)))</f>
        <v>0.21505376344086022</v>
      </c>
      <c r="AY5" s="133">
        <f>0</f>
        <v>0</v>
      </c>
      <c r="AZ5" s="133">
        <f>((A5+AI10)+(A11+AI30)+(A19+AI25)+(A27+AI6))/(2*(SUM(B5:B34)))</f>
        <v>0.15806451612903225</v>
      </c>
      <c r="BA5" s="133">
        <f>((A13+AI14))/(2*(SUM(B5:B34)))</f>
        <v>4.6236559139784944E-2</v>
      </c>
      <c r="BB5" s="133">
        <f>((A32+AI5))/(2*(SUM(B5:B34)))</f>
        <v>3.5483870967741936E-2</v>
      </c>
      <c r="BC5" s="210">
        <f>((A5+AI10)+(A8+AI6)+(A11=AI18)+(A12+AI28)+(A13+AI23)+(A15+AI9)+(A19+AI20))/(2*(SUM(B5:B34)))</f>
        <v>0.2709677419354839</v>
      </c>
      <c r="BD5" s="133">
        <f>((A10+AI10)+(A11+AI6)+(A22+AI12)+(A23+AI28)+(A33+AI8))/(2*(SUM(B5:B34)))</f>
        <v>0.20107526881720431</v>
      </c>
    </row>
    <row r="6" spans="1:56">
      <c r="A6" s="122">
        <v>29</v>
      </c>
      <c r="B6" s="44">
        <v>2</v>
      </c>
      <c r="C6" s="3" t="s">
        <v>105</v>
      </c>
      <c r="D6" s="3" t="s">
        <v>121</v>
      </c>
      <c r="E6" s="3" t="s">
        <v>183</v>
      </c>
      <c r="F6" s="3" t="s">
        <v>175</v>
      </c>
      <c r="G6" s="3" t="s">
        <v>189</v>
      </c>
      <c r="H6" s="3" t="s">
        <v>190</v>
      </c>
      <c r="I6" s="3" t="s">
        <v>139</v>
      </c>
      <c r="J6" s="45" t="s">
        <v>29</v>
      </c>
      <c r="K6" s="206"/>
      <c r="L6" s="122">
        <v>29</v>
      </c>
      <c r="M6" s="44">
        <v>2</v>
      </c>
      <c r="N6" s="3" t="s">
        <v>105</v>
      </c>
      <c r="O6" s="3" t="s">
        <v>121</v>
      </c>
      <c r="P6" s="3" t="s">
        <v>183</v>
      </c>
      <c r="Q6" s="3" t="s">
        <v>175</v>
      </c>
      <c r="R6" s="3" t="s">
        <v>189</v>
      </c>
      <c r="S6" s="3" t="s">
        <v>190</v>
      </c>
      <c r="T6" s="3" t="s">
        <v>139</v>
      </c>
      <c r="U6" s="53" t="s">
        <v>29</v>
      </c>
      <c r="V6" s="179"/>
      <c r="W6" s="122">
        <v>29</v>
      </c>
      <c r="X6" s="44">
        <v>2</v>
      </c>
      <c r="Y6" s="3" t="s">
        <v>105</v>
      </c>
      <c r="Z6" s="50" t="s">
        <v>121</v>
      </c>
      <c r="AA6" s="3" t="s">
        <v>183</v>
      </c>
      <c r="AB6" s="50" t="s">
        <v>175</v>
      </c>
      <c r="AC6" s="3" t="s">
        <v>189</v>
      </c>
      <c r="AD6" s="3" t="s">
        <v>190</v>
      </c>
      <c r="AE6" s="3" t="s">
        <v>139</v>
      </c>
      <c r="AF6" s="51" t="s">
        <v>29</v>
      </c>
      <c r="AI6" s="25">
        <v>29</v>
      </c>
      <c r="AJ6" s="25">
        <v>2</v>
      </c>
      <c r="AK6" s="27" t="s">
        <v>44</v>
      </c>
      <c r="AL6" s="28" t="s">
        <v>79</v>
      </c>
      <c r="AM6" s="58" t="s">
        <v>121</v>
      </c>
      <c r="AN6" s="64" t="s">
        <v>105</v>
      </c>
      <c r="AO6" s="70" t="s">
        <v>55</v>
      </c>
      <c r="AP6" s="26" t="s">
        <v>122</v>
      </c>
      <c r="AQ6" s="80" t="s">
        <v>29</v>
      </c>
      <c r="AR6" s="86" t="s">
        <v>44</v>
      </c>
      <c r="AS6" s="90" t="s">
        <v>36</v>
      </c>
      <c r="AV6" s="128">
        <v>2</v>
      </c>
      <c r="AW6" s="134">
        <f>((L9+AI21)+(L10+AI30)+(L17+AI31))/(2*(SUM(B5:B34)))</f>
        <v>9.8924731182795697E-2</v>
      </c>
      <c r="AX6" s="131">
        <f>((L5+AI5)+(L11+AI22)+(L24+AI10)+(L26+AI23)+(L27+AI31))/(2*(SUM(B5:B34)))</f>
        <v>0.17849462365591398</v>
      </c>
      <c r="AY6" s="157">
        <f>((L27+AI11))/(2*(SUM(B5:B34)))</f>
        <v>3.4408602150537634E-2</v>
      </c>
      <c r="AZ6" s="131">
        <f>((L5+AI10)+(L14+AI12)+(L20+AI11)+(L34+AI28))/(2*(SUM(B5:B34)))</f>
        <v>0.15698924731182795</v>
      </c>
      <c r="BA6" s="131">
        <f>0</f>
        <v>0</v>
      </c>
      <c r="BB6" s="131">
        <f>((L17+AI28)+(L19+AI24))/(2*(SUM(B5:B34)))</f>
        <v>5.5913978494623658E-2</v>
      </c>
      <c r="BC6" s="157">
        <f>((L5+AI10)+(L12+AI30)+(L13+AI29))/(2*(SUM(B5:B34)))</f>
        <v>0.11935483870967742</v>
      </c>
      <c r="BD6" s="143">
        <f>((L5+AI7)+(L6+AI9)+(L7+AI23)+(L10+AI10)+(L13+AI6)+(L14+AI8)+(L22+AI22)+(L23+AI30)+(L24+AI21))/(2*(SUM(B5:B34)))</f>
        <v>0.39784946236559138</v>
      </c>
    </row>
    <row r="7" spans="1:56" ht="17" thickBot="1">
      <c r="A7" s="122">
        <v>28</v>
      </c>
      <c r="B7" s="44">
        <v>3</v>
      </c>
      <c r="C7" s="3" t="s">
        <v>147</v>
      </c>
      <c r="D7" s="3" t="s">
        <v>71</v>
      </c>
      <c r="E7" s="3" t="s">
        <v>191</v>
      </c>
      <c r="F7" s="3" t="s">
        <v>30</v>
      </c>
      <c r="G7" s="3" t="s">
        <v>82</v>
      </c>
      <c r="H7" s="3" t="s">
        <v>31</v>
      </c>
      <c r="I7" s="3" t="s">
        <v>65</v>
      </c>
      <c r="J7" s="45" t="s">
        <v>13</v>
      </c>
      <c r="K7" s="206"/>
      <c r="L7" s="122">
        <v>28</v>
      </c>
      <c r="M7" s="44">
        <v>3</v>
      </c>
      <c r="N7" s="3" t="s">
        <v>147</v>
      </c>
      <c r="O7" s="3" t="s">
        <v>71</v>
      </c>
      <c r="P7" s="3" t="s">
        <v>191</v>
      </c>
      <c r="Q7" s="3" t="s">
        <v>30</v>
      </c>
      <c r="R7" s="3" t="s">
        <v>82</v>
      </c>
      <c r="S7" s="3" t="s">
        <v>31</v>
      </c>
      <c r="T7" s="3" t="s">
        <v>65</v>
      </c>
      <c r="U7" s="53" t="s">
        <v>13</v>
      </c>
      <c r="V7" s="179"/>
      <c r="W7" s="122">
        <v>28</v>
      </c>
      <c r="X7" s="44">
        <v>3</v>
      </c>
      <c r="Y7" s="3" t="s">
        <v>147</v>
      </c>
      <c r="Z7" s="3" t="s">
        <v>71</v>
      </c>
      <c r="AA7" s="3" t="s">
        <v>191</v>
      </c>
      <c r="AB7" s="3" t="s">
        <v>30</v>
      </c>
      <c r="AC7" s="3" t="s">
        <v>82</v>
      </c>
      <c r="AD7" s="3" t="s">
        <v>31</v>
      </c>
      <c r="AE7" s="3" t="s">
        <v>65</v>
      </c>
      <c r="AF7" s="51" t="s">
        <v>13</v>
      </c>
      <c r="AI7" s="25">
        <v>28</v>
      </c>
      <c r="AJ7" s="25">
        <v>3</v>
      </c>
      <c r="AK7" s="26" t="s">
        <v>174</v>
      </c>
      <c r="AL7" s="28" t="s">
        <v>142</v>
      </c>
      <c r="AM7" s="58" t="s">
        <v>175</v>
      </c>
      <c r="AN7" s="64" t="s">
        <v>44</v>
      </c>
      <c r="AO7" s="70" t="s">
        <v>141</v>
      </c>
      <c r="AP7" s="76" t="s">
        <v>35</v>
      </c>
      <c r="AQ7" s="80" t="s">
        <v>13</v>
      </c>
      <c r="AR7" s="86" t="s">
        <v>50</v>
      </c>
      <c r="AS7" s="90" t="s">
        <v>176</v>
      </c>
      <c r="AV7" s="128">
        <v>3</v>
      </c>
      <c r="AW7" s="134">
        <f>((W5+AI33)+(W17+AI34)+(W25+AI15))/(2*(SUM(B5:B34)))</f>
        <v>8.7096774193548387E-2</v>
      </c>
      <c r="AX7" s="144">
        <f>((W6+AI6)+(W8+AI13)+(W10+AI12)+(W13+AI21)+(W15+AI14)+(W18+AI7)+(W19+AI26)+(W20+AI33)+(W21+AI29)+(W24+AI9)+(W26+AI17)+(W27+AI34)+(W29+AI15))/(2*(SUM(B5:B34)))</f>
        <v>0.47096774193548385</v>
      </c>
      <c r="AY7" s="157">
        <f>((W8+AI29)+(W15+AI33)+(W20+AI21))/(2*(SUM(B5:B34)))</f>
        <v>9.0322580645161285E-2</v>
      </c>
      <c r="AZ7" s="131">
        <f>((W5+AI9)+(W6+AI7)+(W15+AI29)+(W24+AI14)+(W27+AI19)+(W30+AI16)+(W31+AI18))/(2*(SUM(B5:B34)))</f>
        <v>0.25806451612903225</v>
      </c>
      <c r="BA7" s="131">
        <f>0</f>
        <v>0</v>
      </c>
      <c r="BB7" s="131">
        <f>((W5+AI18)+(W12+AI26)+(W14+AI21)+(W32+AI13))/(2*(SUM(B5:B34)))</f>
        <v>0.14946236559139786</v>
      </c>
      <c r="BC7" s="131">
        <f>((W5+AI9)+(W8+AI19)+(W9+AI14)+(W16+AI10))/(2*(SUM(B5:B34)))</f>
        <v>0.20430107526881722</v>
      </c>
      <c r="BD7" s="131">
        <f>((W5+AI5)+(W6+AI24)+(W7+AI17)+(W9+AI21)+(W10+AI9)+(W11+AI19)+(W13+AI11)+(W14+AI8)+(W18+AI26)+(W28+AI27)+(W30+AI29))/(2*(SUM(B5:B34)))</f>
        <v>0.45483870967741935</v>
      </c>
    </row>
    <row r="8" spans="1:56" ht="17" thickBot="1">
      <c r="A8" s="122">
        <v>27</v>
      </c>
      <c r="B8" s="44">
        <v>4</v>
      </c>
      <c r="C8" s="3" t="s">
        <v>26</v>
      </c>
      <c r="D8" s="34" t="s">
        <v>141</v>
      </c>
      <c r="E8" s="3" t="s">
        <v>59</v>
      </c>
      <c r="F8" s="3" t="s">
        <v>192</v>
      </c>
      <c r="G8" s="3" t="s">
        <v>157</v>
      </c>
      <c r="H8" s="3" t="s">
        <v>143</v>
      </c>
      <c r="I8" s="4" t="s">
        <v>44</v>
      </c>
      <c r="J8" s="45" t="s">
        <v>56</v>
      </c>
      <c r="K8" s="206"/>
      <c r="L8" s="122">
        <v>27</v>
      </c>
      <c r="M8" s="44">
        <v>4</v>
      </c>
      <c r="N8" s="3" t="s">
        <v>26</v>
      </c>
      <c r="O8" s="29" t="s">
        <v>141</v>
      </c>
      <c r="P8" s="3" t="s">
        <v>59</v>
      </c>
      <c r="Q8" s="3" t="s">
        <v>192</v>
      </c>
      <c r="R8" s="3" t="s">
        <v>157</v>
      </c>
      <c r="S8" s="3" t="s">
        <v>143</v>
      </c>
      <c r="T8" s="30" t="s">
        <v>44</v>
      </c>
      <c r="U8" s="45" t="s">
        <v>56</v>
      </c>
      <c r="V8" s="179"/>
      <c r="W8" s="122">
        <v>27</v>
      </c>
      <c r="X8" s="44">
        <v>4</v>
      </c>
      <c r="Y8" s="3" t="s">
        <v>26</v>
      </c>
      <c r="Z8" s="38" t="s">
        <v>141</v>
      </c>
      <c r="AA8" s="50" t="s">
        <v>59</v>
      </c>
      <c r="AB8" s="3" t="s">
        <v>192</v>
      </c>
      <c r="AC8" s="3" t="s">
        <v>157</v>
      </c>
      <c r="AD8" s="3" t="s">
        <v>143</v>
      </c>
      <c r="AE8" s="39" t="s">
        <v>44</v>
      </c>
      <c r="AF8" s="45" t="s">
        <v>56</v>
      </c>
      <c r="AI8" s="25">
        <v>27</v>
      </c>
      <c r="AJ8" s="25">
        <v>4</v>
      </c>
      <c r="AK8" s="27" t="s">
        <v>50</v>
      </c>
      <c r="AL8" s="28" t="s">
        <v>51</v>
      </c>
      <c r="AM8" s="58" t="s">
        <v>51</v>
      </c>
      <c r="AN8" s="64" t="s">
        <v>52</v>
      </c>
      <c r="AO8" s="70" t="s">
        <v>30</v>
      </c>
      <c r="AP8" s="26" t="s">
        <v>53</v>
      </c>
      <c r="AQ8" s="80" t="s">
        <v>54</v>
      </c>
      <c r="AR8" s="86" t="s">
        <v>55</v>
      </c>
      <c r="AS8" s="90" t="s">
        <v>56</v>
      </c>
      <c r="AV8" s="128">
        <v>4</v>
      </c>
      <c r="AW8" s="134">
        <f>((A38+AI6)+(A39+AI23))/(2*(SUM(B5:B34)))</f>
        <v>0.10537634408602151</v>
      </c>
      <c r="AX8" s="131">
        <f>((A41+AI9)+(A46+AI26)+(A47+AI11)+(A49+AI15)+(A53+AI20)+(A65+AI5))/(2*(SUM(B5:B34)))</f>
        <v>0.24193548387096775</v>
      </c>
      <c r="AY8" s="131">
        <f>((A40+AI20)+(A50+AI30)+(A56+AI9)+(A59+AI31))/(2*(SUM(B5:B34)))</f>
        <v>0.12150537634408602</v>
      </c>
      <c r="AZ8" s="157">
        <f>((A43+AI19)+(A47+AI20)+(A52+AI31)+(A56+AI11)+(A59+AI7))/(2*(SUM(B5:B34)))</f>
        <v>0.17741935483870969</v>
      </c>
      <c r="BA8" s="131">
        <f>((A43+AI6)+(A52+AI30))/(2*(SUM(B5:B34)))</f>
        <v>7.8494623655913975E-2</v>
      </c>
      <c r="BB8" s="131">
        <f>((A43+AI6))/(2*(SUM(B5:B34)))</f>
        <v>5.6989247311827959E-2</v>
      </c>
      <c r="BC8" s="145">
        <f>((A39+AI10)+(A40+AI7)+(A41+AI11)+(A42+AI14)+(A50+AI21)+(A52+AI32)+(A56+AI5)+(A63+AI8))/(2*(SUM(B5:B34)))</f>
        <v>0.34946236559139787</v>
      </c>
      <c r="BD8" s="131">
        <f>((A40+AI5)+(A43+AI7)+(A62+AI20))/(2*(SUM(B5:B34)))</f>
        <v>0.13870967741935483</v>
      </c>
    </row>
    <row r="9" spans="1:56">
      <c r="A9" s="122">
        <v>26</v>
      </c>
      <c r="B9" s="44">
        <v>5</v>
      </c>
      <c r="C9" s="36" t="s">
        <v>35</v>
      </c>
      <c r="D9" s="3" t="s">
        <v>70</v>
      </c>
      <c r="E9" s="3" t="s">
        <v>193</v>
      </c>
      <c r="F9" s="3" t="s">
        <v>194</v>
      </c>
      <c r="G9" s="3" t="s">
        <v>195</v>
      </c>
      <c r="H9" s="3" t="s">
        <v>196</v>
      </c>
      <c r="I9" s="3" t="s">
        <v>117</v>
      </c>
      <c r="J9" s="45" t="s">
        <v>36</v>
      </c>
      <c r="K9" s="206"/>
      <c r="L9" s="122">
        <v>26</v>
      </c>
      <c r="M9" s="44">
        <v>5</v>
      </c>
      <c r="N9" s="54" t="s">
        <v>35</v>
      </c>
      <c r="O9" s="3" t="s">
        <v>70</v>
      </c>
      <c r="P9" s="3" t="s">
        <v>193</v>
      </c>
      <c r="Q9" s="3" t="s">
        <v>194</v>
      </c>
      <c r="R9" s="3" t="s">
        <v>195</v>
      </c>
      <c r="S9" s="3" t="s">
        <v>196</v>
      </c>
      <c r="T9" s="3" t="s">
        <v>117</v>
      </c>
      <c r="U9" s="45" t="s">
        <v>36</v>
      </c>
      <c r="V9" s="179"/>
      <c r="W9" s="122">
        <v>26</v>
      </c>
      <c r="X9" s="44">
        <v>5</v>
      </c>
      <c r="Y9" s="36" t="s">
        <v>35</v>
      </c>
      <c r="Z9" s="3" t="s">
        <v>70</v>
      </c>
      <c r="AA9" s="3" t="s">
        <v>193</v>
      </c>
      <c r="AB9" s="3" t="s">
        <v>194</v>
      </c>
      <c r="AC9" s="3" t="s">
        <v>195</v>
      </c>
      <c r="AD9" s="3" t="s">
        <v>196</v>
      </c>
      <c r="AE9" s="50" t="s">
        <v>117</v>
      </c>
      <c r="AF9" s="51" t="s">
        <v>36</v>
      </c>
      <c r="AI9" s="25">
        <v>26</v>
      </c>
      <c r="AJ9" s="25">
        <v>5</v>
      </c>
      <c r="AK9" s="27" t="s">
        <v>69</v>
      </c>
      <c r="AL9" s="28" t="s">
        <v>29</v>
      </c>
      <c r="AM9" s="58" t="s">
        <v>55</v>
      </c>
      <c r="AN9" s="64" t="s">
        <v>70</v>
      </c>
      <c r="AO9" s="70" t="s">
        <v>71</v>
      </c>
      <c r="AP9" s="76" t="s">
        <v>18</v>
      </c>
      <c r="AQ9" s="80" t="s">
        <v>36</v>
      </c>
      <c r="AR9" s="86" t="s">
        <v>72</v>
      </c>
      <c r="AS9" s="26" t="s">
        <v>73</v>
      </c>
      <c r="AV9" s="128">
        <v>5</v>
      </c>
      <c r="AW9" s="134">
        <f>((L37+AI19)+(L38+AI12)+(L48+AI30)+(L49+AI24))/(2*(SUM(B5:B34)))</f>
        <v>0.16236559139784945</v>
      </c>
      <c r="AX9" s="131">
        <f>((L39+AI9)+(L40+AI7)+(L47+AI34)+(L51+AI25)+(L52+AI19)+(L54+AI28)+(L56+AI6)+(L58+AI31)+(L59+AI24)+(L63+AI15))/(2*(SUM(B5:B34)))</f>
        <v>0.32580645161290323</v>
      </c>
      <c r="AY9" s="157">
        <f>((L38+AI16)+(L47+AI19))/(2*(SUM(B5:B34)))</f>
        <v>9.0322580645161285E-2</v>
      </c>
      <c r="AZ9" s="146">
        <f>((L37+AI6)+(L39+AI8)+(L42+AI13)+(L44+AI5)+(L45+AI11)+(L48+AI10)+(L49+AI26)+(L56+AI34)+(L57+AI21)+(L61+AI23)+(L62+AI18)+(L63+AI32)+(L64+AI9))/(2*(SUM(B5:B34)))</f>
        <v>0.47634408602150535</v>
      </c>
      <c r="BA9" s="131">
        <f>((L43+AI12))/(2*(SUM(B5:B34)))</f>
        <v>5.053763440860215E-2</v>
      </c>
      <c r="BB9" s="131">
        <f>((L37+AI32)+(L40+AI5)+(L43+AI12)+(L44+AI25)+(L50+AI9)+(L64+AI7))/(2*(SUM(B5:B34)))</f>
        <v>0.26236559139784948</v>
      </c>
      <c r="BC9" s="131">
        <f>((L37+AI6)+(L38+AI26)+(L41+AI34)+(L49=AI16))/(2*(SUM(B5:B34)))</f>
        <v>0.13333333333333333</v>
      </c>
      <c r="BD9" s="131">
        <f>((L39+AI31)+(L42+AI6)+(L50+AI25)+(L53+AI20)+(L63+AI8))/(2*(SUM(B5:B34)))</f>
        <v>0.1860215053763441</v>
      </c>
    </row>
    <row r="10" spans="1:56" ht="17" thickBot="1">
      <c r="A10" s="122">
        <v>25</v>
      </c>
      <c r="B10" s="44">
        <v>6</v>
      </c>
      <c r="C10" s="4" t="s">
        <v>90</v>
      </c>
      <c r="D10" s="4" t="s">
        <v>103</v>
      </c>
      <c r="E10" s="3" t="s">
        <v>82</v>
      </c>
      <c r="F10" s="3" t="s">
        <v>172</v>
      </c>
      <c r="G10" s="3" t="s">
        <v>193</v>
      </c>
      <c r="H10" s="3" t="s">
        <v>176</v>
      </c>
      <c r="I10" s="3" t="s">
        <v>165</v>
      </c>
      <c r="J10" s="56" t="s">
        <v>55</v>
      </c>
      <c r="K10" s="206"/>
      <c r="L10" s="122">
        <v>25</v>
      </c>
      <c r="M10" s="44">
        <v>6</v>
      </c>
      <c r="N10" s="52" t="s">
        <v>90</v>
      </c>
      <c r="O10" s="3" t="s">
        <v>103</v>
      </c>
      <c r="P10" s="3" t="s">
        <v>82</v>
      </c>
      <c r="Q10" s="3" t="s">
        <v>172</v>
      </c>
      <c r="R10" s="3" t="s">
        <v>193</v>
      </c>
      <c r="S10" s="3" t="s">
        <v>176</v>
      </c>
      <c r="T10" s="3" t="s">
        <v>165</v>
      </c>
      <c r="U10" s="53" t="s">
        <v>55</v>
      </c>
      <c r="V10" s="179"/>
      <c r="W10" s="122">
        <v>25</v>
      </c>
      <c r="X10" s="44">
        <v>6</v>
      </c>
      <c r="Y10" s="3" t="s">
        <v>90</v>
      </c>
      <c r="Z10" s="50" t="s">
        <v>103</v>
      </c>
      <c r="AA10" s="3" t="s">
        <v>82</v>
      </c>
      <c r="AB10" s="3" t="s">
        <v>172</v>
      </c>
      <c r="AC10" s="3" t="s">
        <v>193</v>
      </c>
      <c r="AD10" s="3" t="s">
        <v>176</v>
      </c>
      <c r="AE10" s="3" t="s">
        <v>165</v>
      </c>
      <c r="AF10" s="51" t="s">
        <v>55</v>
      </c>
      <c r="AI10" s="25">
        <v>25</v>
      </c>
      <c r="AJ10" s="25">
        <v>6</v>
      </c>
      <c r="AK10" s="27" t="s">
        <v>55</v>
      </c>
      <c r="AL10" s="28" t="s">
        <v>55</v>
      </c>
      <c r="AM10" s="58" t="s">
        <v>64</v>
      </c>
      <c r="AN10" s="64" t="s">
        <v>65</v>
      </c>
      <c r="AO10" s="70" t="s">
        <v>66</v>
      </c>
      <c r="AP10" s="76" t="s">
        <v>22</v>
      </c>
      <c r="AQ10" s="80" t="s">
        <v>55</v>
      </c>
      <c r="AR10" s="86" t="s">
        <v>67</v>
      </c>
      <c r="AS10" s="90" t="s">
        <v>68</v>
      </c>
      <c r="AV10" s="128">
        <v>6</v>
      </c>
      <c r="AW10" s="134">
        <f>((W41+AI7))/(2*(SUM(B5:B34)))</f>
        <v>5.8064516129032261E-2</v>
      </c>
      <c r="AX10" s="131">
        <f>((W37+AI13)+(W43+AI18)+(W45+AI22)+(W46+AI31)+(W51+AI10))/(2*(SUM(B5:B34)))</f>
        <v>0.2086021505376344</v>
      </c>
      <c r="AY10" s="157">
        <f>((W42+AI34)+(W52+AI22))/(2*(SUM(B5:B34)))</f>
        <v>5.8064516129032261E-2</v>
      </c>
      <c r="AZ10" s="131">
        <f>((W39+AI24)+(W51+AI9)+(W54+AI29)+(W66+AI5))/(2*(SUM(B5:B34)))</f>
        <v>0.14086021505376345</v>
      </c>
      <c r="BA10" s="131">
        <f>((W39+AI34))/(2*(SUM(B5:B34)))</f>
        <v>3.118279569892473E-2</v>
      </c>
      <c r="BB10" s="131">
        <f>((W44+AI10)+(W46+AI22)+(W49+AI5)+(W52+AI19))/(2*(SUM(B5:B34)))</f>
        <v>0.17311827956989248</v>
      </c>
      <c r="BC10" s="131">
        <f>((W65+AI30))/(2*(SUM(B5:B34)))</f>
        <v>7.526881720430108E-3</v>
      </c>
      <c r="BD10" s="147">
        <f>((W41+AI22)+(W45+AI32)+(W48+AI30)+(W50+AI10)+(W54+AI18)+(W56+AI7)+(W63+AI24)+(W65+AI27))/(2*(SUM(B5:B34)))</f>
        <v>0.24086021505376345</v>
      </c>
    </row>
    <row r="11" spans="1:56" ht="17" thickBot="1">
      <c r="A11" s="122">
        <v>24</v>
      </c>
      <c r="B11" s="44">
        <v>7</v>
      </c>
      <c r="C11" s="3" t="s">
        <v>197</v>
      </c>
      <c r="D11" s="4" t="s">
        <v>102</v>
      </c>
      <c r="E11" s="3" t="s">
        <v>198</v>
      </c>
      <c r="F11" s="4" t="s">
        <v>45</v>
      </c>
      <c r="G11" s="3" t="s">
        <v>105</v>
      </c>
      <c r="H11" s="3" t="s">
        <v>105</v>
      </c>
      <c r="I11" s="4" t="s">
        <v>112</v>
      </c>
      <c r="J11" s="56" t="s">
        <v>44</v>
      </c>
      <c r="K11" s="206"/>
      <c r="L11" s="122">
        <v>24</v>
      </c>
      <c r="M11" s="44">
        <v>7</v>
      </c>
      <c r="N11" s="3" t="s">
        <v>197</v>
      </c>
      <c r="O11" s="52" t="s">
        <v>102</v>
      </c>
      <c r="P11" s="3" t="s">
        <v>198</v>
      </c>
      <c r="Q11" s="3" t="s">
        <v>45</v>
      </c>
      <c r="R11" s="3" t="s">
        <v>105</v>
      </c>
      <c r="S11" s="3" t="s">
        <v>105</v>
      </c>
      <c r="T11" s="3" t="s">
        <v>112</v>
      </c>
      <c r="U11" s="30" t="s">
        <v>44</v>
      </c>
      <c r="V11" s="179"/>
      <c r="W11" s="122">
        <v>24</v>
      </c>
      <c r="X11" s="44">
        <v>7</v>
      </c>
      <c r="Y11" s="3" t="s">
        <v>197</v>
      </c>
      <c r="Z11" s="3" t="s">
        <v>102</v>
      </c>
      <c r="AA11" s="3" t="s">
        <v>198</v>
      </c>
      <c r="AB11" s="3" t="s">
        <v>45</v>
      </c>
      <c r="AC11" s="3" t="s">
        <v>105</v>
      </c>
      <c r="AD11" s="3" t="s">
        <v>105</v>
      </c>
      <c r="AE11" s="3" t="s">
        <v>112</v>
      </c>
      <c r="AF11" s="39" t="s">
        <v>44</v>
      </c>
      <c r="AI11" s="25">
        <v>24</v>
      </c>
      <c r="AJ11" s="25">
        <v>7</v>
      </c>
      <c r="AK11" s="26" t="s">
        <v>116</v>
      </c>
      <c r="AL11" s="28" t="s">
        <v>12</v>
      </c>
      <c r="AM11" s="58" t="s">
        <v>79</v>
      </c>
      <c r="AN11" s="64" t="s">
        <v>117</v>
      </c>
      <c r="AO11" s="70" t="s">
        <v>118</v>
      </c>
      <c r="AP11" s="26" t="s">
        <v>119</v>
      </c>
      <c r="AQ11" s="80" t="s">
        <v>94</v>
      </c>
      <c r="AR11" s="86" t="s">
        <v>13</v>
      </c>
      <c r="AS11" s="90" t="s">
        <v>120</v>
      </c>
      <c r="AV11" s="128">
        <v>7</v>
      </c>
      <c r="AW11" s="134">
        <f>((A69+AI13)+(A70+AI27)+(A74+AI18)+(A83+AI32)+(A87+AI25)+(A88+AI23)+(A95+AI20))/(2*(SUM(B5:B34)))</f>
        <v>0.23010752688172043</v>
      </c>
      <c r="AX11" s="131">
        <f>((A73+AI17)+(A74+AI29)+(A75+AI28)+(A77+AI9)+(A78+AI21)+(A83+AI12)+(A84+AI13)+(A88+AI10)+(A90+AI7))/(2*(SUM(B5:B34)))</f>
        <v>0.36344086021505378</v>
      </c>
      <c r="AY11" s="131">
        <f>((A79+AI13)+(A84+AI9)+(A88+AI17))/(2*(SUM(B5:B34)))</f>
        <v>0.12043010752688173</v>
      </c>
      <c r="AZ11" s="131">
        <f>((A69+AI10)+(A71+AI26)+(A81+AI33))/(2*(SUM(B5:B34)))</f>
        <v>0.12043010752688173</v>
      </c>
      <c r="BA11" s="131">
        <f>((A75+AI27))/(2*(SUM(B5:B34)))</f>
        <v>3.4408602150537634E-2</v>
      </c>
      <c r="BB11" s="131">
        <f>((GQ199+AI24)+(A75+AI27)+(A76+AI12)+(A78+AI9))/(2*(SUM(B5:B34)))</f>
        <v>0.14623655913978495</v>
      </c>
      <c r="BC11" s="157">
        <f>((A69+AI10)+(A70+AI33)+(A76+AI18)+(A97+AI11))/(2*(SUM(B5:B34)))</f>
        <v>0.16344086021505377</v>
      </c>
      <c r="BD11" s="148">
        <f>((A69+AI5)+(A70+AI6)+(A71+AI7)+(A73+AI9)+(A74+AI10)+(A76+AI8)+(A77+AI14)+(A78+AI15)+(A80+AI11)+(A82+AI12)+(A83+AI25)+(A86+AI28)+(A87+AI18)+(A93+AI24)+(A95+AI26))/(2*(SUM(B5:B34)))</f>
        <v>0.64301075268817209</v>
      </c>
    </row>
    <row r="12" spans="1:56">
      <c r="A12" s="122">
        <v>23</v>
      </c>
      <c r="B12" s="44">
        <v>8</v>
      </c>
      <c r="C12" s="3" t="s">
        <v>199</v>
      </c>
      <c r="D12" s="3" t="s">
        <v>200</v>
      </c>
      <c r="E12" s="3" t="s">
        <v>201</v>
      </c>
      <c r="F12" s="3" t="s">
        <v>143</v>
      </c>
      <c r="G12" s="3" t="s">
        <v>202</v>
      </c>
      <c r="H12" s="3" t="s">
        <v>22</v>
      </c>
      <c r="I12" s="4" t="s">
        <v>90</v>
      </c>
      <c r="J12" s="45" t="s">
        <v>54</v>
      </c>
      <c r="K12" s="206"/>
      <c r="L12" s="122">
        <v>23</v>
      </c>
      <c r="M12" s="44">
        <v>8</v>
      </c>
      <c r="N12" s="3" t="s">
        <v>199</v>
      </c>
      <c r="O12" s="3" t="s">
        <v>200</v>
      </c>
      <c r="P12" s="3" t="s">
        <v>201</v>
      </c>
      <c r="Q12" s="3" t="s">
        <v>143</v>
      </c>
      <c r="R12" s="3" t="s">
        <v>202</v>
      </c>
      <c r="S12" s="3" t="s">
        <v>22</v>
      </c>
      <c r="T12" s="52" t="s">
        <v>90</v>
      </c>
      <c r="U12" s="45" t="s">
        <v>54</v>
      </c>
      <c r="V12" s="179"/>
      <c r="W12" s="122">
        <v>23</v>
      </c>
      <c r="X12" s="44">
        <v>8</v>
      </c>
      <c r="Y12" s="3" t="s">
        <v>199</v>
      </c>
      <c r="Z12" s="3" t="s">
        <v>200</v>
      </c>
      <c r="AA12" s="3" t="s">
        <v>201</v>
      </c>
      <c r="AB12" s="3" t="s">
        <v>143</v>
      </c>
      <c r="AC12" s="3" t="s">
        <v>202</v>
      </c>
      <c r="AD12" s="50" t="s">
        <v>22</v>
      </c>
      <c r="AE12" s="3" t="s">
        <v>90</v>
      </c>
      <c r="AF12" s="45" t="s">
        <v>54</v>
      </c>
      <c r="AI12" s="25">
        <v>23</v>
      </c>
      <c r="AJ12" s="25">
        <v>8</v>
      </c>
      <c r="AK12" s="27" t="s">
        <v>102</v>
      </c>
      <c r="AL12" s="28" t="s">
        <v>72</v>
      </c>
      <c r="AM12" s="58" t="s">
        <v>103</v>
      </c>
      <c r="AN12" s="26" t="s">
        <v>104</v>
      </c>
      <c r="AO12" s="70" t="s">
        <v>105</v>
      </c>
      <c r="AP12" s="26" t="s">
        <v>106</v>
      </c>
      <c r="AQ12" s="80" t="s">
        <v>22</v>
      </c>
      <c r="AR12" s="86" t="s">
        <v>56</v>
      </c>
      <c r="AS12" s="90" t="s">
        <v>107</v>
      </c>
      <c r="AV12" s="128">
        <v>8</v>
      </c>
      <c r="AW12" s="134">
        <f>((L74+AI18))/(2*(SUM(B5:B34)))</f>
        <v>4.5161290322580643E-2</v>
      </c>
      <c r="AX12" s="131">
        <f>((L79+AI14)+(L80+AI22)+(L85+AI15)+(L88+AI8)+(L90+AI11)+(L97+AI12))/(2*(SUM(B5:B34)))</f>
        <v>0.21827956989247313</v>
      </c>
      <c r="AY12" s="131">
        <f>((L72+AI15))/(2*(SUM(B5:B34)))</f>
        <v>5.053763440860215E-2</v>
      </c>
      <c r="AZ12" s="131">
        <f>((L69+AI8)+(L75+AI17)+(L78+AI9)+(L79+AI15)+(L88+AI14)+(L91+AI6))/(2*(SUM(B5:B34)))</f>
        <v>0.27419354838709675</v>
      </c>
      <c r="BA12" s="131">
        <f>((L77+AI26))/(2*(SUM(B5:B34)))</f>
        <v>3.3333333333333333E-2</v>
      </c>
      <c r="BB12" s="131">
        <f>((L71+AI13)+(L83+AI27))/(2*(SUM(B5:B34)))</f>
        <v>7.9569892473118284E-2</v>
      </c>
      <c r="BC12" s="157">
        <f>((L69+AI8)+(L72+AI6)+(L73+AI14)+(L76+AI18)+(L88+AI12))/(2*(SUM(B5:B34)))</f>
        <v>0.25161290322580643</v>
      </c>
      <c r="BD12" s="149">
        <f>((L69+AI5)+(L70+AI20)+(L71+AI11)+(L72+AI12)+(L74+AI8)+(L75+AI6)+(L81+AI10)+(L87+AI18)+(L92+AI30)+(L93+AI13)+(L94+AI15)+(L96+AI16)+(L97+AI7)+(L98+AI23))/(2*(SUM(B5:B34)))</f>
        <v>0.55161290322580647</v>
      </c>
    </row>
    <row r="13" spans="1:56" ht="17" thickBot="1">
      <c r="A13" s="122">
        <v>22</v>
      </c>
      <c r="B13" s="44">
        <v>9</v>
      </c>
      <c r="C13" s="3" t="s">
        <v>203</v>
      </c>
      <c r="D13" s="3" t="s">
        <v>36</v>
      </c>
      <c r="E13" s="3" t="s">
        <v>204</v>
      </c>
      <c r="F13" s="3" t="s">
        <v>118</v>
      </c>
      <c r="G13" s="4" t="s">
        <v>163</v>
      </c>
      <c r="H13" s="3" t="s">
        <v>205</v>
      </c>
      <c r="I13" s="4" t="s">
        <v>145</v>
      </c>
      <c r="J13" s="45" t="s">
        <v>79</v>
      </c>
      <c r="K13" s="206"/>
      <c r="L13" s="122">
        <v>22</v>
      </c>
      <c r="M13" s="44">
        <v>9</v>
      </c>
      <c r="N13" s="3" t="s">
        <v>203</v>
      </c>
      <c r="O13" s="3" t="s">
        <v>36</v>
      </c>
      <c r="P13" s="3" t="s">
        <v>204</v>
      </c>
      <c r="Q13" s="3" t="s">
        <v>118</v>
      </c>
      <c r="R13" s="3" t="s">
        <v>163</v>
      </c>
      <c r="S13" s="3" t="s">
        <v>205</v>
      </c>
      <c r="T13" s="52" t="s">
        <v>145</v>
      </c>
      <c r="U13" s="53" t="s">
        <v>79</v>
      </c>
      <c r="V13" s="179"/>
      <c r="W13" s="122">
        <v>22</v>
      </c>
      <c r="X13" s="44">
        <v>9</v>
      </c>
      <c r="Y13" s="3" t="s">
        <v>203</v>
      </c>
      <c r="Z13" s="50" t="s">
        <v>36</v>
      </c>
      <c r="AA13" s="3" t="s">
        <v>204</v>
      </c>
      <c r="AB13" s="3" t="s">
        <v>118</v>
      </c>
      <c r="AC13" s="3" t="s">
        <v>163</v>
      </c>
      <c r="AD13" s="3" t="s">
        <v>205</v>
      </c>
      <c r="AE13" s="3" t="s">
        <v>145</v>
      </c>
      <c r="AF13" s="51" t="s">
        <v>79</v>
      </c>
      <c r="AI13" s="25">
        <v>22</v>
      </c>
      <c r="AJ13" s="25">
        <v>9</v>
      </c>
      <c r="AK13" s="26" t="s">
        <v>169</v>
      </c>
      <c r="AL13" s="26" t="s">
        <v>170</v>
      </c>
      <c r="AM13" s="58" t="s">
        <v>141</v>
      </c>
      <c r="AN13" s="26" t="s">
        <v>171</v>
      </c>
      <c r="AO13" s="70" t="s">
        <v>172</v>
      </c>
      <c r="AP13" s="76" t="s">
        <v>120</v>
      </c>
      <c r="AQ13" s="80" t="s">
        <v>46</v>
      </c>
      <c r="AR13" s="86" t="s">
        <v>31</v>
      </c>
      <c r="AS13" s="90" t="s">
        <v>173</v>
      </c>
      <c r="AV13" s="129">
        <v>9</v>
      </c>
      <c r="AW13" s="136">
        <f>((W72+AI25)+(W79+AI28)+(W82+AI20)+(W93+AI7)+(W96+AI15))/(2*(SUM(B5:B34)))</f>
        <v>0.16451612903225807</v>
      </c>
      <c r="AX13" s="137">
        <f>((W69+AI11)+(W77+AI6)+(W80+AI17)+(W97+AI8))/(2*(SUM(B5:B34)))</f>
        <v>0.18387096774193548</v>
      </c>
      <c r="AY13" s="211">
        <f>((W74+AI32)+(W84+AI6))/(2*(SUM(B5:B34)))</f>
        <v>7.7419354838709681E-2</v>
      </c>
      <c r="AZ13" s="137">
        <f>((W80+AI22)+(W81+AI26)+(W92+AI14)+(W94+AI30))/(2*(SUM(B5:B34)))</f>
        <v>0.1043010752688172</v>
      </c>
      <c r="BA13" s="137">
        <f>((W71+AI32)+(W72+AI29))/(2*(SUM(B5:B34)))</f>
        <v>6.8817204301075269E-2</v>
      </c>
      <c r="BB13" s="153">
        <f>((W74+AI7)+(W78+AI6)+(W79+AI10)+(W84+AI19)+(W89+AI13))/(2*(SUM(B5:B34)))</f>
        <v>0.22688172043010751</v>
      </c>
      <c r="BC13" s="137">
        <f>((W70+AI26)+(W88+AI8)+(W94+AI31))/(2*(SUM(B5:B34)))</f>
        <v>9.1397849462365593E-2</v>
      </c>
      <c r="BD13" s="137">
        <f>((W72+AI8)+(W73+AI6)+(W79+AI12))/(2*(SUM(B5:B34)))</f>
        <v>0.16344086021505377</v>
      </c>
    </row>
    <row r="14" spans="1:56">
      <c r="A14" s="122">
        <v>21</v>
      </c>
      <c r="B14" s="44">
        <v>10</v>
      </c>
      <c r="C14" s="3" t="s">
        <v>206</v>
      </c>
      <c r="D14" s="3" t="s">
        <v>14</v>
      </c>
      <c r="E14" s="3" t="s">
        <v>207</v>
      </c>
      <c r="F14" s="3" t="s">
        <v>72</v>
      </c>
      <c r="G14" s="3" t="s">
        <v>208</v>
      </c>
      <c r="H14" s="3" t="s">
        <v>36</v>
      </c>
      <c r="I14" s="3" t="s">
        <v>209</v>
      </c>
      <c r="J14" s="45" t="s">
        <v>51</v>
      </c>
      <c r="K14" s="206"/>
      <c r="L14" s="122">
        <v>21</v>
      </c>
      <c r="M14" s="44">
        <v>10</v>
      </c>
      <c r="N14" s="3" t="s">
        <v>206</v>
      </c>
      <c r="O14" s="3" t="s">
        <v>14</v>
      </c>
      <c r="P14" s="3" t="s">
        <v>207</v>
      </c>
      <c r="Q14" s="52" t="s">
        <v>72</v>
      </c>
      <c r="R14" s="3" t="s">
        <v>208</v>
      </c>
      <c r="S14" s="3" t="s">
        <v>36</v>
      </c>
      <c r="T14" s="3" t="s">
        <v>209</v>
      </c>
      <c r="U14" s="53" t="s">
        <v>51</v>
      </c>
      <c r="V14" s="179"/>
      <c r="W14" s="122">
        <v>21</v>
      </c>
      <c r="X14" s="44">
        <v>10</v>
      </c>
      <c r="Y14" s="3" t="s">
        <v>206</v>
      </c>
      <c r="Z14" s="3" t="s">
        <v>14</v>
      </c>
      <c r="AA14" s="3" t="s">
        <v>207</v>
      </c>
      <c r="AB14" s="3" t="s">
        <v>72</v>
      </c>
      <c r="AC14" s="3" t="s">
        <v>208</v>
      </c>
      <c r="AD14" s="50" t="s">
        <v>36</v>
      </c>
      <c r="AE14" s="3" t="s">
        <v>209</v>
      </c>
      <c r="AF14" s="51" t="s">
        <v>51</v>
      </c>
      <c r="AI14" s="25">
        <v>21</v>
      </c>
      <c r="AJ14" s="25">
        <v>10</v>
      </c>
      <c r="AK14" s="27" t="s">
        <v>163</v>
      </c>
      <c r="AL14" s="26" t="s">
        <v>164</v>
      </c>
      <c r="AM14" s="58" t="s">
        <v>117</v>
      </c>
      <c r="AN14" s="64" t="s">
        <v>165</v>
      </c>
      <c r="AO14" s="26" t="s">
        <v>166</v>
      </c>
      <c r="AP14" s="26" t="s">
        <v>167</v>
      </c>
      <c r="AQ14" s="80" t="s">
        <v>79</v>
      </c>
      <c r="AR14" s="86" t="s">
        <v>117</v>
      </c>
      <c r="AS14" s="90" t="s">
        <v>168</v>
      </c>
    </row>
    <row r="15" spans="1:56">
      <c r="A15" s="122">
        <v>20</v>
      </c>
      <c r="B15" s="44">
        <v>11</v>
      </c>
      <c r="C15" s="3" t="s">
        <v>129</v>
      </c>
      <c r="D15" s="3" t="s">
        <v>117</v>
      </c>
      <c r="E15" s="3" t="s">
        <v>46</v>
      </c>
      <c r="F15" s="3" t="s">
        <v>59</v>
      </c>
      <c r="G15" s="3" t="s">
        <v>210</v>
      </c>
      <c r="H15" s="3" t="s">
        <v>68</v>
      </c>
      <c r="I15" s="4" t="s">
        <v>69</v>
      </c>
      <c r="J15" s="45" t="s">
        <v>107</v>
      </c>
      <c r="K15" s="206"/>
      <c r="L15" s="122">
        <v>20</v>
      </c>
      <c r="M15" s="44">
        <v>11</v>
      </c>
      <c r="N15" s="3" t="s">
        <v>129</v>
      </c>
      <c r="O15" s="3" t="s">
        <v>117</v>
      </c>
      <c r="P15" s="3" t="s">
        <v>46</v>
      </c>
      <c r="Q15" s="3" t="s">
        <v>59</v>
      </c>
      <c r="R15" s="3" t="s">
        <v>210</v>
      </c>
      <c r="S15" s="3" t="s">
        <v>68</v>
      </c>
      <c r="T15" s="3" t="s">
        <v>69</v>
      </c>
      <c r="U15" s="45" t="s">
        <v>107</v>
      </c>
      <c r="V15" s="179"/>
      <c r="W15" s="122">
        <v>20</v>
      </c>
      <c r="X15" s="44">
        <v>11</v>
      </c>
      <c r="Y15" s="3" t="s">
        <v>129</v>
      </c>
      <c r="Z15" s="50" t="s">
        <v>117</v>
      </c>
      <c r="AA15" s="50" t="s">
        <v>46</v>
      </c>
      <c r="AB15" s="50" t="s">
        <v>59</v>
      </c>
      <c r="AC15" s="3" t="s">
        <v>210</v>
      </c>
      <c r="AD15" s="3" t="s">
        <v>68</v>
      </c>
      <c r="AE15" s="3" t="s">
        <v>69</v>
      </c>
      <c r="AF15" s="45" t="s">
        <v>107</v>
      </c>
      <c r="AI15" s="25">
        <v>20</v>
      </c>
      <c r="AJ15" s="25">
        <v>11</v>
      </c>
      <c r="AK15" s="26" t="s">
        <v>83</v>
      </c>
      <c r="AL15" s="26" t="s">
        <v>84</v>
      </c>
      <c r="AM15" s="58" t="s">
        <v>85</v>
      </c>
      <c r="AN15" s="64" t="s">
        <v>86</v>
      </c>
      <c r="AO15" s="70" t="s">
        <v>87</v>
      </c>
      <c r="AP15" s="26" t="s">
        <v>88</v>
      </c>
      <c r="AQ15" s="80" t="s">
        <v>51</v>
      </c>
      <c r="AR15" s="86" t="s">
        <v>59</v>
      </c>
      <c r="AS15" s="90" t="s">
        <v>89</v>
      </c>
    </row>
    <row r="16" spans="1:56">
      <c r="A16" s="122">
        <v>19</v>
      </c>
      <c r="B16" s="44">
        <v>12</v>
      </c>
      <c r="C16" s="3" t="s">
        <v>93</v>
      </c>
      <c r="D16" s="3" t="s">
        <v>101</v>
      </c>
      <c r="E16" s="3" t="s">
        <v>211</v>
      </c>
      <c r="F16" s="3" t="s">
        <v>66</v>
      </c>
      <c r="G16" s="3" t="s">
        <v>212</v>
      </c>
      <c r="H16" s="3" t="s">
        <v>213</v>
      </c>
      <c r="I16" s="3" t="s">
        <v>64</v>
      </c>
      <c r="J16" s="45" t="s">
        <v>94</v>
      </c>
      <c r="K16" s="206"/>
      <c r="L16" s="122">
        <v>19</v>
      </c>
      <c r="M16" s="44">
        <v>12</v>
      </c>
      <c r="N16" s="3" t="s">
        <v>93</v>
      </c>
      <c r="O16" s="3" t="s">
        <v>101</v>
      </c>
      <c r="P16" s="3" t="s">
        <v>211</v>
      </c>
      <c r="Q16" s="3" t="s">
        <v>66</v>
      </c>
      <c r="R16" s="3" t="s">
        <v>212</v>
      </c>
      <c r="S16" s="3" t="s">
        <v>213</v>
      </c>
      <c r="T16" s="3" t="s">
        <v>64</v>
      </c>
      <c r="U16" s="45" t="s">
        <v>94</v>
      </c>
      <c r="V16" s="179"/>
      <c r="W16" s="122">
        <v>19</v>
      </c>
      <c r="X16" s="44">
        <v>12</v>
      </c>
      <c r="Y16" s="3" t="s">
        <v>93</v>
      </c>
      <c r="Z16" s="3" t="s">
        <v>101</v>
      </c>
      <c r="AA16" s="3" t="s">
        <v>211</v>
      </c>
      <c r="AB16" s="3" t="s">
        <v>66</v>
      </c>
      <c r="AC16" s="3" t="s">
        <v>212</v>
      </c>
      <c r="AD16" s="3" t="s">
        <v>213</v>
      </c>
      <c r="AE16" s="50" t="s">
        <v>64</v>
      </c>
      <c r="AF16" s="45" t="s">
        <v>94</v>
      </c>
      <c r="AI16" s="25">
        <v>19</v>
      </c>
      <c r="AJ16" s="25">
        <v>12</v>
      </c>
      <c r="AK16" s="26" t="s">
        <v>180</v>
      </c>
      <c r="AL16" s="26" t="s">
        <v>181</v>
      </c>
      <c r="AM16" s="58" t="s">
        <v>97</v>
      </c>
      <c r="AN16" s="26" t="s">
        <v>182</v>
      </c>
      <c r="AO16" s="70" t="s">
        <v>183</v>
      </c>
      <c r="AP16" s="26" t="s">
        <v>184</v>
      </c>
      <c r="AQ16" s="26" t="s">
        <v>185</v>
      </c>
      <c r="AR16" s="86" t="s">
        <v>186</v>
      </c>
      <c r="AS16" s="26" t="s">
        <v>187</v>
      </c>
    </row>
    <row r="17" spans="1:45">
      <c r="A17" s="122">
        <v>18</v>
      </c>
      <c r="B17" s="44">
        <v>13</v>
      </c>
      <c r="C17" s="3" t="s">
        <v>10</v>
      </c>
      <c r="D17" s="3" t="s">
        <v>86</v>
      </c>
      <c r="E17" s="3" t="s">
        <v>214</v>
      </c>
      <c r="F17" s="3" t="s">
        <v>139</v>
      </c>
      <c r="G17" s="3" t="s">
        <v>215</v>
      </c>
      <c r="H17" s="3" t="s">
        <v>123</v>
      </c>
      <c r="I17" s="3" t="s">
        <v>183</v>
      </c>
      <c r="J17" s="45" t="s">
        <v>67</v>
      </c>
      <c r="K17" s="206"/>
      <c r="L17" s="122">
        <v>18</v>
      </c>
      <c r="M17" s="44">
        <v>13</v>
      </c>
      <c r="N17" s="52" t="s">
        <v>10</v>
      </c>
      <c r="O17" s="3" t="s">
        <v>86</v>
      </c>
      <c r="P17" s="3" t="s">
        <v>214</v>
      </c>
      <c r="Q17" s="3" t="s">
        <v>139</v>
      </c>
      <c r="R17" s="3" t="s">
        <v>215</v>
      </c>
      <c r="S17" s="52" t="s">
        <v>123</v>
      </c>
      <c r="T17" s="3" t="s">
        <v>183</v>
      </c>
      <c r="U17" s="45" t="s">
        <v>67</v>
      </c>
      <c r="V17" s="179"/>
      <c r="W17" s="122">
        <v>18</v>
      </c>
      <c r="X17" s="44">
        <v>13</v>
      </c>
      <c r="Y17" s="50" t="s">
        <v>10</v>
      </c>
      <c r="Z17" s="3" t="s">
        <v>86</v>
      </c>
      <c r="AA17" s="3" t="s">
        <v>214</v>
      </c>
      <c r="AB17" s="3" t="s">
        <v>139</v>
      </c>
      <c r="AC17" s="3" t="s">
        <v>215</v>
      </c>
      <c r="AD17" s="3" t="s">
        <v>123</v>
      </c>
      <c r="AE17" s="3" t="s">
        <v>183</v>
      </c>
      <c r="AF17" s="45" t="s">
        <v>67</v>
      </c>
      <c r="AI17" s="25">
        <v>18</v>
      </c>
      <c r="AJ17" s="25">
        <v>13</v>
      </c>
      <c r="AK17" s="26" t="s">
        <v>98</v>
      </c>
      <c r="AL17" s="26" t="s">
        <v>99</v>
      </c>
      <c r="AM17" s="58" t="s">
        <v>13</v>
      </c>
      <c r="AN17" s="26" t="s">
        <v>48</v>
      </c>
      <c r="AO17" s="26" t="s">
        <v>15</v>
      </c>
      <c r="AP17" s="26" t="s">
        <v>100</v>
      </c>
      <c r="AQ17" s="80" t="s">
        <v>70</v>
      </c>
      <c r="AR17" s="86" t="s">
        <v>45</v>
      </c>
      <c r="AS17" s="90" t="s">
        <v>101</v>
      </c>
    </row>
    <row r="18" spans="1:45">
      <c r="A18" s="122">
        <v>17</v>
      </c>
      <c r="B18" s="44">
        <v>14</v>
      </c>
      <c r="C18" s="3" t="s">
        <v>63</v>
      </c>
      <c r="D18" s="3" t="s">
        <v>175</v>
      </c>
      <c r="E18" s="3" t="s">
        <v>92</v>
      </c>
      <c r="F18" s="3" t="s">
        <v>216</v>
      </c>
      <c r="G18" s="3" t="s">
        <v>217</v>
      </c>
      <c r="H18" s="3" t="s">
        <v>71</v>
      </c>
      <c r="I18" s="3" t="s">
        <v>37</v>
      </c>
      <c r="J18" s="45" t="s">
        <v>22</v>
      </c>
      <c r="K18" s="206"/>
      <c r="L18" s="122">
        <v>17</v>
      </c>
      <c r="M18" s="44">
        <v>14</v>
      </c>
      <c r="N18" s="3" t="s">
        <v>63</v>
      </c>
      <c r="O18" s="3" t="s">
        <v>175</v>
      </c>
      <c r="P18" s="3" t="s">
        <v>92</v>
      </c>
      <c r="Q18" s="3" t="s">
        <v>216</v>
      </c>
      <c r="R18" s="3" t="s">
        <v>217</v>
      </c>
      <c r="S18" s="3" t="s">
        <v>71</v>
      </c>
      <c r="T18" s="3" t="s">
        <v>37</v>
      </c>
      <c r="U18" s="45" t="s">
        <v>22</v>
      </c>
      <c r="V18" s="179"/>
      <c r="W18" s="122">
        <v>17</v>
      </c>
      <c r="X18" s="44">
        <v>14</v>
      </c>
      <c r="Y18" s="3" t="s">
        <v>63</v>
      </c>
      <c r="Z18" s="50" t="s">
        <v>175</v>
      </c>
      <c r="AA18" s="3" t="s">
        <v>92</v>
      </c>
      <c r="AB18" s="3" t="s">
        <v>216</v>
      </c>
      <c r="AC18" s="3" t="s">
        <v>217</v>
      </c>
      <c r="AD18" s="3" t="s">
        <v>71</v>
      </c>
      <c r="AE18" s="3" t="s">
        <v>37</v>
      </c>
      <c r="AF18" s="51" t="s">
        <v>22</v>
      </c>
      <c r="AI18" s="25">
        <v>17</v>
      </c>
      <c r="AJ18" s="25">
        <v>14</v>
      </c>
      <c r="AK18" s="27" t="s">
        <v>112</v>
      </c>
      <c r="AL18" s="26" t="s">
        <v>113</v>
      </c>
      <c r="AM18" s="58" t="s">
        <v>78</v>
      </c>
      <c r="AN18" s="26" t="s">
        <v>114</v>
      </c>
      <c r="AO18" s="70" t="s">
        <v>97</v>
      </c>
      <c r="AP18" s="76" t="s">
        <v>102</v>
      </c>
      <c r="AQ18" s="80" t="s">
        <v>90</v>
      </c>
      <c r="AR18" s="86" t="s">
        <v>90</v>
      </c>
      <c r="AS18" s="26" t="s">
        <v>115</v>
      </c>
    </row>
    <row r="19" spans="1:45">
      <c r="A19" s="122">
        <v>16</v>
      </c>
      <c r="B19" s="44">
        <v>15</v>
      </c>
      <c r="C19" s="3" t="s">
        <v>80</v>
      </c>
      <c r="D19" s="3" t="s">
        <v>22</v>
      </c>
      <c r="E19" s="3" t="s">
        <v>218</v>
      </c>
      <c r="F19" s="4" t="s">
        <v>18</v>
      </c>
      <c r="G19" s="3" t="s">
        <v>219</v>
      </c>
      <c r="H19" s="3" t="s">
        <v>28</v>
      </c>
      <c r="I19" s="57" t="s">
        <v>57</v>
      </c>
      <c r="J19" s="45" t="s">
        <v>24</v>
      </c>
      <c r="K19" s="206"/>
      <c r="L19" s="122">
        <v>16</v>
      </c>
      <c r="M19" s="44">
        <v>15</v>
      </c>
      <c r="N19" s="3" t="s">
        <v>80</v>
      </c>
      <c r="O19" s="3" t="s">
        <v>22</v>
      </c>
      <c r="P19" s="3" t="s">
        <v>218</v>
      </c>
      <c r="Q19" s="3" t="s">
        <v>18</v>
      </c>
      <c r="R19" s="3" t="s">
        <v>219</v>
      </c>
      <c r="S19" s="52" t="s">
        <v>28</v>
      </c>
      <c r="T19" s="46" t="s">
        <v>57</v>
      </c>
      <c r="U19" s="45" t="s">
        <v>24</v>
      </c>
      <c r="V19" s="179"/>
      <c r="W19" s="122">
        <v>16</v>
      </c>
      <c r="X19" s="44">
        <v>15</v>
      </c>
      <c r="Y19" s="3" t="s">
        <v>80</v>
      </c>
      <c r="Z19" s="50" t="s">
        <v>22</v>
      </c>
      <c r="AA19" s="3" t="s">
        <v>218</v>
      </c>
      <c r="AB19" s="3" t="s">
        <v>18</v>
      </c>
      <c r="AC19" s="3" t="s">
        <v>219</v>
      </c>
      <c r="AD19" s="3" t="s">
        <v>28</v>
      </c>
      <c r="AE19" s="46" t="s">
        <v>57</v>
      </c>
      <c r="AF19" s="45" t="s">
        <v>24</v>
      </c>
      <c r="AI19" s="25">
        <v>16</v>
      </c>
      <c r="AJ19" s="25">
        <v>15</v>
      </c>
      <c r="AK19" s="26" t="s">
        <v>42</v>
      </c>
      <c r="AL19" s="26" t="s">
        <v>43</v>
      </c>
      <c r="AM19" s="58" t="s">
        <v>44</v>
      </c>
      <c r="AN19" s="64" t="s">
        <v>45</v>
      </c>
      <c r="AO19" s="70" t="s">
        <v>46</v>
      </c>
      <c r="AP19" s="76" t="s">
        <v>47</v>
      </c>
      <c r="AQ19" s="26" t="s">
        <v>48</v>
      </c>
      <c r="AR19" s="26" t="s">
        <v>49</v>
      </c>
      <c r="AS19" s="90" t="s">
        <v>47</v>
      </c>
    </row>
    <row r="20" spans="1:45">
      <c r="A20" s="122">
        <v>15</v>
      </c>
      <c r="B20" s="44">
        <v>16</v>
      </c>
      <c r="C20" s="3" t="s">
        <v>220</v>
      </c>
      <c r="D20" s="3" t="s">
        <v>46</v>
      </c>
      <c r="E20" s="3" t="s">
        <v>36</v>
      </c>
      <c r="F20" s="3" t="s">
        <v>12</v>
      </c>
      <c r="G20" s="3" t="s">
        <v>92</v>
      </c>
      <c r="H20" s="3" t="s">
        <v>47</v>
      </c>
      <c r="I20" s="3" t="s">
        <v>77</v>
      </c>
      <c r="J20" s="45" t="s">
        <v>221</v>
      </c>
      <c r="K20" s="206"/>
      <c r="L20" s="122">
        <v>15</v>
      </c>
      <c r="M20" s="44">
        <v>16</v>
      </c>
      <c r="N20" s="3" t="s">
        <v>220</v>
      </c>
      <c r="O20" s="3" t="s">
        <v>46</v>
      </c>
      <c r="P20" s="3" t="s">
        <v>36</v>
      </c>
      <c r="Q20" s="52" t="s">
        <v>12</v>
      </c>
      <c r="R20" s="3" t="s">
        <v>92</v>
      </c>
      <c r="S20" s="3" t="s">
        <v>47</v>
      </c>
      <c r="T20" s="3" t="s">
        <v>77</v>
      </c>
      <c r="U20" s="45" t="s">
        <v>221</v>
      </c>
      <c r="V20" s="179"/>
      <c r="W20" s="122">
        <v>15</v>
      </c>
      <c r="X20" s="44">
        <v>16</v>
      </c>
      <c r="Y20" s="3" t="s">
        <v>220</v>
      </c>
      <c r="Z20" s="50" t="s">
        <v>46</v>
      </c>
      <c r="AA20" s="50" t="s">
        <v>36</v>
      </c>
      <c r="AB20" s="3" t="s">
        <v>12</v>
      </c>
      <c r="AC20" s="3" t="s">
        <v>92</v>
      </c>
      <c r="AD20" s="3" t="s">
        <v>47</v>
      </c>
      <c r="AE20" s="3" t="s">
        <v>77</v>
      </c>
      <c r="AF20" s="45" t="s">
        <v>221</v>
      </c>
      <c r="AI20" s="25">
        <v>15</v>
      </c>
      <c r="AJ20" s="25">
        <v>16</v>
      </c>
      <c r="AK20" s="27" t="s">
        <v>57</v>
      </c>
      <c r="AL20" s="26" t="s">
        <v>58</v>
      </c>
      <c r="AM20" s="26" t="s">
        <v>40</v>
      </c>
      <c r="AN20" s="64" t="s">
        <v>59</v>
      </c>
      <c r="AO20" s="70" t="s">
        <v>60</v>
      </c>
      <c r="AP20" s="26" t="s">
        <v>61</v>
      </c>
      <c r="AQ20" s="80" t="s">
        <v>62</v>
      </c>
      <c r="AR20" s="86" t="s">
        <v>29</v>
      </c>
      <c r="AS20" s="90" t="s">
        <v>63</v>
      </c>
    </row>
    <row r="21" spans="1:45">
      <c r="A21" s="122">
        <v>14</v>
      </c>
      <c r="B21" s="44">
        <v>17</v>
      </c>
      <c r="C21" s="3" t="s">
        <v>222</v>
      </c>
      <c r="D21" s="3" t="s">
        <v>59</v>
      </c>
      <c r="E21" s="3" t="s">
        <v>223</v>
      </c>
      <c r="F21" s="3" t="s">
        <v>224</v>
      </c>
      <c r="G21" s="3" t="s">
        <v>225</v>
      </c>
      <c r="H21" s="3" t="s">
        <v>226</v>
      </c>
      <c r="I21" s="3" t="s">
        <v>227</v>
      </c>
      <c r="J21" s="45" t="s">
        <v>60</v>
      </c>
      <c r="K21" s="206"/>
      <c r="L21" s="122">
        <v>14</v>
      </c>
      <c r="M21" s="44">
        <v>17</v>
      </c>
      <c r="N21" s="3" t="s">
        <v>222</v>
      </c>
      <c r="O21" s="3" t="s">
        <v>59</v>
      </c>
      <c r="P21" s="3" t="s">
        <v>223</v>
      </c>
      <c r="Q21" s="3" t="s">
        <v>224</v>
      </c>
      <c r="R21" s="3" t="s">
        <v>225</v>
      </c>
      <c r="S21" s="3" t="s">
        <v>226</v>
      </c>
      <c r="T21" s="3" t="s">
        <v>227</v>
      </c>
      <c r="U21" s="45" t="s">
        <v>60</v>
      </c>
      <c r="V21" s="179"/>
      <c r="W21" s="122">
        <v>14</v>
      </c>
      <c r="X21" s="44">
        <v>17</v>
      </c>
      <c r="Y21" s="3" t="s">
        <v>222</v>
      </c>
      <c r="Z21" s="50" t="s">
        <v>59</v>
      </c>
      <c r="AA21" s="3" t="s">
        <v>223</v>
      </c>
      <c r="AB21" s="3" t="s">
        <v>224</v>
      </c>
      <c r="AC21" s="3" t="s">
        <v>225</v>
      </c>
      <c r="AD21" s="3" t="s">
        <v>226</v>
      </c>
      <c r="AE21" s="3" t="s">
        <v>227</v>
      </c>
      <c r="AF21" s="45" t="s">
        <v>60</v>
      </c>
      <c r="AI21" s="25">
        <v>14</v>
      </c>
      <c r="AJ21" s="25">
        <v>17</v>
      </c>
      <c r="AK21" s="26" t="s">
        <v>34</v>
      </c>
      <c r="AL21" s="28" t="s">
        <v>35</v>
      </c>
      <c r="AM21" s="58" t="s">
        <v>36</v>
      </c>
      <c r="AN21" s="64" t="s">
        <v>37</v>
      </c>
      <c r="AO21" s="70" t="s">
        <v>38</v>
      </c>
      <c r="AP21" s="26" t="s">
        <v>39</v>
      </c>
      <c r="AQ21" s="80" t="s">
        <v>14</v>
      </c>
      <c r="AR21" s="26" t="s">
        <v>40</v>
      </c>
      <c r="AS21" s="26" t="s">
        <v>41</v>
      </c>
    </row>
    <row r="22" spans="1:45">
      <c r="A22" s="122">
        <v>13</v>
      </c>
      <c r="B22" s="44">
        <v>18</v>
      </c>
      <c r="C22" s="3" t="s">
        <v>188</v>
      </c>
      <c r="D22" s="3" t="s">
        <v>126</v>
      </c>
      <c r="E22" s="3" t="s">
        <v>228</v>
      </c>
      <c r="F22" s="3" t="s">
        <v>155</v>
      </c>
      <c r="G22" s="3" t="s">
        <v>229</v>
      </c>
      <c r="H22" s="3" t="s">
        <v>230</v>
      </c>
      <c r="I22" s="3" t="s">
        <v>231</v>
      </c>
      <c r="J22" s="56" t="s">
        <v>102</v>
      </c>
      <c r="K22" s="206"/>
      <c r="L22" s="122">
        <v>13</v>
      </c>
      <c r="M22" s="44">
        <v>18</v>
      </c>
      <c r="N22" s="3" t="s">
        <v>188</v>
      </c>
      <c r="O22" s="3" t="s">
        <v>126</v>
      </c>
      <c r="P22" s="3" t="s">
        <v>228</v>
      </c>
      <c r="Q22" s="3" t="s">
        <v>155</v>
      </c>
      <c r="R22" s="3" t="s">
        <v>229</v>
      </c>
      <c r="S22" s="3" t="s">
        <v>230</v>
      </c>
      <c r="T22" s="3" t="s">
        <v>231</v>
      </c>
      <c r="U22" s="53" t="s">
        <v>102</v>
      </c>
      <c r="V22" s="179"/>
      <c r="W22" s="122">
        <v>13</v>
      </c>
      <c r="X22" s="44">
        <v>18</v>
      </c>
      <c r="Y22" s="3" t="s">
        <v>188</v>
      </c>
      <c r="Z22" s="3" t="s">
        <v>126</v>
      </c>
      <c r="AA22" s="3" t="s">
        <v>228</v>
      </c>
      <c r="AB22" s="3" t="s">
        <v>155</v>
      </c>
      <c r="AC22" s="3" t="s">
        <v>229</v>
      </c>
      <c r="AD22" s="3" t="s">
        <v>230</v>
      </c>
      <c r="AE22" s="3" t="s">
        <v>231</v>
      </c>
      <c r="AF22" s="45" t="s">
        <v>102</v>
      </c>
      <c r="AI22" s="25">
        <v>13</v>
      </c>
      <c r="AJ22" s="25">
        <v>18</v>
      </c>
      <c r="AK22" s="26" t="s">
        <v>130</v>
      </c>
      <c r="AL22" s="28" t="s">
        <v>102</v>
      </c>
      <c r="AM22" s="26" t="s">
        <v>131</v>
      </c>
      <c r="AN22" s="26" t="s">
        <v>132</v>
      </c>
      <c r="AO22" s="26" t="s">
        <v>133</v>
      </c>
      <c r="AP22" s="76" t="s">
        <v>36</v>
      </c>
      <c r="AQ22" s="26" t="s">
        <v>134</v>
      </c>
      <c r="AR22" s="86" t="s">
        <v>101</v>
      </c>
      <c r="AS22" s="90" t="s">
        <v>66</v>
      </c>
    </row>
    <row r="23" spans="1:45">
      <c r="A23" s="122">
        <v>12</v>
      </c>
      <c r="B23" s="44">
        <v>19</v>
      </c>
      <c r="C23" s="3" t="s">
        <v>24</v>
      </c>
      <c r="D23" s="4" t="s">
        <v>57</v>
      </c>
      <c r="E23" s="3" t="s">
        <v>232</v>
      </c>
      <c r="F23" s="3" t="s">
        <v>233</v>
      </c>
      <c r="G23" s="3" t="s">
        <v>234</v>
      </c>
      <c r="H23" s="3" t="s">
        <v>235</v>
      </c>
      <c r="I23" s="3" t="s">
        <v>236</v>
      </c>
      <c r="J23" s="56" t="s">
        <v>90</v>
      </c>
      <c r="K23" s="206"/>
      <c r="L23" s="122">
        <v>12</v>
      </c>
      <c r="M23" s="44">
        <v>19</v>
      </c>
      <c r="N23" s="3" t="s">
        <v>24</v>
      </c>
      <c r="O23" s="3" t="s">
        <v>57</v>
      </c>
      <c r="P23" s="3" t="s">
        <v>232</v>
      </c>
      <c r="Q23" s="3" t="s">
        <v>233</v>
      </c>
      <c r="R23" s="3" t="s">
        <v>234</v>
      </c>
      <c r="S23" s="3" t="s">
        <v>235</v>
      </c>
      <c r="T23" s="3" t="s">
        <v>236</v>
      </c>
      <c r="U23" s="53" t="s">
        <v>90</v>
      </c>
      <c r="V23" s="179"/>
      <c r="W23" s="122">
        <v>12</v>
      </c>
      <c r="X23" s="44">
        <v>19</v>
      </c>
      <c r="Y23" s="3" t="s">
        <v>24</v>
      </c>
      <c r="Z23" s="3" t="s">
        <v>57</v>
      </c>
      <c r="AA23" s="3" t="s">
        <v>232</v>
      </c>
      <c r="AB23" s="3" t="s">
        <v>233</v>
      </c>
      <c r="AC23" s="3" t="s">
        <v>234</v>
      </c>
      <c r="AD23" s="3" t="s">
        <v>235</v>
      </c>
      <c r="AE23" s="3" t="s">
        <v>236</v>
      </c>
      <c r="AF23" s="45" t="s">
        <v>90</v>
      </c>
      <c r="AI23" s="25">
        <v>12</v>
      </c>
      <c r="AJ23" s="25">
        <v>19</v>
      </c>
      <c r="AK23" s="27" t="s">
        <v>145</v>
      </c>
      <c r="AL23" s="28" t="s">
        <v>13</v>
      </c>
      <c r="AM23" s="26" t="s">
        <v>146</v>
      </c>
      <c r="AN23" s="64" t="s">
        <v>147</v>
      </c>
      <c r="AO23" s="70" t="s">
        <v>148</v>
      </c>
      <c r="AP23" s="26" t="s">
        <v>149</v>
      </c>
      <c r="AQ23" s="80" t="s">
        <v>150</v>
      </c>
      <c r="AR23" s="86" t="s">
        <v>151</v>
      </c>
      <c r="AS23" s="26" t="s">
        <v>152</v>
      </c>
    </row>
    <row r="24" spans="1:45">
      <c r="A24" s="122">
        <v>11</v>
      </c>
      <c r="B24" s="44">
        <v>20</v>
      </c>
      <c r="C24" s="3" t="s">
        <v>150</v>
      </c>
      <c r="D24" s="4" t="s">
        <v>55</v>
      </c>
      <c r="E24" s="3" t="s">
        <v>70</v>
      </c>
      <c r="F24" s="3" t="s">
        <v>117</v>
      </c>
      <c r="G24" s="3" t="s">
        <v>218</v>
      </c>
      <c r="H24" s="3" t="s">
        <v>237</v>
      </c>
      <c r="I24" s="3" t="s">
        <v>56</v>
      </c>
      <c r="J24" s="45" t="s">
        <v>35</v>
      </c>
      <c r="K24" s="206"/>
      <c r="L24" s="122">
        <v>11</v>
      </c>
      <c r="M24" s="44">
        <v>20</v>
      </c>
      <c r="N24" s="3" t="s">
        <v>150</v>
      </c>
      <c r="O24" s="52" t="s">
        <v>55</v>
      </c>
      <c r="P24" s="3" t="s">
        <v>70</v>
      </c>
      <c r="Q24" s="3" t="s">
        <v>117</v>
      </c>
      <c r="R24" s="3" t="s">
        <v>218</v>
      </c>
      <c r="S24" s="3" t="s">
        <v>237</v>
      </c>
      <c r="T24" s="3" t="s">
        <v>56</v>
      </c>
      <c r="U24" s="53" t="s">
        <v>35</v>
      </c>
      <c r="V24" s="179"/>
      <c r="W24" s="122">
        <v>11</v>
      </c>
      <c r="X24" s="44">
        <v>20</v>
      </c>
      <c r="Y24" s="3" t="s">
        <v>150</v>
      </c>
      <c r="Z24" s="50" t="s">
        <v>55</v>
      </c>
      <c r="AA24" s="3" t="s">
        <v>70</v>
      </c>
      <c r="AB24" s="50" t="s">
        <v>117</v>
      </c>
      <c r="AC24" s="3" t="s">
        <v>218</v>
      </c>
      <c r="AD24" s="3" t="s">
        <v>237</v>
      </c>
      <c r="AE24" s="3" t="s">
        <v>56</v>
      </c>
      <c r="AF24" s="45" t="s">
        <v>35</v>
      </c>
      <c r="AI24" s="25">
        <v>11</v>
      </c>
      <c r="AJ24" s="25">
        <v>20</v>
      </c>
      <c r="AK24" s="26" t="s">
        <v>27</v>
      </c>
      <c r="AL24" s="28" t="s">
        <v>28</v>
      </c>
      <c r="AM24" s="58" t="s">
        <v>29</v>
      </c>
      <c r="AN24" s="26" t="s">
        <v>23</v>
      </c>
      <c r="AO24" s="70" t="s">
        <v>10</v>
      </c>
      <c r="AP24" s="76" t="s">
        <v>30</v>
      </c>
      <c r="AQ24" s="80" t="s">
        <v>31</v>
      </c>
      <c r="AR24" s="26" t="s">
        <v>32</v>
      </c>
      <c r="AS24" s="26" t="s">
        <v>33</v>
      </c>
    </row>
    <row r="25" spans="1:45">
      <c r="A25" s="122">
        <v>10</v>
      </c>
      <c r="B25" s="44">
        <v>21</v>
      </c>
      <c r="C25" s="3" t="s">
        <v>85</v>
      </c>
      <c r="D25" s="3" t="s">
        <v>238</v>
      </c>
      <c r="E25" s="3" t="s">
        <v>239</v>
      </c>
      <c r="F25" s="3" t="s">
        <v>38</v>
      </c>
      <c r="G25" s="3" t="s">
        <v>240</v>
      </c>
      <c r="H25" s="3" t="s">
        <v>173</v>
      </c>
      <c r="I25" s="3" t="s">
        <v>241</v>
      </c>
      <c r="J25" s="45" t="s">
        <v>237</v>
      </c>
      <c r="K25" s="206"/>
      <c r="L25" s="122">
        <v>10</v>
      </c>
      <c r="M25" s="44">
        <v>21</v>
      </c>
      <c r="N25" s="3" t="s">
        <v>85</v>
      </c>
      <c r="O25" s="3" t="s">
        <v>238</v>
      </c>
      <c r="P25" s="3" t="s">
        <v>239</v>
      </c>
      <c r="Q25" s="3" t="s">
        <v>38</v>
      </c>
      <c r="R25" s="3" t="s">
        <v>240</v>
      </c>
      <c r="S25" s="3" t="s">
        <v>173</v>
      </c>
      <c r="T25" s="3" t="s">
        <v>241</v>
      </c>
      <c r="U25" s="45" t="s">
        <v>237</v>
      </c>
      <c r="V25" s="179"/>
      <c r="W25" s="122">
        <v>10</v>
      </c>
      <c r="X25" s="44">
        <v>21</v>
      </c>
      <c r="Y25" s="50" t="s">
        <v>85</v>
      </c>
      <c r="Z25" s="3" t="s">
        <v>238</v>
      </c>
      <c r="AA25" s="3" t="s">
        <v>239</v>
      </c>
      <c r="AB25" s="3" t="s">
        <v>38</v>
      </c>
      <c r="AC25" s="3" t="s">
        <v>240</v>
      </c>
      <c r="AD25" s="3" t="s">
        <v>173</v>
      </c>
      <c r="AE25" s="3" t="s">
        <v>241</v>
      </c>
      <c r="AF25" s="45" t="s">
        <v>237</v>
      </c>
      <c r="AI25" s="25">
        <v>10</v>
      </c>
      <c r="AJ25" s="25">
        <v>21</v>
      </c>
      <c r="AK25" s="27" t="s">
        <v>18</v>
      </c>
      <c r="AL25" s="26" t="s">
        <v>19</v>
      </c>
      <c r="AM25" s="26" t="s">
        <v>20</v>
      </c>
      <c r="AN25" s="26" t="s">
        <v>21</v>
      </c>
      <c r="AO25" s="70" t="s">
        <v>22</v>
      </c>
      <c r="AP25" s="26" t="s">
        <v>23</v>
      </c>
      <c r="AQ25" s="80" t="s">
        <v>24</v>
      </c>
      <c r="AR25" s="26" t="s">
        <v>25</v>
      </c>
      <c r="AS25" s="90" t="s">
        <v>26</v>
      </c>
    </row>
    <row r="26" spans="1:45" ht="17" thickBot="1">
      <c r="A26" s="122">
        <v>9</v>
      </c>
      <c r="B26" s="44">
        <v>22</v>
      </c>
      <c r="C26" s="3" t="s">
        <v>242</v>
      </c>
      <c r="D26" s="3" t="s">
        <v>13</v>
      </c>
      <c r="E26" s="3" t="s">
        <v>243</v>
      </c>
      <c r="F26" s="3" t="s">
        <v>244</v>
      </c>
      <c r="G26" s="3" t="s">
        <v>245</v>
      </c>
      <c r="H26" s="3" t="s">
        <v>199</v>
      </c>
      <c r="I26" s="3" t="s">
        <v>246</v>
      </c>
      <c r="J26" s="45" t="s">
        <v>233</v>
      </c>
      <c r="K26" s="205"/>
      <c r="L26" s="122">
        <v>9</v>
      </c>
      <c r="M26" s="44">
        <v>22</v>
      </c>
      <c r="N26" s="3" t="s">
        <v>242</v>
      </c>
      <c r="O26" s="52" t="s">
        <v>13</v>
      </c>
      <c r="P26" s="3" t="s">
        <v>243</v>
      </c>
      <c r="Q26" s="3" t="s">
        <v>244</v>
      </c>
      <c r="R26" s="3" t="s">
        <v>245</v>
      </c>
      <c r="S26" s="3" t="s">
        <v>199</v>
      </c>
      <c r="T26" s="3" t="s">
        <v>246</v>
      </c>
      <c r="U26" s="45" t="s">
        <v>233</v>
      </c>
      <c r="V26" s="179"/>
      <c r="W26" s="122">
        <v>9</v>
      </c>
      <c r="X26" s="44">
        <v>22</v>
      </c>
      <c r="Y26" s="3" t="s">
        <v>242</v>
      </c>
      <c r="Z26" s="50" t="s">
        <v>13</v>
      </c>
      <c r="AA26" s="3" t="s">
        <v>243</v>
      </c>
      <c r="AB26" s="3" t="s">
        <v>244</v>
      </c>
      <c r="AC26" s="3" t="s">
        <v>245</v>
      </c>
      <c r="AD26" s="3" t="s">
        <v>199</v>
      </c>
      <c r="AE26" s="3" t="s">
        <v>246</v>
      </c>
      <c r="AF26" s="45" t="s">
        <v>233</v>
      </c>
      <c r="AI26" s="25">
        <v>9</v>
      </c>
      <c r="AJ26" s="25">
        <v>22</v>
      </c>
      <c r="AK26" s="26" t="s">
        <v>177</v>
      </c>
      <c r="AL26" s="26" t="s">
        <v>178</v>
      </c>
      <c r="AM26" s="58" t="s">
        <v>22</v>
      </c>
      <c r="AN26" s="64" t="s">
        <v>14</v>
      </c>
      <c r="AO26" s="70" t="s">
        <v>139</v>
      </c>
      <c r="AP26" s="26" t="s">
        <v>179</v>
      </c>
      <c r="AQ26" s="80" t="s">
        <v>30</v>
      </c>
      <c r="AR26" s="86" t="s">
        <v>163</v>
      </c>
      <c r="AS26" s="90" t="s">
        <v>139</v>
      </c>
    </row>
    <row r="27" spans="1:45" ht="17" thickBot="1">
      <c r="A27" s="122">
        <v>8</v>
      </c>
      <c r="B27" s="44">
        <v>23</v>
      </c>
      <c r="C27" s="3" t="s">
        <v>247</v>
      </c>
      <c r="D27" s="3" t="s">
        <v>10</v>
      </c>
      <c r="E27" s="3" t="s">
        <v>12</v>
      </c>
      <c r="F27" s="4" t="s">
        <v>44</v>
      </c>
      <c r="G27" s="3" t="s">
        <v>248</v>
      </c>
      <c r="H27" s="3" t="s">
        <v>203</v>
      </c>
      <c r="I27" s="3" t="s">
        <v>249</v>
      </c>
      <c r="J27" s="45" t="s">
        <v>250</v>
      </c>
      <c r="K27" s="205"/>
      <c r="L27" s="122">
        <v>8</v>
      </c>
      <c r="M27" s="44">
        <v>23</v>
      </c>
      <c r="N27" s="3" t="s">
        <v>247</v>
      </c>
      <c r="O27" s="52" t="s">
        <v>10</v>
      </c>
      <c r="P27" s="52" t="s">
        <v>12</v>
      </c>
      <c r="Q27" s="30" t="s">
        <v>44</v>
      </c>
      <c r="R27" s="3" t="s">
        <v>248</v>
      </c>
      <c r="S27" s="3" t="s">
        <v>203</v>
      </c>
      <c r="T27" s="3" t="s">
        <v>249</v>
      </c>
      <c r="U27" s="45" t="s">
        <v>250</v>
      </c>
      <c r="V27" s="179"/>
      <c r="W27" s="122">
        <v>8</v>
      </c>
      <c r="X27" s="44">
        <v>23</v>
      </c>
      <c r="Y27" s="3" t="s">
        <v>247</v>
      </c>
      <c r="Z27" s="50" t="s">
        <v>10</v>
      </c>
      <c r="AA27" s="3" t="s">
        <v>12</v>
      </c>
      <c r="AB27" s="39" t="s">
        <v>44</v>
      </c>
      <c r="AC27" s="3" t="s">
        <v>248</v>
      </c>
      <c r="AD27" s="3" t="s">
        <v>203</v>
      </c>
      <c r="AE27" s="3" t="s">
        <v>249</v>
      </c>
      <c r="AF27" s="45" t="s">
        <v>250</v>
      </c>
      <c r="AI27" s="25">
        <v>8</v>
      </c>
      <c r="AJ27" s="25">
        <v>23</v>
      </c>
      <c r="AK27" s="27" t="s">
        <v>103</v>
      </c>
      <c r="AL27" s="26" t="s">
        <v>108</v>
      </c>
      <c r="AM27" s="58" t="s">
        <v>96</v>
      </c>
      <c r="AN27" s="26" t="s">
        <v>109</v>
      </c>
      <c r="AO27" s="26" t="s">
        <v>110</v>
      </c>
      <c r="AP27" s="76" t="s">
        <v>50</v>
      </c>
      <c r="AQ27" s="80" t="s">
        <v>105</v>
      </c>
      <c r="AR27" s="86" t="s">
        <v>28</v>
      </c>
      <c r="AS27" s="26" t="s">
        <v>111</v>
      </c>
    </row>
    <row r="28" spans="1:45">
      <c r="A28" s="122">
        <v>7</v>
      </c>
      <c r="B28" s="44">
        <v>24</v>
      </c>
      <c r="C28" s="3" t="s">
        <v>251</v>
      </c>
      <c r="D28" s="3" t="s">
        <v>252</v>
      </c>
      <c r="E28" s="3" t="s">
        <v>253</v>
      </c>
      <c r="F28" s="3" t="s">
        <v>168</v>
      </c>
      <c r="G28" s="3" t="s">
        <v>254</v>
      </c>
      <c r="H28" s="3" t="s">
        <v>255</v>
      </c>
      <c r="I28" s="3" t="s">
        <v>256</v>
      </c>
      <c r="J28" s="45" t="s">
        <v>96</v>
      </c>
      <c r="K28" s="205"/>
      <c r="L28" s="122">
        <v>7</v>
      </c>
      <c r="M28" s="44">
        <v>24</v>
      </c>
      <c r="N28" s="3" t="s">
        <v>251</v>
      </c>
      <c r="O28" s="3" t="s">
        <v>252</v>
      </c>
      <c r="P28" s="3" t="s">
        <v>253</v>
      </c>
      <c r="Q28" s="3" t="s">
        <v>168</v>
      </c>
      <c r="R28" s="3" t="s">
        <v>254</v>
      </c>
      <c r="S28" s="3" t="s">
        <v>255</v>
      </c>
      <c r="T28" s="3" t="s">
        <v>256</v>
      </c>
      <c r="U28" s="45" t="s">
        <v>96</v>
      </c>
      <c r="V28" s="179"/>
      <c r="W28" s="122">
        <v>7</v>
      </c>
      <c r="X28" s="44">
        <v>24</v>
      </c>
      <c r="Y28" s="3" t="s">
        <v>251</v>
      </c>
      <c r="Z28" s="3" t="s">
        <v>252</v>
      </c>
      <c r="AA28" s="3" t="s">
        <v>253</v>
      </c>
      <c r="AB28" s="3" t="s">
        <v>168</v>
      </c>
      <c r="AC28" s="3" t="s">
        <v>254</v>
      </c>
      <c r="AD28" s="3" t="s">
        <v>255</v>
      </c>
      <c r="AE28" s="3" t="s">
        <v>256</v>
      </c>
      <c r="AF28" s="51" t="s">
        <v>96</v>
      </c>
      <c r="AI28" s="25">
        <v>7</v>
      </c>
      <c r="AJ28" s="25">
        <v>24</v>
      </c>
      <c r="AK28" s="27" t="s">
        <v>90</v>
      </c>
      <c r="AL28" s="28" t="s">
        <v>123</v>
      </c>
      <c r="AM28" s="26" t="s">
        <v>124</v>
      </c>
      <c r="AN28" s="26" t="s">
        <v>125</v>
      </c>
      <c r="AO28" s="70" t="s">
        <v>126</v>
      </c>
      <c r="AP28" s="26" t="s">
        <v>127</v>
      </c>
      <c r="AQ28" s="80" t="s">
        <v>102</v>
      </c>
      <c r="AR28" s="26" t="s">
        <v>128</v>
      </c>
      <c r="AS28" s="90" t="s">
        <v>129</v>
      </c>
    </row>
    <row r="29" spans="1:45">
      <c r="A29" s="122">
        <v>6</v>
      </c>
      <c r="B29" s="44">
        <v>25</v>
      </c>
      <c r="C29" s="3" t="s">
        <v>176</v>
      </c>
      <c r="D29" s="3" t="s">
        <v>85</v>
      </c>
      <c r="E29" s="3" t="s">
        <v>257</v>
      </c>
      <c r="F29" s="3" t="s">
        <v>148</v>
      </c>
      <c r="G29" s="3" t="s">
        <v>258</v>
      </c>
      <c r="H29" s="3" t="s">
        <v>259</v>
      </c>
      <c r="I29" s="3" t="s">
        <v>260</v>
      </c>
      <c r="J29" s="45" t="s">
        <v>31</v>
      </c>
      <c r="K29" s="205"/>
      <c r="L29" s="122">
        <v>6</v>
      </c>
      <c r="M29" s="44">
        <v>25</v>
      </c>
      <c r="N29" s="3" t="s">
        <v>176</v>
      </c>
      <c r="O29" s="3" t="s">
        <v>85</v>
      </c>
      <c r="P29" s="3" t="s">
        <v>257</v>
      </c>
      <c r="Q29" s="3" t="s">
        <v>148</v>
      </c>
      <c r="R29" s="3" t="s">
        <v>258</v>
      </c>
      <c r="S29" s="3" t="s">
        <v>259</v>
      </c>
      <c r="T29" s="3" t="s">
        <v>260</v>
      </c>
      <c r="U29" s="45" t="s">
        <v>31</v>
      </c>
      <c r="V29" s="179"/>
      <c r="W29" s="122">
        <v>6</v>
      </c>
      <c r="X29" s="44">
        <v>25</v>
      </c>
      <c r="Y29" s="3" t="s">
        <v>176</v>
      </c>
      <c r="Z29" s="50" t="s">
        <v>85</v>
      </c>
      <c r="AA29" s="3" t="s">
        <v>257</v>
      </c>
      <c r="AB29" s="3" t="s">
        <v>148</v>
      </c>
      <c r="AC29" s="3" t="s">
        <v>258</v>
      </c>
      <c r="AD29" s="3" t="s">
        <v>259</v>
      </c>
      <c r="AE29" s="3" t="s">
        <v>260</v>
      </c>
      <c r="AF29" s="45" t="s">
        <v>31</v>
      </c>
      <c r="AI29" s="25">
        <v>6</v>
      </c>
      <c r="AJ29" s="25">
        <v>25</v>
      </c>
      <c r="AK29" s="26" t="s">
        <v>153</v>
      </c>
      <c r="AL29" s="28" t="s">
        <v>145</v>
      </c>
      <c r="AM29" s="58" t="s">
        <v>59</v>
      </c>
      <c r="AN29" s="26" t="s">
        <v>154</v>
      </c>
      <c r="AO29" s="26" t="s">
        <v>16</v>
      </c>
      <c r="AP29" s="76" t="s">
        <v>155</v>
      </c>
      <c r="AQ29" s="80" t="s">
        <v>103</v>
      </c>
      <c r="AR29" s="26" t="s">
        <v>156</v>
      </c>
      <c r="AS29" s="90" t="s">
        <v>157</v>
      </c>
    </row>
    <row r="30" spans="1:45">
      <c r="A30" s="122">
        <v>5</v>
      </c>
      <c r="B30" s="44">
        <v>26</v>
      </c>
      <c r="C30" s="3" t="s">
        <v>261</v>
      </c>
      <c r="D30" s="3" t="s">
        <v>262</v>
      </c>
      <c r="E30" s="3" t="s">
        <v>263</v>
      </c>
      <c r="F30" s="3" t="s">
        <v>97</v>
      </c>
      <c r="G30" s="3" t="s">
        <v>264</v>
      </c>
      <c r="H30" s="3" t="s">
        <v>265</v>
      </c>
      <c r="I30" s="3" t="s">
        <v>17</v>
      </c>
      <c r="J30" s="45" t="s">
        <v>59</v>
      </c>
      <c r="K30" s="205"/>
      <c r="L30" s="122">
        <v>5</v>
      </c>
      <c r="M30" s="44">
        <v>26</v>
      </c>
      <c r="N30" s="3" t="s">
        <v>261</v>
      </c>
      <c r="O30" s="3" t="s">
        <v>262</v>
      </c>
      <c r="P30" s="3" t="s">
        <v>263</v>
      </c>
      <c r="Q30" s="3" t="s">
        <v>97</v>
      </c>
      <c r="R30" s="3" t="s">
        <v>264</v>
      </c>
      <c r="S30" s="3" t="s">
        <v>265</v>
      </c>
      <c r="T30" s="3" t="s">
        <v>17</v>
      </c>
      <c r="U30" s="45" t="s">
        <v>59</v>
      </c>
      <c r="V30" s="179"/>
      <c r="W30" s="122">
        <v>5</v>
      </c>
      <c r="X30" s="44">
        <v>26</v>
      </c>
      <c r="Y30" s="3" t="s">
        <v>261</v>
      </c>
      <c r="Z30" s="3" t="s">
        <v>262</v>
      </c>
      <c r="AA30" s="3" t="s">
        <v>263</v>
      </c>
      <c r="AB30" s="50" t="s">
        <v>97</v>
      </c>
      <c r="AC30" s="3" t="s">
        <v>264</v>
      </c>
      <c r="AD30" s="3" t="s">
        <v>265</v>
      </c>
      <c r="AE30" s="3" t="s">
        <v>17</v>
      </c>
      <c r="AF30" s="51" t="s">
        <v>59</v>
      </c>
      <c r="AI30" s="25">
        <v>5</v>
      </c>
      <c r="AJ30" s="25">
        <v>26</v>
      </c>
      <c r="AK30" s="27" t="s">
        <v>45</v>
      </c>
      <c r="AL30" s="28" t="s">
        <v>90</v>
      </c>
      <c r="AM30" s="26" t="s">
        <v>91</v>
      </c>
      <c r="AN30" s="64" t="s">
        <v>92</v>
      </c>
      <c r="AO30" s="70" t="s">
        <v>93</v>
      </c>
      <c r="AP30" s="76" t="s">
        <v>94</v>
      </c>
      <c r="AQ30" s="26" t="s">
        <v>95</v>
      </c>
      <c r="AR30" s="86" t="s">
        <v>96</v>
      </c>
      <c r="AS30" s="90" t="s">
        <v>97</v>
      </c>
    </row>
    <row r="31" spans="1:45" ht="17" thickBot="1">
      <c r="A31" s="122">
        <v>4</v>
      </c>
      <c r="B31" s="44">
        <v>27</v>
      </c>
      <c r="C31" s="3" t="s">
        <v>62</v>
      </c>
      <c r="D31" s="3" t="s">
        <v>87</v>
      </c>
      <c r="E31" s="3" t="s">
        <v>266</v>
      </c>
      <c r="F31" s="3" t="s">
        <v>78</v>
      </c>
      <c r="G31" s="3" t="s">
        <v>267</v>
      </c>
      <c r="H31" s="3" t="s">
        <v>268</v>
      </c>
      <c r="I31" s="3" t="s">
        <v>52</v>
      </c>
      <c r="J31" s="45" t="s">
        <v>30</v>
      </c>
      <c r="K31" s="205"/>
      <c r="L31" s="122">
        <v>4</v>
      </c>
      <c r="M31" s="44">
        <v>27</v>
      </c>
      <c r="N31" s="3" t="s">
        <v>62</v>
      </c>
      <c r="O31" s="3" t="s">
        <v>87</v>
      </c>
      <c r="P31" s="3" t="s">
        <v>266</v>
      </c>
      <c r="Q31" s="3" t="s">
        <v>78</v>
      </c>
      <c r="R31" s="3" t="s">
        <v>267</v>
      </c>
      <c r="S31" s="3" t="s">
        <v>268</v>
      </c>
      <c r="T31" s="3" t="s">
        <v>52</v>
      </c>
      <c r="U31" s="45" t="s">
        <v>30</v>
      </c>
      <c r="V31" s="179"/>
      <c r="W31" s="122">
        <v>4</v>
      </c>
      <c r="X31" s="44">
        <v>27</v>
      </c>
      <c r="Y31" s="3" t="s">
        <v>62</v>
      </c>
      <c r="Z31" s="3" t="s">
        <v>87</v>
      </c>
      <c r="AA31" s="3" t="s">
        <v>266</v>
      </c>
      <c r="AB31" s="50" t="s">
        <v>78</v>
      </c>
      <c r="AC31" s="3" t="s">
        <v>267</v>
      </c>
      <c r="AD31" s="3" t="s">
        <v>268</v>
      </c>
      <c r="AE31" s="3" t="s">
        <v>52</v>
      </c>
      <c r="AF31" s="45" t="s">
        <v>30</v>
      </c>
      <c r="AI31" s="25">
        <v>4</v>
      </c>
      <c r="AJ31" s="25">
        <v>27</v>
      </c>
      <c r="AK31" s="26" t="s">
        <v>9</v>
      </c>
      <c r="AL31" s="28" t="s">
        <v>10</v>
      </c>
      <c r="AM31" s="26" t="s">
        <v>11</v>
      </c>
      <c r="AN31" s="64" t="s">
        <v>12</v>
      </c>
      <c r="AO31" s="70" t="s">
        <v>13</v>
      </c>
      <c r="AP31" s="76" t="s">
        <v>14</v>
      </c>
      <c r="AQ31" s="26" t="s">
        <v>15</v>
      </c>
      <c r="AR31" s="26" t="s">
        <v>16</v>
      </c>
      <c r="AS31" s="90" t="s">
        <v>17</v>
      </c>
    </row>
    <row r="32" spans="1:45" ht="17" thickBot="1">
      <c r="A32" s="122">
        <v>3</v>
      </c>
      <c r="B32" s="44">
        <v>28</v>
      </c>
      <c r="C32" s="3" t="s">
        <v>89</v>
      </c>
      <c r="D32" s="3" t="s">
        <v>269</v>
      </c>
      <c r="E32" s="3" t="s">
        <v>195</v>
      </c>
      <c r="F32" s="3" t="s">
        <v>71</v>
      </c>
      <c r="G32" s="3" t="s">
        <v>270</v>
      </c>
      <c r="H32" s="4" t="s">
        <v>141</v>
      </c>
      <c r="I32" s="3" t="s">
        <v>271</v>
      </c>
      <c r="J32" s="45" t="s">
        <v>186</v>
      </c>
      <c r="K32" s="205"/>
      <c r="L32" s="122">
        <v>3</v>
      </c>
      <c r="M32" s="44">
        <v>28</v>
      </c>
      <c r="N32" s="3" t="s">
        <v>89</v>
      </c>
      <c r="O32" s="3" t="s">
        <v>269</v>
      </c>
      <c r="P32" s="3" t="s">
        <v>195</v>
      </c>
      <c r="Q32" s="3" t="s">
        <v>71</v>
      </c>
      <c r="R32" s="3" t="s">
        <v>270</v>
      </c>
      <c r="S32" s="30" t="s">
        <v>141</v>
      </c>
      <c r="T32" s="3" t="s">
        <v>271</v>
      </c>
      <c r="U32" s="45" t="s">
        <v>186</v>
      </c>
      <c r="V32" s="179"/>
      <c r="W32" s="122">
        <v>3</v>
      </c>
      <c r="X32" s="44">
        <v>28</v>
      </c>
      <c r="Y32" s="3" t="s">
        <v>89</v>
      </c>
      <c r="Z32" s="3" t="s">
        <v>269</v>
      </c>
      <c r="AA32" s="3" t="s">
        <v>195</v>
      </c>
      <c r="AB32" s="3" t="s">
        <v>71</v>
      </c>
      <c r="AC32" s="3" t="s">
        <v>270</v>
      </c>
      <c r="AD32" s="39" t="s">
        <v>141</v>
      </c>
      <c r="AE32" s="3" t="s">
        <v>271</v>
      </c>
      <c r="AF32" s="45" t="s">
        <v>186</v>
      </c>
      <c r="AI32" s="25">
        <v>3</v>
      </c>
      <c r="AJ32" s="25">
        <v>28</v>
      </c>
      <c r="AK32" s="26" t="s">
        <v>74</v>
      </c>
      <c r="AL32" s="26" t="s">
        <v>75</v>
      </c>
      <c r="AM32" s="26" t="s">
        <v>76</v>
      </c>
      <c r="AN32" s="64" t="s">
        <v>77</v>
      </c>
      <c r="AO32" s="70" t="s">
        <v>78</v>
      </c>
      <c r="AP32" s="76" t="s">
        <v>79</v>
      </c>
      <c r="AQ32" s="80" t="s">
        <v>80</v>
      </c>
      <c r="AR32" s="26" t="s">
        <v>81</v>
      </c>
      <c r="AS32" s="90" t="s">
        <v>82</v>
      </c>
    </row>
    <row r="33" spans="1:45">
      <c r="A33" s="122">
        <v>2</v>
      </c>
      <c r="B33" s="44">
        <v>29</v>
      </c>
      <c r="C33" s="3" t="s">
        <v>272</v>
      </c>
      <c r="D33" s="3" t="s">
        <v>56</v>
      </c>
      <c r="E33" s="3" t="s">
        <v>273</v>
      </c>
      <c r="F33" s="3" t="s">
        <v>268</v>
      </c>
      <c r="G33" s="3" t="s">
        <v>274</v>
      </c>
      <c r="H33" s="3" t="s">
        <v>275</v>
      </c>
      <c r="I33" s="3" t="s">
        <v>94</v>
      </c>
      <c r="J33" s="56" t="s">
        <v>50</v>
      </c>
      <c r="K33" s="205"/>
      <c r="L33" s="122">
        <v>2</v>
      </c>
      <c r="M33" s="44">
        <v>29</v>
      </c>
      <c r="N33" s="3" t="s">
        <v>272</v>
      </c>
      <c r="O33" s="3" t="s">
        <v>56</v>
      </c>
      <c r="P33" s="3" t="s">
        <v>273</v>
      </c>
      <c r="Q33" s="3" t="s">
        <v>268</v>
      </c>
      <c r="R33" s="3" t="s">
        <v>274</v>
      </c>
      <c r="S33" s="3" t="s">
        <v>275</v>
      </c>
      <c r="T33" s="3" t="s">
        <v>94</v>
      </c>
      <c r="U33" s="45" t="s">
        <v>50</v>
      </c>
      <c r="V33" s="179"/>
      <c r="W33" s="122">
        <v>2</v>
      </c>
      <c r="X33" s="44">
        <v>29</v>
      </c>
      <c r="Y33" s="3" t="s">
        <v>272</v>
      </c>
      <c r="Z33" s="3" t="s">
        <v>56</v>
      </c>
      <c r="AA33" s="3" t="s">
        <v>273</v>
      </c>
      <c r="AB33" s="3" t="s">
        <v>268</v>
      </c>
      <c r="AC33" s="3" t="s">
        <v>274</v>
      </c>
      <c r="AD33" s="3" t="s">
        <v>275</v>
      </c>
      <c r="AE33" s="3" t="s">
        <v>94</v>
      </c>
      <c r="AF33" s="45" t="s">
        <v>50</v>
      </c>
      <c r="AI33" s="25">
        <v>2</v>
      </c>
      <c r="AJ33" s="25">
        <v>29</v>
      </c>
      <c r="AK33" s="26" t="s">
        <v>135</v>
      </c>
      <c r="AL33" s="26" t="s">
        <v>136</v>
      </c>
      <c r="AM33" s="58" t="s">
        <v>46</v>
      </c>
      <c r="AN33" s="26" t="s">
        <v>137</v>
      </c>
      <c r="AO33" s="26" t="s">
        <v>41</v>
      </c>
      <c r="AP33" s="26" t="s">
        <v>138</v>
      </c>
      <c r="AQ33" s="80" t="s">
        <v>139</v>
      </c>
      <c r="AR33" s="26" t="s">
        <v>100</v>
      </c>
      <c r="AS33" s="26" t="s">
        <v>140</v>
      </c>
    </row>
    <row r="34" spans="1:45" ht="17" thickBot="1">
      <c r="A34" s="123">
        <v>1</v>
      </c>
      <c r="B34" s="47">
        <v>30</v>
      </c>
      <c r="C34" s="48" t="s">
        <v>276</v>
      </c>
      <c r="D34" s="48" t="s">
        <v>277</v>
      </c>
      <c r="E34" s="48" t="s">
        <v>278</v>
      </c>
      <c r="F34" s="48" t="s">
        <v>123</v>
      </c>
      <c r="G34" s="48" t="s">
        <v>279</v>
      </c>
      <c r="H34" s="48" t="s">
        <v>280</v>
      </c>
      <c r="I34" s="48" t="s">
        <v>281</v>
      </c>
      <c r="J34" s="49" t="s">
        <v>151</v>
      </c>
      <c r="K34" s="205"/>
      <c r="L34" s="123">
        <v>1</v>
      </c>
      <c r="M34" s="47">
        <v>30</v>
      </c>
      <c r="N34" s="48" t="s">
        <v>276</v>
      </c>
      <c r="O34" s="48" t="s">
        <v>277</v>
      </c>
      <c r="P34" s="48" t="s">
        <v>278</v>
      </c>
      <c r="Q34" s="55" t="s">
        <v>123</v>
      </c>
      <c r="R34" s="48" t="s">
        <v>279</v>
      </c>
      <c r="S34" s="48" t="s">
        <v>280</v>
      </c>
      <c r="T34" s="48" t="s">
        <v>281</v>
      </c>
      <c r="U34" s="49" t="s">
        <v>151</v>
      </c>
      <c r="V34" s="179"/>
      <c r="W34" s="123">
        <v>1</v>
      </c>
      <c r="X34" s="47">
        <v>30</v>
      </c>
      <c r="Y34" s="48" t="s">
        <v>276</v>
      </c>
      <c r="Z34" s="48" t="s">
        <v>277</v>
      </c>
      <c r="AA34" s="48" t="s">
        <v>278</v>
      </c>
      <c r="AB34" s="48" t="s">
        <v>123</v>
      </c>
      <c r="AC34" s="48" t="s">
        <v>279</v>
      </c>
      <c r="AD34" s="48" t="s">
        <v>280</v>
      </c>
      <c r="AE34" s="48" t="s">
        <v>281</v>
      </c>
      <c r="AF34" s="49" t="s">
        <v>151</v>
      </c>
      <c r="AI34" s="25">
        <v>1</v>
      </c>
      <c r="AJ34" s="25">
        <v>30</v>
      </c>
      <c r="AK34" s="26" t="s">
        <v>158</v>
      </c>
      <c r="AL34" s="26" t="s">
        <v>159</v>
      </c>
      <c r="AM34" s="58" t="s">
        <v>10</v>
      </c>
      <c r="AN34" s="26" t="s">
        <v>160</v>
      </c>
      <c r="AO34" s="70" t="s">
        <v>117</v>
      </c>
      <c r="AP34" s="76" t="s">
        <v>82</v>
      </c>
      <c r="AQ34" s="26" t="s">
        <v>161</v>
      </c>
      <c r="AR34" s="26" t="s">
        <v>125</v>
      </c>
      <c r="AS34" s="26" t="s">
        <v>162</v>
      </c>
    </row>
    <row r="35" spans="1:45" s="179" customFormat="1" ht="17" thickBot="1">
      <c r="C35" s="208"/>
      <c r="K35" s="205"/>
      <c r="AK35" s="208">
        <f>14/30</f>
        <v>0.46666666666666667</v>
      </c>
      <c r="AL35" s="208">
        <f>16/30</f>
        <v>0.53333333333333333</v>
      </c>
      <c r="AM35" s="208">
        <f>22/30</f>
        <v>0.73333333333333328</v>
      </c>
      <c r="AN35" s="208">
        <f>17/30</f>
        <v>0.56666666666666665</v>
      </c>
      <c r="AO35" s="208">
        <f>24/30</f>
        <v>0.8</v>
      </c>
      <c r="AP35" s="208">
        <f>15/30</f>
        <v>0.5</v>
      </c>
      <c r="AQ35" s="208">
        <f>24/30</f>
        <v>0.8</v>
      </c>
      <c r="AR35" s="208">
        <f>20/30</f>
        <v>0.66666666666666663</v>
      </c>
      <c r="AS35" s="208">
        <f>20/30</f>
        <v>0.66666666666666663</v>
      </c>
    </row>
    <row r="36" spans="1:45">
      <c r="A36" s="121" t="s">
        <v>542</v>
      </c>
      <c r="B36" s="40">
        <v>4</v>
      </c>
      <c r="C36" s="41" t="s">
        <v>0</v>
      </c>
      <c r="D36" s="42" t="s">
        <v>1</v>
      </c>
      <c r="E36" s="42" t="s">
        <v>2</v>
      </c>
      <c r="F36" s="42" t="s">
        <v>3</v>
      </c>
      <c r="G36" s="42" t="s">
        <v>4</v>
      </c>
      <c r="H36" s="42" t="s">
        <v>5</v>
      </c>
      <c r="I36" s="42" t="s">
        <v>6</v>
      </c>
      <c r="J36" s="43" t="s">
        <v>7</v>
      </c>
      <c r="L36" s="121" t="s">
        <v>542</v>
      </c>
      <c r="M36" s="40">
        <v>5</v>
      </c>
      <c r="N36" s="41" t="s">
        <v>0</v>
      </c>
      <c r="O36" s="42" t="s">
        <v>1</v>
      </c>
      <c r="P36" s="42" t="s">
        <v>2</v>
      </c>
      <c r="Q36" s="42" t="s">
        <v>3</v>
      </c>
      <c r="R36" s="42" t="s">
        <v>4</v>
      </c>
      <c r="S36" s="42" t="s">
        <v>5</v>
      </c>
      <c r="T36" s="42" t="s">
        <v>6</v>
      </c>
      <c r="U36" s="43" t="s">
        <v>7</v>
      </c>
      <c r="V36" s="179"/>
      <c r="W36" s="121" t="s">
        <v>542</v>
      </c>
      <c r="X36" s="40">
        <v>6</v>
      </c>
      <c r="Y36" s="41" t="s">
        <v>0</v>
      </c>
      <c r="Z36" s="42" t="s">
        <v>1</v>
      </c>
      <c r="AA36" s="42" t="s">
        <v>2</v>
      </c>
      <c r="AB36" s="42" t="s">
        <v>3</v>
      </c>
      <c r="AC36" s="42" t="s">
        <v>4</v>
      </c>
      <c r="AD36" s="42" t="s">
        <v>5</v>
      </c>
      <c r="AE36" s="42" t="s">
        <v>6</v>
      </c>
      <c r="AF36" s="43" t="s">
        <v>7</v>
      </c>
    </row>
    <row r="37" spans="1:45">
      <c r="A37" s="122">
        <v>30</v>
      </c>
      <c r="B37" s="44">
        <v>1</v>
      </c>
      <c r="C37" s="3" t="s">
        <v>46</v>
      </c>
      <c r="D37" s="3" t="s">
        <v>120</v>
      </c>
      <c r="E37" s="3" t="s">
        <v>188</v>
      </c>
      <c r="F37" s="3" t="s">
        <v>55</v>
      </c>
      <c r="G37" s="3" t="s">
        <v>188</v>
      </c>
      <c r="H37" s="3" t="s">
        <v>78</v>
      </c>
      <c r="I37" s="3" t="s">
        <v>55</v>
      </c>
      <c r="J37" s="45" t="s">
        <v>142</v>
      </c>
      <c r="L37" s="122">
        <v>30</v>
      </c>
      <c r="M37" s="44">
        <v>1</v>
      </c>
      <c r="N37" s="66" t="s">
        <v>46</v>
      </c>
      <c r="O37" s="3" t="s">
        <v>120</v>
      </c>
      <c r="P37" s="3" t="s">
        <v>188</v>
      </c>
      <c r="Q37" s="66" t="s">
        <v>55</v>
      </c>
      <c r="R37" s="3" t="s">
        <v>188</v>
      </c>
      <c r="S37" s="66" t="s">
        <v>78</v>
      </c>
      <c r="T37" s="66" t="s">
        <v>55</v>
      </c>
      <c r="U37" s="45" t="s">
        <v>142</v>
      </c>
      <c r="V37" s="179"/>
      <c r="W37" s="122">
        <v>30</v>
      </c>
      <c r="X37" s="44">
        <v>1</v>
      </c>
      <c r="Y37" s="3" t="s">
        <v>46</v>
      </c>
      <c r="Z37" s="73" t="s">
        <v>120</v>
      </c>
      <c r="AA37" s="3" t="s">
        <v>188</v>
      </c>
      <c r="AB37" s="3" t="s">
        <v>55</v>
      </c>
      <c r="AC37" s="3" t="s">
        <v>188</v>
      </c>
      <c r="AD37" s="3" t="s">
        <v>78</v>
      </c>
      <c r="AE37" s="3" t="s">
        <v>55</v>
      </c>
      <c r="AF37" s="45" t="s">
        <v>142</v>
      </c>
    </row>
    <row r="38" spans="1:45">
      <c r="A38" s="122">
        <v>29</v>
      </c>
      <c r="B38" s="44">
        <v>2</v>
      </c>
      <c r="C38" s="61" t="s">
        <v>105</v>
      </c>
      <c r="D38" s="3" t="s">
        <v>121</v>
      </c>
      <c r="E38" s="3" t="s">
        <v>183</v>
      </c>
      <c r="F38" s="3" t="s">
        <v>175</v>
      </c>
      <c r="G38" s="3" t="s">
        <v>189</v>
      </c>
      <c r="H38" s="3" t="s">
        <v>190</v>
      </c>
      <c r="I38" s="3" t="s">
        <v>139</v>
      </c>
      <c r="J38" s="45" t="s">
        <v>29</v>
      </c>
      <c r="L38" s="122">
        <v>29</v>
      </c>
      <c r="M38" s="44">
        <v>2</v>
      </c>
      <c r="N38" s="66" t="s">
        <v>105</v>
      </c>
      <c r="O38" s="3" t="s">
        <v>121</v>
      </c>
      <c r="P38" s="66" t="s">
        <v>183</v>
      </c>
      <c r="Q38" s="3" t="s">
        <v>175</v>
      </c>
      <c r="R38" s="3" t="s">
        <v>189</v>
      </c>
      <c r="S38" s="3" t="s">
        <v>190</v>
      </c>
      <c r="T38" s="66" t="s">
        <v>139</v>
      </c>
      <c r="U38" s="45" t="s">
        <v>29</v>
      </c>
      <c r="V38" s="179"/>
      <c r="W38" s="122">
        <v>29</v>
      </c>
      <c r="X38" s="44">
        <v>2</v>
      </c>
      <c r="Y38" s="3" t="s">
        <v>105</v>
      </c>
      <c r="Z38" s="3" t="s">
        <v>121</v>
      </c>
      <c r="AA38" s="3" t="s">
        <v>183</v>
      </c>
      <c r="AB38" s="3" t="s">
        <v>175</v>
      </c>
      <c r="AC38" s="3" t="s">
        <v>189</v>
      </c>
      <c r="AD38" s="3" t="s">
        <v>190</v>
      </c>
      <c r="AE38" s="3" t="s">
        <v>139</v>
      </c>
      <c r="AF38" s="45" t="s">
        <v>29</v>
      </c>
    </row>
    <row r="39" spans="1:45" ht="17" thickBot="1">
      <c r="A39" s="122">
        <v>28</v>
      </c>
      <c r="B39" s="44">
        <v>3</v>
      </c>
      <c r="C39" s="61" t="s">
        <v>147</v>
      </c>
      <c r="D39" s="3" t="s">
        <v>71</v>
      </c>
      <c r="E39" s="3" t="s">
        <v>191</v>
      </c>
      <c r="F39" s="3" t="s">
        <v>30</v>
      </c>
      <c r="G39" s="3" t="s">
        <v>82</v>
      </c>
      <c r="H39" s="3" t="s">
        <v>31</v>
      </c>
      <c r="I39" s="61" t="s">
        <v>65</v>
      </c>
      <c r="J39" s="45" t="s">
        <v>13</v>
      </c>
      <c r="L39" s="122">
        <v>28</v>
      </c>
      <c r="M39" s="44">
        <v>3</v>
      </c>
      <c r="N39" s="3" t="s">
        <v>147</v>
      </c>
      <c r="O39" s="66" t="s">
        <v>71</v>
      </c>
      <c r="P39" s="3" t="s">
        <v>191</v>
      </c>
      <c r="Q39" s="66" t="s">
        <v>30</v>
      </c>
      <c r="R39" s="3" t="s">
        <v>82</v>
      </c>
      <c r="S39" s="3" t="s">
        <v>31</v>
      </c>
      <c r="T39" s="3" t="s">
        <v>65</v>
      </c>
      <c r="U39" s="69" t="s">
        <v>13</v>
      </c>
      <c r="V39" s="179"/>
      <c r="W39" s="122">
        <v>28</v>
      </c>
      <c r="X39" s="44">
        <v>3</v>
      </c>
      <c r="Y39" s="3" t="s">
        <v>147</v>
      </c>
      <c r="Z39" s="3" t="s">
        <v>71</v>
      </c>
      <c r="AA39" s="3" t="s">
        <v>191</v>
      </c>
      <c r="AB39" s="73" t="s">
        <v>30</v>
      </c>
      <c r="AC39" s="73" t="s">
        <v>82</v>
      </c>
      <c r="AD39" s="3" t="s">
        <v>31</v>
      </c>
      <c r="AE39" s="3" t="s">
        <v>65</v>
      </c>
      <c r="AF39" s="45" t="s">
        <v>13</v>
      </c>
    </row>
    <row r="40" spans="1:45" ht="17" thickBot="1">
      <c r="A40" s="122">
        <v>27</v>
      </c>
      <c r="B40" s="44">
        <v>4</v>
      </c>
      <c r="C40" s="3" t="s">
        <v>26</v>
      </c>
      <c r="D40" s="29" t="s">
        <v>141</v>
      </c>
      <c r="E40" s="61" t="s">
        <v>59</v>
      </c>
      <c r="F40" s="3" t="s">
        <v>192</v>
      </c>
      <c r="G40" s="3" t="s">
        <v>157</v>
      </c>
      <c r="H40" s="3" t="s">
        <v>143</v>
      </c>
      <c r="I40" s="62" t="s">
        <v>44</v>
      </c>
      <c r="J40" s="63" t="s">
        <v>56</v>
      </c>
      <c r="K40" s="207"/>
      <c r="L40" s="122">
        <v>27</v>
      </c>
      <c r="M40" s="44">
        <v>4</v>
      </c>
      <c r="N40" s="3" t="s">
        <v>26</v>
      </c>
      <c r="O40" s="67" t="s">
        <v>141</v>
      </c>
      <c r="P40" s="3" t="s">
        <v>59</v>
      </c>
      <c r="Q40" s="3" t="s">
        <v>192</v>
      </c>
      <c r="R40" s="3" t="s">
        <v>157</v>
      </c>
      <c r="S40" s="66" t="s">
        <v>143</v>
      </c>
      <c r="T40" s="30" t="s">
        <v>44</v>
      </c>
      <c r="U40" s="45" t="s">
        <v>56</v>
      </c>
      <c r="V40" s="179"/>
      <c r="W40" s="122">
        <v>27</v>
      </c>
      <c r="X40" s="44">
        <v>4</v>
      </c>
      <c r="Y40" s="3" t="s">
        <v>26</v>
      </c>
      <c r="Z40" s="29" t="s">
        <v>141</v>
      </c>
      <c r="AA40" s="3" t="s">
        <v>59</v>
      </c>
      <c r="AB40" s="3" t="s">
        <v>192</v>
      </c>
      <c r="AC40" s="3" t="s">
        <v>157</v>
      </c>
      <c r="AD40" s="3" t="s">
        <v>143</v>
      </c>
      <c r="AE40" s="30" t="s">
        <v>44</v>
      </c>
      <c r="AF40" s="45" t="s">
        <v>56</v>
      </c>
    </row>
    <row r="41" spans="1:45">
      <c r="A41" s="122">
        <v>26</v>
      </c>
      <c r="B41" s="44">
        <v>5</v>
      </c>
      <c r="C41" s="36" t="s">
        <v>35</v>
      </c>
      <c r="D41" s="61" t="s">
        <v>70</v>
      </c>
      <c r="E41" s="3" t="s">
        <v>193</v>
      </c>
      <c r="F41" s="3" t="s">
        <v>194</v>
      </c>
      <c r="G41" s="3" t="s">
        <v>195</v>
      </c>
      <c r="H41" s="3" t="s">
        <v>196</v>
      </c>
      <c r="I41" s="61" t="s">
        <v>117</v>
      </c>
      <c r="J41" s="45" t="s">
        <v>36</v>
      </c>
      <c r="K41" s="207"/>
      <c r="L41" s="122">
        <v>26</v>
      </c>
      <c r="M41" s="44">
        <v>5</v>
      </c>
      <c r="N41" s="36" t="s">
        <v>35</v>
      </c>
      <c r="O41" s="3" t="s">
        <v>70</v>
      </c>
      <c r="P41" s="3" t="s">
        <v>193</v>
      </c>
      <c r="Q41" s="3" t="s">
        <v>194</v>
      </c>
      <c r="R41" s="3" t="s">
        <v>195</v>
      </c>
      <c r="S41" s="3" t="s">
        <v>196</v>
      </c>
      <c r="T41" s="66" t="s">
        <v>117</v>
      </c>
      <c r="U41" s="45" t="s">
        <v>36</v>
      </c>
      <c r="V41" s="179"/>
      <c r="W41" s="122">
        <v>26</v>
      </c>
      <c r="X41" s="44">
        <v>5</v>
      </c>
      <c r="Y41" s="72" t="s">
        <v>35</v>
      </c>
      <c r="Z41" s="3" t="s">
        <v>70</v>
      </c>
      <c r="AA41" s="3" t="s">
        <v>193</v>
      </c>
      <c r="AB41" s="3" t="s">
        <v>194</v>
      </c>
      <c r="AC41" s="3" t="s">
        <v>195</v>
      </c>
      <c r="AD41" s="3" t="s">
        <v>196</v>
      </c>
      <c r="AE41" s="3" t="s">
        <v>117</v>
      </c>
      <c r="AF41" s="75" t="s">
        <v>36</v>
      </c>
    </row>
    <row r="42" spans="1:45" ht="17" thickBot="1">
      <c r="A42" s="122">
        <v>25</v>
      </c>
      <c r="B42" s="44">
        <v>6</v>
      </c>
      <c r="C42" s="3" t="s">
        <v>90</v>
      </c>
      <c r="D42" s="3" t="s">
        <v>103</v>
      </c>
      <c r="E42" s="3" t="s">
        <v>82</v>
      </c>
      <c r="F42" s="3" t="s">
        <v>172</v>
      </c>
      <c r="G42" s="3" t="s">
        <v>193</v>
      </c>
      <c r="H42" s="3" t="s">
        <v>176</v>
      </c>
      <c r="I42" s="61" t="s">
        <v>165</v>
      </c>
      <c r="J42" s="45" t="s">
        <v>55</v>
      </c>
      <c r="K42" s="207"/>
      <c r="L42" s="122">
        <v>25</v>
      </c>
      <c r="M42" s="44">
        <v>6</v>
      </c>
      <c r="N42" s="3" t="s">
        <v>90</v>
      </c>
      <c r="O42" s="3" t="s">
        <v>103</v>
      </c>
      <c r="P42" s="3" t="s">
        <v>82</v>
      </c>
      <c r="Q42" s="66" t="s">
        <v>172</v>
      </c>
      <c r="R42" s="3" t="s">
        <v>193</v>
      </c>
      <c r="S42" s="3" t="s">
        <v>176</v>
      </c>
      <c r="T42" s="3" t="s">
        <v>165</v>
      </c>
      <c r="U42" s="69" t="s">
        <v>55</v>
      </c>
      <c r="V42" s="179"/>
      <c r="W42" s="122">
        <v>25</v>
      </c>
      <c r="X42" s="44">
        <v>6</v>
      </c>
      <c r="Y42" s="3" t="s">
        <v>90</v>
      </c>
      <c r="Z42" s="3" t="s">
        <v>103</v>
      </c>
      <c r="AA42" s="73" t="s">
        <v>82</v>
      </c>
      <c r="AB42" s="3" t="s">
        <v>172</v>
      </c>
      <c r="AC42" s="3" t="s">
        <v>193</v>
      </c>
      <c r="AD42" s="3" t="s">
        <v>176</v>
      </c>
      <c r="AE42" s="3" t="s">
        <v>165</v>
      </c>
      <c r="AF42" s="45" t="s">
        <v>55</v>
      </c>
    </row>
    <row r="43" spans="1:45" ht="17" thickBot="1">
      <c r="A43" s="122">
        <v>24</v>
      </c>
      <c r="B43" s="44">
        <v>7</v>
      </c>
      <c r="C43" s="3" t="s">
        <v>197</v>
      </c>
      <c r="D43" s="3" t="s">
        <v>102</v>
      </c>
      <c r="E43" s="3" t="s">
        <v>198</v>
      </c>
      <c r="F43" s="61" t="s">
        <v>45</v>
      </c>
      <c r="G43" s="61" t="s">
        <v>105</v>
      </c>
      <c r="H43" s="61" t="s">
        <v>105</v>
      </c>
      <c r="I43" s="3" t="s">
        <v>112</v>
      </c>
      <c r="J43" s="62" t="s">
        <v>44</v>
      </c>
      <c r="K43" s="207"/>
      <c r="L43" s="122">
        <v>24</v>
      </c>
      <c r="M43" s="44">
        <v>7</v>
      </c>
      <c r="N43" s="3" t="s">
        <v>197</v>
      </c>
      <c r="O43" s="3" t="s">
        <v>102</v>
      </c>
      <c r="P43" s="3" t="s">
        <v>198</v>
      </c>
      <c r="Q43" s="3" t="s">
        <v>45</v>
      </c>
      <c r="R43" s="66" t="s">
        <v>105</v>
      </c>
      <c r="S43" s="66" t="s">
        <v>105</v>
      </c>
      <c r="T43" s="3" t="s">
        <v>112</v>
      </c>
      <c r="U43" s="30" t="s">
        <v>44</v>
      </c>
      <c r="V43" s="179"/>
      <c r="W43" s="122">
        <v>24</v>
      </c>
      <c r="X43" s="44">
        <v>7</v>
      </c>
      <c r="Y43" s="3" t="s">
        <v>197</v>
      </c>
      <c r="Z43" s="73" t="s">
        <v>102</v>
      </c>
      <c r="AA43" s="3" t="s">
        <v>198</v>
      </c>
      <c r="AB43" s="3" t="s">
        <v>45</v>
      </c>
      <c r="AC43" s="3" t="s">
        <v>105</v>
      </c>
      <c r="AD43" s="3" t="s">
        <v>105</v>
      </c>
      <c r="AE43" s="3" t="s">
        <v>112</v>
      </c>
      <c r="AF43" s="30" t="s">
        <v>44</v>
      </c>
    </row>
    <row r="44" spans="1:45">
      <c r="A44" s="122">
        <v>23</v>
      </c>
      <c r="B44" s="44">
        <v>8</v>
      </c>
      <c r="C44" s="3" t="s">
        <v>199</v>
      </c>
      <c r="D44" s="3" t="s">
        <v>200</v>
      </c>
      <c r="E44" s="3" t="s">
        <v>201</v>
      </c>
      <c r="F44" s="3" t="s">
        <v>143</v>
      </c>
      <c r="G44" s="3" t="s">
        <v>202</v>
      </c>
      <c r="H44" s="3" t="s">
        <v>22</v>
      </c>
      <c r="I44" s="3" t="s">
        <v>90</v>
      </c>
      <c r="J44" s="45" t="s">
        <v>54</v>
      </c>
      <c r="K44" s="207"/>
      <c r="L44" s="122">
        <v>23</v>
      </c>
      <c r="M44" s="44">
        <v>8</v>
      </c>
      <c r="N44" s="3" t="s">
        <v>199</v>
      </c>
      <c r="O44" s="3" t="s">
        <v>200</v>
      </c>
      <c r="P44" s="3" t="s">
        <v>201</v>
      </c>
      <c r="Q44" s="66" t="s">
        <v>143</v>
      </c>
      <c r="R44" s="3" t="s">
        <v>202</v>
      </c>
      <c r="S44" s="66" t="s">
        <v>22</v>
      </c>
      <c r="T44" s="3" t="s">
        <v>90</v>
      </c>
      <c r="U44" s="45" t="s">
        <v>54</v>
      </c>
      <c r="V44" s="179"/>
      <c r="W44" s="122">
        <v>23</v>
      </c>
      <c r="X44" s="44">
        <v>8</v>
      </c>
      <c r="Y44" s="3" t="s">
        <v>199</v>
      </c>
      <c r="Z44" s="3" t="s">
        <v>200</v>
      </c>
      <c r="AA44" s="3" t="s">
        <v>201</v>
      </c>
      <c r="AB44" s="3" t="s">
        <v>143</v>
      </c>
      <c r="AC44" s="3" t="s">
        <v>202</v>
      </c>
      <c r="AD44" s="73" t="s">
        <v>22</v>
      </c>
      <c r="AE44" s="3" t="s">
        <v>90</v>
      </c>
      <c r="AF44" s="45" t="s">
        <v>54</v>
      </c>
    </row>
    <row r="45" spans="1:45">
      <c r="A45" s="122">
        <v>22</v>
      </c>
      <c r="B45" s="44">
        <v>9</v>
      </c>
      <c r="C45" s="3" t="s">
        <v>203</v>
      </c>
      <c r="D45" s="3" t="s">
        <v>36</v>
      </c>
      <c r="E45" s="3" t="s">
        <v>204</v>
      </c>
      <c r="F45" s="3" t="s">
        <v>118</v>
      </c>
      <c r="G45" s="3" t="s">
        <v>163</v>
      </c>
      <c r="H45" s="3" t="s">
        <v>205</v>
      </c>
      <c r="I45" s="3" t="s">
        <v>145</v>
      </c>
      <c r="J45" s="45" t="s">
        <v>79</v>
      </c>
      <c r="K45" s="207"/>
      <c r="L45" s="122">
        <v>22</v>
      </c>
      <c r="M45" s="44">
        <v>9</v>
      </c>
      <c r="N45" s="3" t="s">
        <v>203</v>
      </c>
      <c r="O45" s="3" t="s">
        <v>36</v>
      </c>
      <c r="P45" s="3" t="s">
        <v>204</v>
      </c>
      <c r="Q45" s="66" t="s">
        <v>118</v>
      </c>
      <c r="R45" s="3" t="s">
        <v>163</v>
      </c>
      <c r="S45" s="3" t="s">
        <v>205</v>
      </c>
      <c r="T45" s="3" t="s">
        <v>145</v>
      </c>
      <c r="U45" s="45" t="s">
        <v>79</v>
      </c>
      <c r="V45" s="179"/>
      <c r="W45" s="122">
        <v>22</v>
      </c>
      <c r="X45" s="44">
        <v>9</v>
      </c>
      <c r="Y45" s="3" t="s">
        <v>203</v>
      </c>
      <c r="Z45" s="73" t="s">
        <v>36</v>
      </c>
      <c r="AA45" s="3" t="s">
        <v>204</v>
      </c>
      <c r="AB45" s="3" t="s">
        <v>118</v>
      </c>
      <c r="AC45" s="3" t="s">
        <v>163</v>
      </c>
      <c r="AD45" s="3" t="s">
        <v>205</v>
      </c>
      <c r="AE45" s="3" t="s">
        <v>145</v>
      </c>
      <c r="AF45" s="75" t="s">
        <v>79</v>
      </c>
    </row>
    <row r="46" spans="1:45">
      <c r="A46" s="122">
        <v>21</v>
      </c>
      <c r="B46" s="44">
        <v>10</v>
      </c>
      <c r="C46" s="3" t="s">
        <v>206</v>
      </c>
      <c r="D46" s="61" t="s">
        <v>14</v>
      </c>
      <c r="E46" s="3" t="s">
        <v>207</v>
      </c>
      <c r="F46" s="3" t="s">
        <v>72</v>
      </c>
      <c r="G46" s="3" t="s">
        <v>208</v>
      </c>
      <c r="H46" s="3" t="s">
        <v>36</v>
      </c>
      <c r="I46" s="3" t="s">
        <v>209</v>
      </c>
      <c r="J46" s="45" t="s">
        <v>51</v>
      </c>
      <c r="K46" s="207"/>
      <c r="L46" s="122">
        <v>21</v>
      </c>
      <c r="M46" s="44">
        <v>10</v>
      </c>
      <c r="N46" s="3" t="s">
        <v>206</v>
      </c>
      <c r="O46" s="3" t="s">
        <v>14</v>
      </c>
      <c r="P46" s="3" t="s">
        <v>207</v>
      </c>
      <c r="Q46" s="3" t="s">
        <v>72</v>
      </c>
      <c r="R46" s="3" t="s">
        <v>208</v>
      </c>
      <c r="S46" s="3" t="s">
        <v>36</v>
      </c>
      <c r="T46" s="3" t="s">
        <v>209</v>
      </c>
      <c r="U46" s="45" t="s">
        <v>51</v>
      </c>
      <c r="V46" s="179"/>
      <c r="W46" s="122">
        <v>21</v>
      </c>
      <c r="X46" s="44">
        <v>10</v>
      </c>
      <c r="Y46" s="3" t="s">
        <v>206</v>
      </c>
      <c r="Z46" s="73" t="s">
        <v>14</v>
      </c>
      <c r="AA46" s="3" t="s">
        <v>207</v>
      </c>
      <c r="AB46" s="3" t="s">
        <v>72</v>
      </c>
      <c r="AC46" s="3" t="s">
        <v>208</v>
      </c>
      <c r="AD46" s="73" t="s">
        <v>36</v>
      </c>
      <c r="AE46" s="3" t="s">
        <v>209</v>
      </c>
      <c r="AF46" s="45" t="s">
        <v>51</v>
      </c>
    </row>
    <row r="47" spans="1:45">
      <c r="A47" s="122">
        <v>20</v>
      </c>
      <c r="B47" s="44">
        <v>11</v>
      </c>
      <c r="C47" s="3" t="s">
        <v>129</v>
      </c>
      <c r="D47" s="61" t="s">
        <v>117</v>
      </c>
      <c r="E47" s="3" t="s">
        <v>46</v>
      </c>
      <c r="F47" s="61" t="s">
        <v>59</v>
      </c>
      <c r="G47" s="3" t="s">
        <v>210</v>
      </c>
      <c r="H47" s="3" t="s">
        <v>68</v>
      </c>
      <c r="I47" s="3" t="s">
        <v>69</v>
      </c>
      <c r="J47" s="45" t="s">
        <v>107</v>
      </c>
      <c r="K47" s="207"/>
      <c r="L47" s="122">
        <v>20</v>
      </c>
      <c r="M47" s="44">
        <v>11</v>
      </c>
      <c r="N47" s="3" t="s">
        <v>129</v>
      </c>
      <c r="O47" s="66" t="s">
        <v>117</v>
      </c>
      <c r="P47" s="66" t="s">
        <v>46</v>
      </c>
      <c r="Q47" s="3" t="s">
        <v>59</v>
      </c>
      <c r="R47" s="3" t="s">
        <v>210</v>
      </c>
      <c r="S47" s="3" t="s">
        <v>68</v>
      </c>
      <c r="T47" s="3" t="s">
        <v>69</v>
      </c>
      <c r="U47" s="45" t="s">
        <v>107</v>
      </c>
      <c r="V47" s="179"/>
      <c r="W47" s="122">
        <v>20</v>
      </c>
      <c r="X47" s="44">
        <v>11</v>
      </c>
      <c r="Y47" s="3" t="s">
        <v>129</v>
      </c>
      <c r="Z47" s="3" t="s">
        <v>117</v>
      </c>
      <c r="AA47" s="3" t="s">
        <v>46</v>
      </c>
      <c r="AB47" s="3" t="s">
        <v>59</v>
      </c>
      <c r="AC47" s="3" t="s">
        <v>210</v>
      </c>
      <c r="AD47" s="3" t="s">
        <v>68</v>
      </c>
      <c r="AE47" s="3" t="s">
        <v>69</v>
      </c>
      <c r="AF47" s="45" t="s">
        <v>107</v>
      </c>
    </row>
    <row r="48" spans="1:45">
      <c r="A48" s="122">
        <v>19</v>
      </c>
      <c r="B48" s="44">
        <v>12</v>
      </c>
      <c r="C48" s="3" t="s">
        <v>93</v>
      </c>
      <c r="D48" s="3" t="s">
        <v>101</v>
      </c>
      <c r="E48" s="3" t="s">
        <v>211</v>
      </c>
      <c r="F48" s="3" t="s">
        <v>66</v>
      </c>
      <c r="G48" s="3" t="s">
        <v>212</v>
      </c>
      <c r="H48" s="3" t="s">
        <v>213</v>
      </c>
      <c r="I48" s="3" t="s">
        <v>64</v>
      </c>
      <c r="J48" s="45" t="s">
        <v>94</v>
      </c>
      <c r="K48" s="207"/>
      <c r="L48" s="122">
        <v>19</v>
      </c>
      <c r="M48" s="44">
        <v>12</v>
      </c>
      <c r="N48" s="66" t="s">
        <v>93</v>
      </c>
      <c r="O48" s="3" t="s">
        <v>101</v>
      </c>
      <c r="P48" s="3" t="s">
        <v>211</v>
      </c>
      <c r="Q48" s="66" t="s">
        <v>66</v>
      </c>
      <c r="R48" s="3" t="s">
        <v>212</v>
      </c>
      <c r="S48" s="3" t="s">
        <v>213</v>
      </c>
      <c r="T48" s="3" t="s">
        <v>64</v>
      </c>
      <c r="U48" s="45" t="s">
        <v>94</v>
      </c>
      <c r="V48" s="179"/>
      <c r="W48" s="122">
        <v>19</v>
      </c>
      <c r="X48" s="44">
        <v>12</v>
      </c>
      <c r="Y48" s="3" t="s">
        <v>93</v>
      </c>
      <c r="Z48" s="3" t="s">
        <v>101</v>
      </c>
      <c r="AA48" s="3" t="s">
        <v>211</v>
      </c>
      <c r="AB48" s="3" t="s">
        <v>66</v>
      </c>
      <c r="AC48" s="3" t="s">
        <v>212</v>
      </c>
      <c r="AD48" s="3" t="s">
        <v>213</v>
      </c>
      <c r="AE48" s="3" t="s">
        <v>64</v>
      </c>
      <c r="AF48" s="75" t="s">
        <v>94</v>
      </c>
    </row>
    <row r="49" spans="1:32">
      <c r="A49" s="122">
        <v>18</v>
      </c>
      <c r="B49" s="44">
        <v>13</v>
      </c>
      <c r="C49" s="3" t="s">
        <v>10</v>
      </c>
      <c r="D49" s="61" t="s">
        <v>86</v>
      </c>
      <c r="E49" s="3" t="s">
        <v>214</v>
      </c>
      <c r="F49" s="3" t="s">
        <v>139</v>
      </c>
      <c r="G49" s="3" t="s">
        <v>215</v>
      </c>
      <c r="H49" s="3" t="s">
        <v>123</v>
      </c>
      <c r="I49" s="3" t="s">
        <v>183</v>
      </c>
      <c r="J49" s="45" t="s">
        <v>67</v>
      </c>
      <c r="K49" s="207"/>
      <c r="L49" s="122">
        <v>18</v>
      </c>
      <c r="M49" s="44">
        <v>13</v>
      </c>
      <c r="N49" s="66" t="s">
        <v>10</v>
      </c>
      <c r="O49" s="3" t="s">
        <v>86</v>
      </c>
      <c r="P49" s="3" t="s">
        <v>214</v>
      </c>
      <c r="Q49" s="66" t="s">
        <v>139</v>
      </c>
      <c r="R49" s="3" t="s">
        <v>215</v>
      </c>
      <c r="S49" s="3" t="s">
        <v>123</v>
      </c>
      <c r="T49" s="66" t="s">
        <v>183</v>
      </c>
      <c r="U49" s="45" t="s">
        <v>67</v>
      </c>
      <c r="V49" s="179"/>
      <c r="W49" s="122">
        <v>18</v>
      </c>
      <c r="X49" s="44">
        <v>13</v>
      </c>
      <c r="Y49" s="3" t="s">
        <v>10</v>
      </c>
      <c r="Z49" s="3" t="s">
        <v>86</v>
      </c>
      <c r="AA49" s="3" t="s">
        <v>214</v>
      </c>
      <c r="AB49" s="3" t="s">
        <v>139</v>
      </c>
      <c r="AC49" s="3" t="s">
        <v>215</v>
      </c>
      <c r="AD49" s="73" t="s">
        <v>123</v>
      </c>
      <c r="AE49" s="3" t="s">
        <v>183</v>
      </c>
      <c r="AF49" s="45" t="s">
        <v>67</v>
      </c>
    </row>
    <row r="50" spans="1:32">
      <c r="A50" s="122">
        <v>17</v>
      </c>
      <c r="B50" s="44">
        <v>14</v>
      </c>
      <c r="C50" s="3" t="s">
        <v>63</v>
      </c>
      <c r="D50" s="3" t="s">
        <v>175</v>
      </c>
      <c r="E50" s="61" t="s">
        <v>92</v>
      </c>
      <c r="F50" s="3" t="s">
        <v>216</v>
      </c>
      <c r="G50" s="3" t="s">
        <v>217</v>
      </c>
      <c r="H50" s="3" t="s">
        <v>71</v>
      </c>
      <c r="I50" s="61" t="s">
        <v>37</v>
      </c>
      <c r="J50" s="45" t="s">
        <v>22</v>
      </c>
      <c r="K50" s="207"/>
      <c r="L50" s="122">
        <v>17</v>
      </c>
      <c r="M50" s="44">
        <v>14</v>
      </c>
      <c r="N50" s="3" t="s">
        <v>63</v>
      </c>
      <c r="O50" s="3" t="s">
        <v>175</v>
      </c>
      <c r="P50" s="3" t="s">
        <v>92</v>
      </c>
      <c r="Q50" s="3" t="s">
        <v>216</v>
      </c>
      <c r="R50" s="3" t="s">
        <v>217</v>
      </c>
      <c r="S50" s="66" t="s">
        <v>71</v>
      </c>
      <c r="T50" s="3" t="s">
        <v>37</v>
      </c>
      <c r="U50" s="69" t="s">
        <v>22</v>
      </c>
      <c r="V50" s="179"/>
      <c r="W50" s="122">
        <v>17</v>
      </c>
      <c r="X50" s="44">
        <v>14</v>
      </c>
      <c r="Y50" s="3" t="s">
        <v>63</v>
      </c>
      <c r="Z50" s="3" t="s">
        <v>175</v>
      </c>
      <c r="AA50" s="3" t="s">
        <v>92</v>
      </c>
      <c r="AB50" s="3" t="s">
        <v>216</v>
      </c>
      <c r="AC50" s="3" t="s">
        <v>217</v>
      </c>
      <c r="AD50" s="3" t="s">
        <v>71</v>
      </c>
      <c r="AE50" s="3" t="s">
        <v>37</v>
      </c>
      <c r="AF50" s="75" t="s">
        <v>22</v>
      </c>
    </row>
    <row r="51" spans="1:32">
      <c r="A51" s="122">
        <v>16</v>
      </c>
      <c r="B51" s="44">
        <v>15</v>
      </c>
      <c r="C51" s="3" t="s">
        <v>80</v>
      </c>
      <c r="D51" s="3" t="s">
        <v>22</v>
      </c>
      <c r="E51" s="3" t="s">
        <v>218</v>
      </c>
      <c r="F51" s="3" t="s">
        <v>18</v>
      </c>
      <c r="G51" s="3" t="s">
        <v>219</v>
      </c>
      <c r="H51" s="3" t="s">
        <v>28</v>
      </c>
      <c r="I51" s="46" t="s">
        <v>57</v>
      </c>
      <c r="J51" s="45" t="s">
        <v>24</v>
      </c>
      <c r="K51" s="207"/>
      <c r="L51" s="122">
        <v>16</v>
      </c>
      <c r="M51" s="44">
        <v>15</v>
      </c>
      <c r="N51" s="3" t="s">
        <v>80</v>
      </c>
      <c r="O51" s="66" t="s">
        <v>22</v>
      </c>
      <c r="P51" s="3" t="s">
        <v>218</v>
      </c>
      <c r="Q51" s="3" t="s">
        <v>18</v>
      </c>
      <c r="R51" s="3" t="s">
        <v>219</v>
      </c>
      <c r="S51" s="3" t="s">
        <v>28</v>
      </c>
      <c r="T51" s="46" t="s">
        <v>57</v>
      </c>
      <c r="U51" s="45" t="s">
        <v>24</v>
      </c>
      <c r="V51" s="179"/>
      <c r="W51" s="122">
        <v>16</v>
      </c>
      <c r="X51" s="44">
        <v>15</v>
      </c>
      <c r="Y51" s="3" t="s">
        <v>80</v>
      </c>
      <c r="Z51" s="73" t="s">
        <v>22</v>
      </c>
      <c r="AA51" s="3" t="s">
        <v>218</v>
      </c>
      <c r="AB51" s="73" t="s">
        <v>18</v>
      </c>
      <c r="AC51" s="3" t="s">
        <v>219</v>
      </c>
      <c r="AD51" s="3" t="s">
        <v>28</v>
      </c>
      <c r="AE51" s="46" t="s">
        <v>57</v>
      </c>
      <c r="AF51" s="45" t="s">
        <v>24</v>
      </c>
    </row>
    <row r="52" spans="1:32">
      <c r="A52" s="122">
        <v>15</v>
      </c>
      <c r="B52" s="44">
        <v>16</v>
      </c>
      <c r="C52" s="3" t="s">
        <v>220</v>
      </c>
      <c r="D52" s="3" t="s">
        <v>46</v>
      </c>
      <c r="E52" s="3" t="s">
        <v>36</v>
      </c>
      <c r="F52" s="61" t="s">
        <v>12</v>
      </c>
      <c r="G52" s="61" t="s">
        <v>92</v>
      </c>
      <c r="H52" s="3" t="s">
        <v>47</v>
      </c>
      <c r="I52" s="61" t="s">
        <v>77</v>
      </c>
      <c r="J52" s="45" t="s">
        <v>221</v>
      </c>
      <c r="K52" s="207"/>
      <c r="L52" s="122">
        <v>15</v>
      </c>
      <c r="M52" s="44">
        <v>16</v>
      </c>
      <c r="N52" s="3" t="s">
        <v>220</v>
      </c>
      <c r="O52" s="66" t="s">
        <v>46</v>
      </c>
      <c r="P52" s="3" t="s">
        <v>36</v>
      </c>
      <c r="Q52" s="3" t="s">
        <v>12</v>
      </c>
      <c r="R52" s="3" t="s">
        <v>92</v>
      </c>
      <c r="S52" s="3" t="s">
        <v>47</v>
      </c>
      <c r="T52" s="3" t="s">
        <v>77</v>
      </c>
      <c r="U52" s="45" t="s">
        <v>221</v>
      </c>
      <c r="V52" s="179"/>
      <c r="W52" s="122">
        <v>15</v>
      </c>
      <c r="X52" s="44">
        <v>16</v>
      </c>
      <c r="Y52" s="3" t="s">
        <v>220</v>
      </c>
      <c r="Z52" s="3" t="s">
        <v>46</v>
      </c>
      <c r="AA52" s="73" t="s">
        <v>36</v>
      </c>
      <c r="AB52" s="3" t="s">
        <v>12</v>
      </c>
      <c r="AC52" s="3" t="s">
        <v>92</v>
      </c>
      <c r="AD52" s="73" t="s">
        <v>47</v>
      </c>
      <c r="AE52" s="3" t="s">
        <v>77</v>
      </c>
      <c r="AF52" s="45" t="s">
        <v>221</v>
      </c>
    </row>
    <row r="53" spans="1:32">
      <c r="A53" s="122">
        <v>14</v>
      </c>
      <c r="B53" s="44">
        <v>17</v>
      </c>
      <c r="C53" s="3" t="s">
        <v>222</v>
      </c>
      <c r="D53" s="61" t="s">
        <v>59</v>
      </c>
      <c r="E53" s="3" t="s">
        <v>223</v>
      </c>
      <c r="F53" s="3" t="s">
        <v>224</v>
      </c>
      <c r="G53" s="3" t="s">
        <v>225</v>
      </c>
      <c r="H53" s="3" t="s">
        <v>226</v>
      </c>
      <c r="I53" s="3" t="s">
        <v>227</v>
      </c>
      <c r="J53" s="45" t="s">
        <v>60</v>
      </c>
      <c r="K53" s="207"/>
      <c r="L53" s="122">
        <v>14</v>
      </c>
      <c r="M53" s="44">
        <v>17</v>
      </c>
      <c r="N53" s="3" t="s">
        <v>222</v>
      </c>
      <c r="O53" s="3" t="s">
        <v>59</v>
      </c>
      <c r="P53" s="3" t="s">
        <v>223</v>
      </c>
      <c r="Q53" s="3" t="s">
        <v>224</v>
      </c>
      <c r="R53" s="3" t="s">
        <v>225</v>
      </c>
      <c r="S53" s="3" t="s">
        <v>226</v>
      </c>
      <c r="T53" s="3" t="s">
        <v>227</v>
      </c>
      <c r="U53" s="69" t="s">
        <v>60</v>
      </c>
      <c r="V53" s="179"/>
      <c r="W53" s="122">
        <v>14</v>
      </c>
      <c r="X53" s="44">
        <v>17</v>
      </c>
      <c r="Y53" s="3" t="s">
        <v>222</v>
      </c>
      <c r="Z53" s="3" t="s">
        <v>59</v>
      </c>
      <c r="AA53" s="3" t="s">
        <v>223</v>
      </c>
      <c r="AB53" s="3" t="s">
        <v>224</v>
      </c>
      <c r="AC53" s="3" t="s">
        <v>225</v>
      </c>
      <c r="AD53" s="3" t="s">
        <v>226</v>
      </c>
      <c r="AE53" s="3" t="s">
        <v>227</v>
      </c>
      <c r="AF53" s="45" t="s">
        <v>60</v>
      </c>
    </row>
    <row r="54" spans="1:32">
      <c r="A54" s="122">
        <v>13</v>
      </c>
      <c r="B54" s="44">
        <v>18</v>
      </c>
      <c r="C54" s="3" t="s">
        <v>188</v>
      </c>
      <c r="D54" s="3" t="s">
        <v>126</v>
      </c>
      <c r="E54" s="3" t="s">
        <v>228</v>
      </c>
      <c r="F54" s="3" t="s">
        <v>155</v>
      </c>
      <c r="G54" s="3" t="s">
        <v>229</v>
      </c>
      <c r="H54" s="3" t="s">
        <v>230</v>
      </c>
      <c r="I54" s="3" t="s">
        <v>231</v>
      </c>
      <c r="J54" s="45" t="s">
        <v>102</v>
      </c>
      <c r="K54" s="207"/>
      <c r="L54" s="122">
        <v>13</v>
      </c>
      <c r="M54" s="44">
        <v>18</v>
      </c>
      <c r="N54" s="3" t="s">
        <v>188</v>
      </c>
      <c r="O54" s="66" t="s">
        <v>126</v>
      </c>
      <c r="P54" s="3" t="s">
        <v>228</v>
      </c>
      <c r="Q54" s="3" t="s">
        <v>155</v>
      </c>
      <c r="R54" s="3" t="s">
        <v>229</v>
      </c>
      <c r="S54" s="3" t="s">
        <v>230</v>
      </c>
      <c r="T54" s="3" t="s">
        <v>231</v>
      </c>
      <c r="U54" s="45" t="s">
        <v>102</v>
      </c>
      <c r="V54" s="179"/>
      <c r="W54" s="122">
        <v>13</v>
      </c>
      <c r="X54" s="44">
        <v>18</v>
      </c>
      <c r="Y54" s="3" t="s">
        <v>188</v>
      </c>
      <c r="Z54" s="3" t="s">
        <v>126</v>
      </c>
      <c r="AA54" s="3" t="s">
        <v>228</v>
      </c>
      <c r="AB54" s="73" t="s">
        <v>155</v>
      </c>
      <c r="AC54" s="3" t="s">
        <v>229</v>
      </c>
      <c r="AD54" s="3" t="s">
        <v>230</v>
      </c>
      <c r="AE54" s="3" t="s">
        <v>231</v>
      </c>
      <c r="AF54" s="75" t="s">
        <v>102</v>
      </c>
    </row>
    <row r="55" spans="1:32">
      <c r="A55" s="122">
        <v>12</v>
      </c>
      <c r="B55" s="44">
        <v>19</v>
      </c>
      <c r="C55" s="3" t="s">
        <v>24</v>
      </c>
      <c r="D55" s="3" t="s">
        <v>57</v>
      </c>
      <c r="E55" s="3" t="s">
        <v>232</v>
      </c>
      <c r="F55" s="3" t="s">
        <v>233</v>
      </c>
      <c r="G55" s="3" t="s">
        <v>234</v>
      </c>
      <c r="H55" s="3" t="s">
        <v>235</v>
      </c>
      <c r="I55" s="3" t="s">
        <v>236</v>
      </c>
      <c r="J55" s="45" t="s">
        <v>90</v>
      </c>
      <c r="K55" s="207"/>
      <c r="L55" s="122">
        <v>12</v>
      </c>
      <c r="M55" s="44">
        <v>19</v>
      </c>
      <c r="N55" s="3" t="s">
        <v>24</v>
      </c>
      <c r="O55" s="3" t="s">
        <v>57</v>
      </c>
      <c r="P55" s="3" t="s">
        <v>232</v>
      </c>
      <c r="Q55" s="3" t="s">
        <v>233</v>
      </c>
      <c r="R55" s="3" t="s">
        <v>234</v>
      </c>
      <c r="S55" s="3" t="s">
        <v>235</v>
      </c>
      <c r="T55" s="3" t="s">
        <v>236</v>
      </c>
      <c r="U55" s="45" t="s">
        <v>90</v>
      </c>
      <c r="V55" s="179"/>
      <c r="W55" s="122">
        <v>12</v>
      </c>
      <c r="X55" s="44">
        <v>19</v>
      </c>
      <c r="Y55" s="3" t="s">
        <v>24</v>
      </c>
      <c r="Z55" s="3" t="s">
        <v>57</v>
      </c>
      <c r="AA55" s="3" t="s">
        <v>232</v>
      </c>
      <c r="AB55" s="3" t="s">
        <v>233</v>
      </c>
      <c r="AC55" s="3" t="s">
        <v>234</v>
      </c>
      <c r="AD55" s="3" t="s">
        <v>235</v>
      </c>
      <c r="AE55" s="3" t="s">
        <v>236</v>
      </c>
      <c r="AF55" s="45" t="s">
        <v>90</v>
      </c>
    </row>
    <row r="56" spans="1:32">
      <c r="A56" s="122">
        <v>11</v>
      </c>
      <c r="B56" s="44">
        <v>20</v>
      </c>
      <c r="C56" s="3" t="s">
        <v>150</v>
      </c>
      <c r="D56" s="3" t="s">
        <v>55</v>
      </c>
      <c r="E56" s="61" t="s">
        <v>70</v>
      </c>
      <c r="F56" s="61" t="s">
        <v>117</v>
      </c>
      <c r="G56" s="3" t="s">
        <v>218</v>
      </c>
      <c r="H56" s="3" t="s">
        <v>237</v>
      </c>
      <c r="I56" s="61" t="s">
        <v>56</v>
      </c>
      <c r="J56" s="45" t="s">
        <v>35</v>
      </c>
      <c r="K56" s="207"/>
      <c r="L56" s="122">
        <v>11</v>
      </c>
      <c r="M56" s="44">
        <v>20</v>
      </c>
      <c r="N56" s="3" t="s">
        <v>150</v>
      </c>
      <c r="O56" s="66" t="s">
        <v>55</v>
      </c>
      <c r="P56" s="3" t="s">
        <v>70</v>
      </c>
      <c r="Q56" s="66" t="s">
        <v>117</v>
      </c>
      <c r="R56" s="3" t="s">
        <v>218</v>
      </c>
      <c r="S56" s="3" t="s">
        <v>237</v>
      </c>
      <c r="T56" s="3" t="s">
        <v>56</v>
      </c>
      <c r="U56" s="45" t="s">
        <v>35</v>
      </c>
      <c r="V56" s="179"/>
      <c r="W56" s="122">
        <v>11</v>
      </c>
      <c r="X56" s="44">
        <v>20</v>
      </c>
      <c r="Y56" s="3" t="s">
        <v>150</v>
      </c>
      <c r="Z56" s="3" t="s">
        <v>55</v>
      </c>
      <c r="AA56" s="3" t="s">
        <v>70</v>
      </c>
      <c r="AB56" s="3" t="s">
        <v>117</v>
      </c>
      <c r="AC56" s="3" t="s">
        <v>218</v>
      </c>
      <c r="AD56" s="3" t="s">
        <v>237</v>
      </c>
      <c r="AE56" s="3" t="s">
        <v>56</v>
      </c>
      <c r="AF56" s="75" t="s">
        <v>35</v>
      </c>
    </row>
    <row r="57" spans="1:32">
      <c r="A57" s="122">
        <v>10</v>
      </c>
      <c r="B57" s="44">
        <v>21</v>
      </c>
      <c r="C57" s="3" t="s">
        <v>85</v>
      </c>
      <c r="D57" s="3" t="s">
        <v>238</v>
      </c>
      <c r="E57" s="3" t="s">
        <v>239</v>
      </c>
      <c r="F57" s="3" t="s">
        <v>38</v>
      </c>
      <c r="G57" s="3" t="s">
        <v>240</v>
      </c>
      <c r="H57" s="3" t="s">
        <v>173</v>
      </c>
      <c r="I57" s="3" t="s">
        <v>241</v>
      </c>
      <c r="J57" s="45" t="s">
        <v>237</v>
      </c>
      <c r="K57" s="207"/>
      <c r="L57" s="122">
        <v>10</v>
      </c>
      <c r="M57" s="44">
        <v>21</v>
      </c>
      <c r="N57" s="3" t="s">
        <v>85</v>
      </c>
      <c r="O57" s="3" t="s">
        <v>238</v>
      </c>
      <c r="P57" s="3" t="s">
        <v>239</v>
      </c>
      <c r="Q57" s="66" t="s">
        <v>38</v>
      </c>
      <c r="R57" s="3" t="s">
        <v>240</v>
      </c>
      <c r="S57" s="3" t="s">
        <v>173</v>
      </c>
      <c r="T57" s="3" t="s">
        <v>241</v>
      </c>
      <c r="U57" s="45" t="s">
        <v>237</v>
      </c>
      <c r="V57" s="179"/>
      <c r="W57" s="122">
        <v>10</v>
      </c>
      <c r="X57" s="44">
        <v>21</v>
      </c>
      <c r="Y57" s="3" t="s">
        <v>85</v>
      </c>
      <c r="Z57" s="3" t="s">
        <v>238</v>
      </c>
      <c r="AA57" s="3" t="s">
        <v>239</v>
      </c>
      <c r="AB57" s="3" t="s">
        <v>38</v>
      </c>
      <c r="AC57" s="3" t="s">
        <v>240</v>
      </c>
      <c r="AD57" s="3" t="s">
        <v>173</v>
      </c>
      <c r="AE57" s="3" t="s">
        <v>241</v>
      </c>
      <c r="AF57" s="45" t="s">
        <v>237</v>
      </c>
    </row>
    <row r="58" spans="1:32" ht="17" thickBot="1">
      <c r="A58" s="122">
        <v>9</v>
      </c>
      <c r="B58" s="44">
        <v>22</v>
      </c>
      <c r="C58" s="3" t="s">
        <v>242</v>
      </c>
      <c r="D58" s="3" t="s">
        <v>13</v>
      </c>
      <c r="E58" s="3" t="s">
        <v>243</v>
      </c>
      <c r="F58" s="3" t="s">
        <v>244</v>
      </c>
      <c r="G58" s="3" t="s">
        <v>245</v>
      </c>
      <c r="H58" s="3" t="s">
        <v>199</v>
      </c>
      <c r="I58" s="3" t="s">
        <v>246</v>
      </c>
      <c r="J58" s="45" t="s">
        <v>233</v>
      </c>
      <c r="K58" s="207"/>
      <c r="L58" s="122">
        <v>9</v>
      </c>
      <c r="M58" s="44">
        <v>22</v>
      </c>
      <c r="N58" s="3" t="s">
        <v>242</v>
      </c>
      <c r="O58" s="66" t="s">
        <v>13</v>
      </c>
      <c r="P58" s="3" t="s">
        <v>243</v>
      </c>
      <c r="Q58" s="3" t="s">
        <v>244</v>
      </c>
      <c r="R58" s="3" t="s">
        <v>245</v>
      </c>
      <c r="S58" s="3" t="s">
        <v>199</v>
      </c>
      <c r="T58" s="3" t="s">
        <v>246</v>
      </c>
      <c r="U58" s="45" t="s">
        <v>233</v>
      </c>
      <c r="V58" s="179"/>
      <c r="W58" s="122">
        <v>9</v>
      </c>
      <c r="X58" s="44">
        <v>22</v>
      </c>
      <c r="Y58" s="3" t="s">
        <v>242</v>
      </c>
      <c r="Z58" s="3" t="s">
        <v>13</v>
      </c>
      <c r="AA58" s="3" t="s">
        <v>243</v>
      </c>
      <c r="AB58" s="3" t="s">
        <v>244</v>
      </c>
      <c r="AC58" s="3" t="s">
        <v>245</v>
      </c>
      <c r="AD58" s="3" t="s">
        <v>199</v>
      </c>
      <c r="AE58" s="3" t="s">
        <v>246</v>
      </c>
      <c r="AF58" s="45" t="s">
        <v>233</v>
      </c>
    </row>
    <row r="59" spans="1:32" ht="17" thickBot="1">
      <c r="A59" s="122">
        <v>8</v>
      </c>
      <c r="B59" s="44">
        <v>23</v>
      </c>
      <c r="C59" s="3" t="s">
        <v>247</v>
      </c>
      <c r="D59" s="3" t="s">
        <v>10</v>
      </c>
      <c r="E59" s="61" t="s">
        <v>12</v>
      </c>
      <c r="F59" s="62" t="s">
        <v>44</v>
      </c>
      <c r="G59" s="3" t="s">
        <v>248</v>
      </c>
      <c r="H59" s="3" t="s">
        <v>203</v>
      </c>
      <c r="I59" s="3" t="s">
        <v>249</v>
      </c>
      <c r="J59" s="45" t="s">
        <v>250</v>
      </c>
      <c r="K59" s="207"/>
      <c r="L59" s="122">
        <v>8</v>
      </c>
      <c r="M59" s="44">
        <v>23</v>
      </c>
      <c r="N59" s="3" t="s">
        <v>247</v>
      </c>
      <c r="O59" s="66" t="s">
        <v>10</v>
      </c>
      <c r="P59" s="3" t="s">
        <v>12</v>
      </c>
      <c r="Q59" s="30" t="s">
        <v>44</v>
      </c>
      <c r="R59" s="3" t="s">
        <v>248</v>
      </c>
      <c r="S59" s="3" t="s">
        <v>203</v>
      </c>
      <c r="T59" s="3" t="s">
        <v>249</v>
      </c>
      <c r="U59" s="45" t="s">
        <v>250</v>
      </c>
      <c r="V59" s="179"/>
      <c r="W59" s="122">
        <v>8</v>
      </c>
      <c r="X59" s="44">
        <v>23</v>
      </c>
      <c r="Y59" s="3" t="s">
        <v>247</v>
      </c>
      <c r="Z59" s="3" t="s">
        <v>10</v>
      </c>
      <c r="AA59" s="3" t="s">
        <v>12</v>
      </c>
      <c r="AB59" s="30" t="s">
        <v>44</v>
      </c>
      <c r="AC59" s="3" t="s">
        <v>248</v>
      </c>
      <c r="AD59" s="3" t="s">
        <v>203</v>
      </c>
      <c r="AE59" s="3" t="s">
        <v>249</v>
      </c>
      <c r="AF59" s="45" t="s">
        <v>250</v>
      </c>
    </row>
    <row r="60" spans="1:32">
      <c r="A60" s="122">
        <v>7</v>
      </c>
      <c r="B60" s="44">
        <v>24</v>
      </c>
      <c r="C60" s="3" t="s">
        <v>251</v>
      </c>
      <c r="D60" s="3" t="s">
        <v>252</v>
      </c>
      <c r="E60" s="3" t="s">
        <v>253</v>
      </c>
      <c r="F60" s="3" t="s">
        <v>168</v>
      </c>
      <c r="G60" s="3" t="s">
        <v>254</v>
      </c>
      <c r="H60" s="3" t="s">
        <v>255</v>
      </c>
      <c r="I60" s="3" t="s">
        <v>256</v>
      </c>
      <c r="J60" s="45" t="s">
        <v>96</v>
      </c>
      <c r="K60" s="207"/>
      <c r="L60" s="122">
        <v>7</v>
      </c>
      <c r="M60" s="44">
        <v>24</v>
      </c>
      <c r="N60" s="3" t="s">
        <v>251</v>
      </c>
      <c r="O60" s="3" t="s">
        <v>252</v>
      </c>
      <c r="P60" s="3" t="s">
        <v>253</v>
      </c>
      <c r="Q60" s="3" t="s">
        <v>168</v>
      </c>
      <c r="R60" s="3" t="s">
        <v>254</v>
      </c>
      <c r="S60" s="3" t="s">
        <v>255</v>
      </c>
      <c r="T60" s="3" t="s">
        <v>256</v>
      </c>
      <c r="U60" s="45" t="s">
        <v>96</v>
      </c>
      <c r="V60" s="179"/>
      <c r="W60" s="122">
        <v>7</v>
      </c>
      <c r="X60" s="44">
        <v>24</v>
      </c>
      <c r="Y60" s="3" t="s">
        <v>251</v>
      </c>
      <c r="Z60" s="3" t="s">
        <v>252</v>
      </c>
      <c r="AA60" s="3" t="s">
        <v>253</v>
      </c>
      <c r="AB60" s="3" t="s">
        <v>168</v>
      </c>
      <c r="AC60" s="3" t="s">
        <v>254</v>
      </c>
      <c r="AD60" s="3" t="s">
        <v>255</v>
      </c>
      <c r="AE60" s="3" t="s">
        <v>256</v>
      </c>
      <c r="AF60" s="45" t="s">
        <v>96</v>
      </c>
    </row>
    <row r="61" spans="1:32">
      <c r="A61" s="122">
        <v>6</v>
      </c>
      <c r="B61" s="44">
        <v>25</v>
      </c>
      <c r="C61" s="3" t="s">
        <v>176</v>
      </c>
      <c r="D61" s="3" t="s">
        <v>85</v>
      </c>
      <c r="E61" s="3" t="s">
        <v>257</v>
      </c>
      <c r="F61" s="3" t="s">
        <v>148</v>
      </c>
      <c r="G61" s="3" t="s">
        <v>258</v>
      </c>
      <c r="H61" s="3" t="s">
        <v>259</v>
      </c>
      <c r="I61" s="3" t="s">
        <v>260</v>
      </c>
      <c r="J61" s="45" t="s">
        <v>31</v>
      </c>
      <c r="K61" s="207"/>
      <c r="L61" s="122">
        <v>6</v>
      </c>
      <c r="M61" s="44">
        <v>25</v>
      </c>
      <c r="N61" s="3" t="s">
        <v>176</v>
      </c>
      <c r="O61" s="3" t="s">
        <v>85</v>
      </c>
      <c r="P61" s="3" t="s">
        <v>257</v>
      </c>
      <c r="Q61" s="66" t="s">
        <v>148</v>
      </c>
      <c r="R61" s="3" t="s">
        <v>258</v>
      </c>
      <c r="S61" s="3" t="s">
        <v>259</v>
      </c>
      <c r="T61" s="3" t="s">
        <v>260</v>
      </c>
      <c r="U61" s="45" t="s">
        <v>31</v>
      </c>
      <c r="V61" s="179"/>
      <c r="W61" s="122">
        <v>6</v>
      </c>
      <c r="X61" s="44">
        <v>25</v>
      </c>
      <c r="Y61" s="3" t="s">
        <v>176</v>
      </c>
      <c r="Z61" s="3" t="s">
        <v>85</v>
      </c>
      <c r="AA61" s="3" t="s">
        <v>257</v>
      </c>
      <c r="AB61" s="3" t="s">
        <v>148</v>
      </c>
      <c r="AC61" s="3" t="s">
        <v>258</v>
      </c>
      <c r="AD61" s="3" t="s">
        <v>259</v>
      </c>
      <c r="AE61" s="3" t="s">
        <v>260</v>
      </c>
      <c r="AF61" s="45" t="s">
        <v>31</v>
      </c>
    </row>
    <row r="62" spans="1:32">
      <c r="A62" s="122">
        <v>5</v>
      </c>
      <c r="B62" s="44">
        <v>26</v>
      </c>
      <c r="C62" s="3" t="s">
        <v>261</v>
      </c>
      <c r="D62" s="3" t="s">
        <v>262</v>
      </c>
      <c r="E62" s="3" t="s">
        <v>263</v>
      </c>
      <c r="F62" s="3" t="s">
        <v>97</v>
      </c>
      <c r="G62" s="3" t="s">
        <v>264</v>
      </c>
      <c r="H62" s="3" t="s">
        <v>265</v>
      </c>
      <c r="I62" s="3" t="s">
        <v>17</v>
      </c>
      <c r="J62" s="63" t="s">
        <v>59</v>
      </c>
      <c r="K62" s="207"/>
      <c r="L62" s="122">
        <v>5</v>
      </c>
      <c r="M62" s="44">
        <v>26</v>
      </c>
      <c r="N62" s="3" t="s">
        <v>261</v>
      </c>
      <c r="O62" s="3" t="s">
        <v>262</v>
      </c>
      <c r="P62" s="3" t="s">
        <v>263</v>
      </c>
      <c r="Q62" s="66" t="s">
        <v>97</v>
      </c>
      <c r="R62" s="3" t="s">
        <v>264</v>
      </c>
      <c r="S62" s="3" t="s">
        <v>265</v>
      </c>
      <c r="T62" s="3" t="s">
        <v>17</v>
      </c>
      <c r="U62" s="45" t="s">
        <v>59</v>
      </c>
      <c r="V62" s="179"/>
      <c r="W62" s="122">
        <v>5</v>
      </c>
      <c r="X62" s="44">
        <v>26</v>
      </c>
      <c r="Y62" s="3" t="s">
        <v>261</v>
      </c>
      <c r="Z62" s="3" t="s">
        <v>262</v>
      </c>
      <c r="AA62" s="3" t="s">
        <v>263</v>
      </c>
      <c r="AB62" s="3" t="s">
        <v>97</v>
      </c>
      <c r="AC62" s="3" t="s">
        <v>264</v>
      </c>
      <c r="AD62" s="3" t="s">
        <v>265</v>
      </c>
      <c r="AE62" s="3" t="s">
        <v>17</v>
      </c>
      <c r="AF62" s="45" t="s">
        <v>59</v>
      </c>
    </row>
    <row r="63" spans="1:32" ht="17" thickBot="1">
      <c r="A63" s="122">
        <v>4</v>
      </c>
      <c r="B63" s="44">
        <v>27</v>
      </c>
      <c r="C63" s="3" t="s">
        <v>62</v>
      </c>
      <c r="D63" s="3" t="s">
        <v>87</v>
      </c>
      <c r="E63" s="3" t="s">
        <v>266</v>
      </c>
      <c r="F63" s="3" t="s">
        <v>78</v>
      </c>
      <c r="G63" s="3" t="s">
        <v>267</v>
      </c>
      <c r="H63" s="3" t="s">
        <v>268</v>
      </c>
      <c r="I63" s="61" t="s">
        <v>52</v>
      </c>
      <c r="J63" s="45" t="s">
        <v>30</v>
      </c>
      <c r="K63" s="207"/>
      <c r="L63" s="122">
        <v>4</v>
      </c>
      <c r="M63" s="44">
        <v>27</v>
      </c>
      <c r="N63" s="3" t="s">
        <v>62</v>
      </c>
      <c r="O63" s="66" t="s">
        <v>87</v>
      </c>
      <c r="P63" s="3" t="s">
        <v>266</v>
      </c>
      <c r="Q63" s="66" t="s">
        <v>78</v>
      </c>
      <c r="R63" s="3" t="s">
        <v>267</v>
      </c>
      <c r="S63" s="3" t="s">
        <v>268</v>
      </c>
      <c r="T63" s="3" t="s">
        <v>52</v>
      </c>
      <c r="U63" s="69" t="s">
        <v>30</v>
      </c>
      <c r="V63" s="179"/>
      <c r="W63" s="122">
        <v>4</v>
      </c>
      <c r="X63" s="44">
        <v>27</v>
      </c>
      <c r="Y63" s="3" t="s">
        <v>62</v>
      </c>
      <c r="Z63" s="3" t="s">
        <v>87</v>
      </c>
      <c r="AA63" s="3" t="s">
        <v>266</v>
      </c>
      <c r="AB63" s="3" t="s">
        <v>78</v>
      </c>
      <c r="AC63" s="3" t="s">
        <v>267</v>
      </c>
      <c r="AD63" s="3" t="s">
        <v>268</v>
      </c>
      <c r="AE63" s="3" t="s">
        <v>52</v>
      </c>
      <c r="AF63" s="75" t="s">
        <v>30</v>
      </c>
    </row>
    <row r="64" spans="1:32" ht="17" thickBot="1">
      <c r="A64" s="122">
        <v>3</v>
      </c>
      <c r="B64" s="44">
        <v>28</v>
      </c>
      <c r="C64" s="3" t="s">
        <v>89</v>
      </c>
      <c r="D64" s="3" t="s">
        <v>269</v>
      </c>
      <c r="E64" s="3" t="s">
        <v>195</v>
      </c>
      <c r="F64" s="3" t="s">
        <v>71</v>
      </c>
      <c r="G64" s="3" t="s">
        <v>270</v>
      </c>
      <c r="H64" s="30" t="s">
        <v>141</v>
      </c>
      <c r="I64" s="3" t="s">
        <v>271</v>
      </c>
      <c r="J64" s="45" t="s">
        <v>186</v>
      </c>
      <c r="K64" s="207"/>
      <c r="L64" s="122">
        <v>3</v>
      </c>
      <c r="M64" s="44">
        <v>28</v>
      </c>
      <c r="N64" s="3" t="s">
        <v>89</v>
      </c>
      <c r="O64" s="3" t="s">
        <v>269</v>
      </c>
      <c r="P64" s="3" t="s">
        <v>195</v>
      </c>
      <c r="Q64" s="66" t="s">
        <v>71</v>
      </c>
      <c r="R64" s="3" t="s">
        <v>270</v>
      </c>
      <c r="S64" s="68" t="s">
        <v>141</v>
      </c>
      <c r="T64" s="3" t="s">
        <v>271</v>
      </c>
      <c r="U64" s="45" t="s">
        <v>186</v>
      </c>
      <c r="V64" s="179"/>
      <c r="W64" s="122">
        <v>3</v>
      </c>
      <c r="X64" s="44">
        <v>28</v>
      </c>
      <c r="Y64" s="3" t="s">
        <v>89</v>
      </c>
      <c r="Z64" s="3" t="s">
        <v>269</v>
      </c>
      <c r="AA64" s="3" t="s">
        <v>195</v>
      </c>
      <c r="AB64" s="3" t="s">
        <v>71</v>
      </c>
      <c r="AC64" s="3" t="s">
        <v>270</v>
      </c>
      <c r="AD64" s="30" t="s">
        <v>141</v>
      </c>
      <c r="AE64" s="3" t="s">
        <v>271</v>
      </c>
      <c r="AF64" s="45" t="s">
        <v>186</v>
      </c>
    </row>
    <row r="65" spans="1:32">
      <c r="A65" s="122">
        <v>2</v>
      </c>
      <c r="B65" s="44">
        <v>29</v>
      </c>
      <c r="C65" s="3" t="s">
        <v>272</v>
      </c>
      <c r="D65" s="61" t="s">
        <v>56</v>
      </c>
      <c r="E65" s="3" t="s">
        <v>273</v>
      </c>
      <c r="F65" s="3" t="s">
        <v>268</v>
      </c>
      <c r="G65" s="3" t="s">
        <v>274</v>
      </c>
      <c r="H65" s="3" t="s">
        <v>275</v>
      </c>
      <c r="I65" s="3" t="s">
        <v>94</v>
      </c>
      <c r="J65" s="45" t="s">
        <v>50</v>
      </c>
      <c r="K65" s="207"/>
      <c r="L65" s="122">
        <v>2</v>
      </c>
      <c r="M65" s="44">
        <v>29</v>
      </c>
      <c r="N65" s="3" t="s">
        <v>272</v>
      </c>
      <c r="O65" s="3" t="s">
        <v>56</v>
      </c>
      <c r="P65" s="3" t="s">
        <v>273</v>
      </c>
      <c r="Q65" s="3" t="s">
        <v>268</v>
      </c>
      <c r="R65" s="3" t="s">
        <v>274</v>
      </c>
      <c r="S65" s="3" t="s">
        <v>275</v>
      </c>
      <c r="T65" s="3" t="s">
        <v>94</v>
      </c>
      <c r="U65" s="45" t="s">
        <v>50</v>
      </c>
      <c r="V65" s="179"/>
      <c r="W65" s="122">
        <v>2</v>
      </c>
      <c r="X65" s="44">
        <v>29</v>
      </c>
      <c r="Y65" s="3" t="s">
        <v>272</v>
      </c>
      <c r="Z65" s="3" t="s">
        <v>56</v>
      </c>
      <c r="AA65" s="3" t="s">
        <v>273</v>
      </c>
      <c r="AB65" s="3" t="s">
        <v>268</v>
      </c>
      <c r="AC65" s="3" t="s">
        <v>274</v>
      </c>
      <c r="AD65" s="3" t="s">
        <v>275</v>
      </c>
      <c r="AE65" s="73" t="s">
        <v>94</v>
      </c>
      <c r="AF65" s="75" t="s">
        <v>50</v>
      </c>
    </row>
    <row r="66" spans="1:32" ht="17" thickBot="1">
      <c r="A66" s="123">
        <v>1</v>
      </c>
      <c r="B66" s="47">
        <v>30</v>
      </c>
      <c r="C66" s="48" t="s">
        <v>276</v>
      </c>
      <c r="D66" s="48" t="s">
        <v>277</v>
      </c>
      <c r="E66" s="48" t="s">
        <v>278</v>
      </c>
      <c r="F66" s="48" t="s">
        <v>123</v>
      </c>
      <c r="G66" s="48" t="s">
        <v>279</v>
      </c>
      <c r="H66" s="48" t="s">
        <v>280</v>
      </c>
      <c r="I66" s="48" t="s">
        <v>281</v>
      </c>
      <c r="J66" s="49" t="s">
        <v>151</v>
      </c>
      <c r="K66" s="207"/>
      <c r="L66" s="123">
        <v>1</v>
      </c>
      <c r="M66" s="47">
        <v>30</v>
      </c>
      <c r="N66" s="48" t="s">
        <v>276</v>
      </c>
      <c r="O66" s="48" t="s">
        <v>277</v>
      </c>
      <c r="P66" s="48" t="s">
        <v>278</v>
      </c>
      <c r="Q66" s="48" t="s">
        <v>123</v>
      </c>
      <c r="R66" s="48" t="s">
        <v>279</v>
      </c>
      <c r="S66" s="48" t="s">
        <v>280</v>
      </c>
      <c r="T66" s="48" t="s">
        <v>281</v>
      </c>
      <c r="U66" s="49" t="s">
        <v>151</v>
      </c>
      <c r="V66" s="179"/>
      <c r="W66" s="123">
        <v>1</v>
      </c>
      <c r="X66" s="47">
        <v>30</v>
      </c>
      <c r="Y66" s="48" t="s">
        <v>276</v>
      </c>
      <c r="Z66" s="48" t="s">
        <v>277</v>
      </c>
      <c r="AA66" s="48" t="s">
        <v>278</v>
      </c>
      <c r="AB66" s="74" t="s">
        <v>123</v>
      </c>
      <c r="AC66" s="48" t="s">
        <v>279</v>
      </c>
      <c r="AD66" s="48" t="s">
        <v>280</v>
      </c>
      <c r="AE66" s="48" t="s">
        <v>281</v>
      </c>
      <c r="AF66" s="49" t="s">
        <v>151</v>
      </c>
    </row>
    <row r="67" spans="1:32" s="179" customFormat="1" ht="17" thickBot="1">
      <c r="K67" s="207"/>
      <c r="L67" s="207"/>
      <c r="M67" s="207"/>
      <c r="N67" s="207"/>
      <c r="O67" s="207"/>
      <c r="P67" s="207"/>
      <c r="Q67" s="207"/>
      <c r="R67" s="207"/>
    </row>
    <row r="68" spans="1:32">
      <c r="A68" s="121" t="s">
        <v>542</v>
      </c>
      <c r="B68" s="40">
        <v>7</v>
      </c>
      <c r="C68" s="41" t="s">
        <v>0</v>
      </c>
      <c r="D68" s="42" t="s">
        <v>1</v>
      </c>
      <c r="E68" s="42" t="s">
        <v>2</v>
      </c>
      <c r="F68" s="42" t="s">
        <v>3</v>
      </c>
      <c r="G68" s="42" t="s">
        <v>4</v>
      </c>
      <c r="H68" s="42" t="s">
        <v>5</v>
      </c>
      <c r="I68" s="42" t="s">
        <v>6</v>
      </c>
      <c r="J68" s="43" t="s">
        <v>7</v>
      </c>
      <c r="K68" s="207"/>
      <c r="L68" s="121" t="s">
        <v>542</v>
      </c>
      <c r="M68" s="40">
        <v>8</v>
      </c>
      <c r="N68" s="41" t="s">
        <v>0</v>
      </c>
      <c r="O68" s="42" t="s">
        <v>1</v>
      </c>
      <c r="P68" s="42" t="s">
        <v>2</v>
      </c>
      <c r="Q68" s="42" t="s">
        <v>3</v>
      </c>
      <c r="R68" s="42" t="s">
        <v>4</v>
      </c>
      <c r="S68" s="42" t="s">
        <v>5</v>
      </c>
      <c r="T68" s="42" t="s">
        <v>6</v>
      </c>
      <c r="U68" s="43" t="s">
        <v>7</v>
      </c>
      <c r="V68" s="179"/>
      <c r="W68" s="121" t="s">
        <v>542</v>
      </c>
      <c r="X68" s="40">
        <v>9</v>
      </c>
      <c r="Y68" s="41" t="s">
        <v>0</v>
      </c>
      <c r="Z68" s="42" t="s">
        <v>1</v>
      </c>
      <c r="AA68" s="42" t="s">
        <v>2</v>
      </c>
      <c r="AB68" s="42" t="s">
        <v>3</v>
      </c>
      <c r="AC68" s="42" t="s">
        <v>4</v>
      </c>
      <c r="AD68" s="42" t="s">
        <v>5</v>
      </c>
      <c r="AE68" s="42" t="s">
        <v>6</v>
      </c>
      <c r="AF68" s="43" t="s">
        <v>7</v>
      </c>
    </row>
    <row r="69" spans="1:32">
      <c r="A69" s="122">
        <v>30</v>
      </c>
      <c r="B69" s="44">
        <v>1</v>
      </c>
      <c r="C69" s="78" t="s">
        <v>46</v>
      </c>
      <c r="D69" s="3" t="s">
        <v>120</v>
      </c>
      <c r="E69" s="3" t="s">
        <v>188</v>
      </c>
      <c r="F69" s="78" t="s">
        <v>55</v>
      </c>
      <c r="G69" s="3" t="s">
        <v>188</v>
      </c>
      <c r="H69" s="3" t="s">
        <v>78</v>
      </c>
      <c r="I69" s="78" t="s">
        <v>55</v>
      </c>
      <c r="J69" s="79" t="s">
        <v>142</v>
      </c>
      <c r="K69" s="207"/>
      <c r="L69" s="122">
        <v>30</v>
      </c>
      <c r="M69" s="44">
        <v>1</v>
      </c>
      <c r="N69" s="3" t="s">
        <v>46</v>
      </c>
      <c r="O69" s="3" t="s">
        <v>120</v>
      </c>
      <c r="P69" s="3" t="s">
        <v>188</v>
      </c>
      <c r="Q69" s="82" t="s">
        <v>55</v>
      </c>
      <c r="R69" s="3" t="s">
        <v>188</v>
      </c>
      <c r="S69" s="3" t="s">
        <v>78</v>
      </c>
      <c r="T69" s="82" t="s">
        <v>55</v>
      </c>
      <c r="U69" s="84" t="s">
        <v>142</v>
      </c>
      <c r="V69" s="179"/>
      <c r="W69" s="122">
        <v>30</v>
      </c>
      <c r="X69" s="44">
        <v>1</v>
      </c>
      <c r="Y69" s="3" t="s">
        <v>46</v>
      </c>
      <c r="Z69" s="88" t="s">
        <v>120</v>
      </c>
      <c r="AA69" s="3" t="s">
        <v>188</v>
      </c>
      <c r="AB69" s="3" t="s">
        <v>55</v>
      </c>
      <c r="AC69" s="3" t="s">
        <v>188</v>
      </c>
      <c r="AD69" s="3" t="s">
        <v>78</v>
      </c>
      <c r="AE69" s="3" t="s">
        <v>55</v>
      </c>
      <c r="AF69" s="45" t="s">
        <v>142</v>
      </c>
    </row>
    <row r="70" spans="1:32">
      <c r="A70" s="122">
        <v>29</v>
      </c>
      <c r="B70" s="44">
        <v>2</v>
      </c>
      <c r="C70" s="78" t="s">
        <v>105</v>
      </c>
      <c r="D70" s="3" t="s">
        <v>121</v>
      </c>
      <c r="E70" s="3" t="s">
        <v>183</v>
      </c>
      <c r="F70" s="3" t="s">
        <v>175</v>
      </c>
      <c r="G70" s="3" t="s">
        <v>189</v>
      </c>
      <c r="H70" s="3" t="s">
        <v>190</v>
      </c>
      <c r="I70" s="78" t="s">
        <v>139</v>
      </c>
      <c r="J70" s="79" t="s">
        <v>29</v>
      </c>
      <c r="K70" s="207"/>
      <c r="L70" s="122">
        <v>29</v>
      </c>
      <c r="M70" s="44">
        <v>2</v>
      </c>
      <c r="N70" s="3" t="s">
        <v>105</v>
      </c>
      <c r="O70" s="3" t="s">
        <v>121</v>
      </c>
      <c r="P70" s="3" t="s">
        <v>183</v>
      </c>
      <c r="Q70" s="3" t="s">
        <v>175</v>
      </c>
      <c r="R70" s="3" t="s">
        <v>189</v>
      </c>
      <c r="S70" s="3" t="s">
        <v>190</v>
      </c>
      <c r="T70" s="3" t="s">
        <v>139</v>
      </c>
      <c r="U70" s="84" t="s">
        <v>29</v>
      </c>
      <c r="V70" s="179"/>
      <c r="W70" s="122">
        <v>29</v>
      </c>
      <c r="X70" s="44">
        <v>2</v>
      </c>
      <c r="Y70" s="3" t="s">
        <v>105</v>
      </c>
      <c r="Z70" s="3" t="s">
        <v>121</v>
      </c>
      <c r="AA70" s="3" t="s">
        <v>183</v>
      </c>
      <c r="AB70" s="3" t="s">
        <v>175</v>
      </c>
      <c r="AC70" s="3" t="s">
        <v>189</v>
      </c>
      <c r="AD70" s="3" t="s">
        <v>190</v>
      </c>
      <c r="AE70" s="88" t="s">
        <v>139</v>
      </c>
      <c r="AF70" s="45" t="s">
        <v>29</v>
      </c>
    </row>
    <row r="71" spans="1:32" ht="17" thickBot="1">
      <c r="A71" s="122">
        <v>28</v>
      </c>
      <c r="B71" s="44">
        <v>3</v>
      </c>
      <c r="C71" s="3" t="s">
        <v>147</v>
      </c>
      <c r="D71" s="3" t="s">
        <v>71</v>
      </c>
      <c r="E71" s="3" t="s">
        <v>191</v>
      </c>
      <c r="F71" s="78" t="s">
        <v>30</v>
      </c>
      <c r="G71" s="3" t="s">
        <v>82</v>
      </c>
      <c r="H71" s="78" t="s">
        <v>31</v>
      </c>
      <c r="I71" s="3" t="s">
        <v>65</v>
      </c>
      <c r="J71" s="79" t="s">
        <v>13</v>
      </c>
      <c r="L71" s="122">
        <v>28</v>
      </c>
      <c r="M71" s="44">
        <v>3</v>
      </c>
      <c r="N71" s="3" t="s">
        <v>147</v>
      </c>
      <c r="O71" s="3" t="s">
        <v>71</v>
      </c>
      <c r="P71" s="3" t="s">
        <v>191</v>
      </c>
      <c r="Q71" s="3" t="s">
        <v>30</v>
      </c>
      <c r="R71" s="3" t="s">
        <v>82</v>
      </c>
      <c r="S71" s="82" t="s">
        <v>31</v>
      </c>
      <c r="T71" s="3" t="s">
        <v>65</v>
      </c>
      <c r="U71" s="84" t="s">
        <v>13</v>
      </c>
      <c r="V71" s="179"/>
      <c r="W71" s="122">
        <v>28</v>
      </c>
      <c r="X71" s="44">
        <v>3</v>
      </c>
      <c r="Y71" s="3" t="s">
        <v>147</v>
      </c>
      <c r="Z71" s="3" t="s">
        <v>71</v>
      </c>
      <c r="AA71" s="3" t="s">
        <v>191</v>
      </c>
      <c r="AB71" s="3" t="s">
        <v>30</v>
      </c>
      <c r="AC71" s="88" t="s">
        <v>82</v>
      </c>
      <c r="AD71" s="3" t="s">
        <v>31</v>
      </c>
      <c r="AE71" s="3" t="s">
        <v>65</v>
      </c>
      <c r="AF71" s="45" t="s">
        <v>13</v>
      </c>
    </row>
    <row r="72" spans="1:32" ht="17" thickBot="1">
      <c r="A72" s="122">
        <v>27</v>
      </c>
      <c r="B72" s="44">
        <v>4</v>
      </c>
      <c r="C72" s="3" t="s">
        <v>26</v>
      </c>
      <c r="D72" s="29" t="s">
        <v>141</v>
      </c>
      <c r="E72" s="3" t="s">
        <v>59</v>
      </c>
      <c r="F72" s="3" t="s">
        <v>192</v>
      </c>
      <c r="G72" s="3" t="s">
        <v>157</v>
      </c>
      <c r="H72" s="3" t="s">
        <v>143</v>
      </c>
      <c r="I72" s="30" t="s">
        <v>44</v>
      </c>
      <c r="J72" s="45" t="s">
        <v>56</v>
      </c>
      <c r="L72" s="122">
        <v>27</v>
      </c>
      <c r="M72" s="44">
        <v>4</v>
      </c>
      <c r="N72" s="3" t="s">
        <v>26</v>
      </c>
      <c r="O72" s="29" t="s">
        <v>141</v>
      </c>
      <c r="P72" s="82" t="s">
        <v>59</v>
      </c>
      <c r="Q72" s="3" t="s">
        <v>192</v>
      </c>
      <c r="R72" s="3" t="s">
        <v>157</v>
      </c>
      <c r="S72" s="3" t="s">
        <v>143</v>
      </c>
      <c r="T72" s="83" t="s">
        <v>44</v>
      </c>
      <c r="U72" s="84" t="s">
        <v>56</v>
      </c>
      <c r="V72" s="179"/>
      <c r="W72" s="122">
        <v>27</v>
      </c>
      <c r="X72" s="44">
        <v>4</v>
      </c>
      <c r="Y72" s="88" t="s">
        <v>26</v>
      </c>
      <c r="Z72" s="29" t="s">
        <v>141</v>
      </c>
      <c r="AA72" s="3" t="s">
        <v>59</v>
      </c>
      <c r="AB72" s="3" t="s">
        <v>192</v>
      </c>
      <c r="AC72" s="88" t="s">
        <v>157</v>
      </c>
      <c r="AD72" s="3" t="s">
        <v>143</v>
      </c>
      <c r="AE72" s="30" t="s">
        <v>44</v>
      </c>
      <c r="AF72" s="89" t="s">
        <v>56</v>
      </c>
    </row>
    <row r="73" spans="1:32">
      <c r="A73" s="122">
        <v>26</v>
      </c>
      <c r="B73" s="44">
        <v>5</v>
      </c>
      <c r="C73" s="36" t="s">
        <v>35</v>
      </c>
      <c r="D73" s="78" t="s">
        <v>70</v>
      </c>
      <c r="E73" s="3" t="s">
        <v>193</v>
      </c>
      <c r="F73" s="3" t="s">
        <v>194</v>
      </c>
      <c r="G73" s="3" t="s">
        <v>195</v>
      </c>
      <c r="H73" s="3" t="s">
        <v>196</v>
      </c>
      <c r="I73" s="3" t="s">
        <v>117</v>
      </c>
      <c r="J73" s="79" t="s">
        <v>36</v>
      </c>
      <c r="L73" s="122">
        <v>26</v>
      </c>
      <c r="M73" s="44">
        <v>5</v>
      </c>
      <c r="N73" s="36" t="s">
        <v>35</v>
      </c>
      <c r="O73" s="3" t="s">
        <v>70</v>
      </c>
      <c r="P73" s="3" t="s">
        <v>193</v>
      </c>
      <c r="Q73" s="3" t="s">
        <v>194</v>
      </c>
      <c r="R73" s="3" t="s">
        <v>195</v>
      </c>
      <c r="S73" s="3" t="s">
        <v>196</v>
      </c>
      <c r="T73" s="82" t="s">
        <v>117</v>
      </c>
      <c r="U73" s="45" t="s">
        <v>36</v>
      </c>
      <c r="V73" s="179"/>
      <c r="W73" s="122">
        <v>26</v>
      </c>
      <c r="X73" s="44">
        <v>5</v>
      </c>
      <c r="Y73" s="36" t="s">
        <v>35</v>
      </c>
      <c r="Z73" s="3" t="s">
        <v>70</v>
      </c>
      <c r="AA73" s="3" t="s">
        <v>193</v>
      </c>
      <c r="AB73" s="3" t="s">
        <v>194</v>
      </c>
      <c r="AC73" s="3" t="s">
        <v>195</v>
      </c>
      <c r="AD73" s="3" t="s">
        <v>196</v>
      </c>
      <c r="AE73" s="3" t="s">
        <v>117</v>
      </c>
      <c r="AF73" s="89" t="s">
        <v>36</v>
      </c>
    </row>
    <row r="74" spans="1:32" ht="17" thickBot="1">
      <c r="A74" s="122">
        <v>25</v>
      </c>
      <c r="B74" s="44">
        <v>6</v>
      </c>
      <c r="C74" s="78" t="s">
        <v>90</v>
      </c>
      <c r="D74" s="78" t="s">
        <v>103</v>
      </c>
      <c r="E74" s="3" t="s">
        <v>82</v>
      </c>
      <c r="F74" s="3" t="s">
        <v>172</v>
      </c>
      <c r="G74" s="3" t="s">
        <v>193</v>
      </c>
      <c r="H74" s="3" t="s">
        <v>176</v>
      </c>
      <c r="I74" s="3" t="s">
        <v>165</v>
      </c>
      <c r="J74" s="79" t="s">
        <v>55</v>
      </c>
      <c r="L74" s="122">
        <v>25</v>
      </c>
      <c r="M74" s="44">
        <v>6</v>
      </c>
      <c r="N74" s="82" t="s">
        <v>90</v>
      </c>
      <c r="O74" s="3" t="s">
        <v>103</v>
      </c>
      <c r="P74" s="3" t="s">
        <v>82</v>
      </c>
      <c r="Q74" s="3" t="s">
        <v>172</v>
      </c>
      <c r="R74" s="3" t="s">
        <v>193</v>
      </c>
      <c r="S74" s="3" t="s">
        <v>176</v>
      </c>
      <c r="T74" s="3" t="s">
        <v>165</v>
      </c>
      <c r="U74" s="84" t="s">
        <v>55</v>
      </c>
      <c r="V74" s="179"/>
      <c r="W74" s="122">
        <v>25</v>
      </c>
      <c r="X74" s="44">
        <v>6</v>
      </c>
      <c r="Y74" s="3" t="s">
        <v>90</v>
      </c>
      <c r="Z74" s="3" t="s">
        <v>103</v>
      </c>
      <c r="AA74" s="88" t="s">
        <v>82</v>
      </c>
      <c r="AB74" s="3" t="s">
        <v>172</v>
      </c>
      <c r="AC74" s="3" t="s">
        <v>193</v>
      </c>
      <c r="AD74" s="88" t="s">
        <v>176</v>
      </c>
      <c r="AE74" s="3" t="s">
        <v>165</v>
      </c>
      <c r="AF74" s="45" t="s">
        <v>55</v>
      </c>
    </row>
    <row r="75" spans="1:32" ht="17" thickBot="1">
      <c r="A75" s="122">
        <v>24</v>
      </c>
      <c r="B75" s="44">
        <v>7</v>
      </c>
      <c r="C75" s="3" t="s">
        <v>197</v>
      </c>
      <c r="D75" s="78" t="s">
        <v>102</v>
      </c>
      <c r="E75" s="3" t="s">
        <v>198</v>
      </c>
      <c r="F75" s="3" t="s">
        <v>45</v>
      </c>
      <c r="G75" s="78" t="s">
        <v>105</v>
      </c>
      <c r="H75" s="78" t="s">
        <v>105</v>
      </c>
      <c r="I75" s="3" t="s">
        <v>112</v>
      </c>
      <c r="J75" s="30" t="s">
        <v>44</v>
      </c>
      <c r="L75" s="122">
        <v>24</v>
      </c>
      <c r="M75" s="44">
        <v>7</v>
      </c>
      <c r="N75" s="3" t="s">
        <v>197</v>
      </c>
      <c r="O75" s="3" t="s">
        <v>102</v>
      </c>
      <c r="P75" s="3" t="s">
        <v>198</v>
      </c>
      <c r="Q75" s="82" t="s">
        <v>45</v>
      </c>
      <c r="R75" s="3" t="s">
        <v>105</v>
      </c>
      <c r="S75" s="3" t="s">
        <v>105</v>
      </c>
      <c r="T75" s="3" t="s">
        <v>112</v>
      </c>
      <c r="U75" s="83" t="s">
        <v>44</v>
      </c>
      <c r="V75" s="179"/>
      <c r="W75" s="122">
        <v>24</v>
      </c>
      <c r="X75" s="44">
        <v>7</v>
      </c>
      <c r="Y75" s="3" t="s">
        <v>197</v>
      </c>
      <c r="Z75" s="3" t="s">
        <v>102</v>
      </c>
      <c r="AA75" s="3" t="s">
        <v>198</v>
      </c>
      <c r="AB75" s="3" t="s">
        <v>45</v>
      </c>
      <c r="AC75" s="3" t="s">
        <v>105</v>
      </c>
      <c r="AD75" s="3" t="s">
        <v>105</v>
      </c>
      <c r="AE75" s="3" t="s">
        <v>112</v>
      </c>
      <c r="AF75" s="30" t="s">
        <v>44</v>
      </c>
    </row>
    <row r="76" spans="1:32">
      <c r="A76" s="122">
        <v>23</v>
      </c>
      <c r="B76" s="44">
        <v>8</v>
      </c>
      <c r="C76" s="3" t="s">
        <v>199</v>
      </c>
      <c r="D76" s="3" t="s">
        <v>200</v>
      </c>
      <c r="E76" s="3" t="s">
        <v>201</v>
      </c>
      <c r="F76" s="3" t="s">
        <v>143</v>
      </c>
      <c r="G76" s="3" t="s">
        <v>202</v>
      </c>
      <c r="H76" s="78" t="s">
        <v>22</v>
      </c>
      <c r="I76" s="78" t="s">
        <v>90</v>
      </c>
      <c r="J76" s="79" t="s">
        <v>54</v>
      </c>
      <c r="L76" s="122">
        <v>23</v>
      </c>
      <c r="M76" s="44">
        <v>8</v>
      </c>
      <c r="N76" s="3" t="s">
        <v>199</v>
      </c>
      <c r="O76" s="3" t="s">
        <v>200</v>
      </c>
      <c r="P76" s="3" t="s">
        <v>201</v>
      </c>
      <c r="Q76" s="3" t="s">
        <v>143</v>
      </c>
      <c r="R76" s="3" t="s">
        <v>202</v>
      </c>
      <c r="S76" s="3" t="s">
        <v>22</v>
      </c>
      <c r="T76" s="82" t="s">
        <v>90</v>
      </c>
      <c r="U76" s="45" t="s">
        <v>54</v>
      </c>
      <c r="V76" s="179"/>
      <c r="W76" s="122">
        <v>23</v>
      </c>
      <c r="X76" s="44">
        <v>8</v>
      </c>
      <c r="Y76" s="3" t="s">
        <v>199</v>
      </c>
      <c r="Z76" s="3" t="s">
        <v>200</v>
      </c>
      <c r="AA76" s="3" t="s">
        <v>201</v>
      </c>
      <c r="AB76" s="3" t="s">
        <v>143</v>
      </c>
      <c r="AC76" s="3" t="s">
        <v>202</v>
      </c>
      <c r="AD76" s="3" t="s">
        <v>22</v>
      </c>
      <c r="AE76" s="3" t="s">
        <v>90</v>
      </c>
      <c r="AF76" s="45" t="s">
        <v>54</v>
      </c>
    </row>
    <row r="77" spans="1:32">
      <c r="A77" s="122">
        <v>22</v>
      </c>
      <c r="B77" s="44">
        <v>9</v>
      </c>
      <c r="C77" s="3" t="s">
        <v>203</v>
      </c>
      <c r="D77" s="78" t="s">
        <v>36</v>
      </c>
      <c r="E77" s="3" t="s">
        <v>204</v>
      </c>
      <c r="F77" s="3" t="s">
        <v>118</v>
      </c>
      <c r="G77" s="3" t="s">
        <v>163</v>
      </c>
      <c r="H77" s="3" t="s">
        <v>205</v>
      </c>
      <c r="I77" s="3" t="s">
        <v>145</v>
      </c>
      <c r="J77" s="79" t="s">
        <v>79</v>
      </c>
      <c r="L77" s="122">
        <v>22</v>
      </c>
      <c r="M77" s="44">
        <v>9</v>
      </c>
      <c r="N77" s="3" t="s">
        <v>203</v>
      </c>
      <c r="O77" s="3" t="s">
        <v>36</v>
      </c>
      <c r="P77" s="3" t="s">
        <v>204</v>
      </c>
      <c r="Q77" s="3" t="s">
        <v>118</v>
      </c>
      <c r="R77" s="82" t="s">
        <v>163</v>
      </c>
      <c r="S77" s="3" t="s">
        <v>205</v>
      </c>
      <c r="T77" s="3" t="s">
        <v>145</v>
      </c>
      <c r="U77" s="45" t="s">
        <v>79</v>
      </c>
      <c r="V77" s="179"/>
      <c r="W77" s="122">
        <v>22</v>
      </c>
      <c r="X77" s="44">
        <v>9</v>
      </c>
      <c r="Y77" s="3" t="s">
        <v>203</v>
      </c>
      <c r="Z77" s="88" t="s">
        <v>36</v>
      </c>
      <c r="AA77" s="3" t="s">
        <v>204</v>
      </c>
      <c r="AB77" s="3" t="s">
        <v>118</v>
      </c>
      <c r="AC77" s="3" t="s">
        <v>163</v>
      </c>
      <c r="AD77" s="3" t="s">
        <v>205</v>
      </c>
      <c r="AE77" s="3" t="s">
        <v>145</v>
      </c>
      <c r="AF77" s="45" t="s">
        <v>79</v>
      </c>
    </row>
    <row r="78" spans="1:32">
      <c r="A78" s="122">
        <v>21</v>
      </c>
      <c r="B78" s="44">
        <v>10</v>
      </c>
      <c r="C78" s="3" t="s">
        <v>206</v>
      </c>
      <c r="D78" s="78" t="s">
        <v>14</v>
      </c>
      <c r="E78" s="3" t="s">
        <v>207</v>
      </c>
      <c r="F78" s="3" t="s">
        <v>72</v>
      </c>
      <c r="G78" s="3" t="s">
        <v>208</v>
      </c>
      <c r="H78" s="78" t="s">
        <v>36</v>
      </c>
      <c r="I78" s="3" t="s">
        <v>209</v>
      </c>
      <c r="J78" s="79" t="s">
        <v>51</v>
      </c>
      <c r="L78" s="122">
        <v>21</v>
      </c>
      <c r="M78" s="44">
        <v>10</v>
      </c>
      <c r="N78" s="3" t="s">
        <v>206</v>
      </c>
      <c r="O78" s="3" t="s">
        <v>14</v>
      </c>
      <c r="P78" s="3" t="s">
        <v>207</v>
      </c>
      <c r="Q78" s="82" t="s">
        <v>72</v>
      </c>
      <c r="R78" s="3" t="s">
        <v>208</v>
      </c>
      <c r="S78" s="3" t="s">
        <v>36</v>
      </c>
      <c r="T78" s="3" t="s">
        <v>209</v>
      </c>
      <c r="U78" s="45" t="s">
        <v>51</v>
      </c>
      <c r="V78" s="179"/>
      <c r="W78" s="122">
        <v>21</v>
      </c>
      <c r="X78" s="44">
        <v>10</v>
      </c>
      <c r="Y78" s="3" t="s">
        <v>206</v>
      </c>
      <c r="Z78" s="3" t="s">
        <v>14</v>
      </c>
      <c r="AA78" s="3" t="s">
        <v>207</v>
      </c>
      <c r="AB78" s="3" t="s">
        <v>72</v>
      </c>
      <c r="AC78" s="3" t="s">
        <v>208</v>
      </c>
      <c r="AD78" s="88" t="s">
        <v>36</v>
      </c>
      <c r="AE78" s="3" t="s">
        <v>209</v>
      </c>
      <c r="AF78" s="45" t="s">
        <v>51</v>
      </c>
    </row>
    <row r="79" spans="1:32">
      <c r="A79" s="122">
        <v>20</v>
      </c>
      <c r="B79" s="44">
        <v>11</v>
      </c>
      <c r="C79" s="3" t="s">
        <v>129</v>
      </c>
      <c r="D79" s="3" t="s">
        <v>117</v>
      </c>
      <c r="E79" s="78" t="s">
        <v>46</v>
      </c>
      <c r="F79" s="3" t="s">
        <v>59</v>
      </c>
      <c r="G79" s="3" t="s">
        <v>210</v>
      </c>
      <c r="H79" s="3" t="s">
        <v>68</v>
      </c>
      <c r="I79" s="3" t="s">
        <v>69</v>
      </c>
      <c r="J79" s="45" t="s">
        <v>107</v>
      </c>
      <c r="L79" s="122">
        <v>20</v>
      </c>
      <c r="M79" s="44">
        <v>11</v>
      </c>
      <c r="N79" s="3" t="s">
        <v>129</v>
      </c>
      <c r="O79" s="82" t="s">
        <v>117</v>
      </c>
      <c r="P79" s="3" t="s">
        <v>46</v>
      </c>
      <c r="Q79" s="82" t="s">
        <v>59</v>
      </c>
      <c r="R79" s="3" t="s">
        <v>210</v>
      </c>
      <c r="S79" s="3" t="s">
        <v>68</v>
      </c>
      <c r="T79" s="3" t="s">
        <v>69</v>
      </c>
      <c r="U79" s="45" t="s">
        <v>107</v>
      </c>
      <c r="V79" s="179"/>
      <c r="W79" s="122">
        <v>20</v>
      </c>
      <c r="X79" s="44">
        <v>11</v>
      </c>
      <c r="Y79" s="88" t="s">
        <v>129</v>
      </c>
      <c r="Z79" s="3" t="s">
        <v>117</v>
      </c>
      <c r="AA79" s="3" t="s">
        <v>46</v>
      </c>
      <c r="AB79" s="3" t="s">
        <v>59</v>
      </c>
      <c r="AC79" s="3" t="s">
        <v>210</v>
      </c>
      <c r="AD79" s="88" t="s">
        <v>68</v>
      </c>
      <c r="AE79" s="3" t="s">
        <v>69</v>
      </c>
      <c r="AF79" s="89" t="s">
        <v>107</v>
      </c>
    </row>
    <row r="80" spans="1:32">
      <c r="A80" s="122">
        <v>19</v>
      </c>
      <c r="B80" s="44">
        <v>12</v>
      </c>
      <c r="C80" s="3" t="s">
        <v>93</v>
      </c>
      <c r="D80" s="3" t="s">
        <v>101</v>
      </c>
      <c r="E80" s="3" t="s">
        <v>211</v>
      </c>
      <c r="F80" s="3" t="s">
        <v>66</v>
      </c>
      <c r="G80" s="3" t="s">
        <v>212</v>
      </c>
      <c r="H80" s="3" t="s">
        <v>213</v>
      </c>
      <c r="I80" s="3" t="s">
        <v>64</v>
      </c>
      <c r="J80" s="79" t="s">
        <v>94</v>
      </c>
      <c r="L80" s="122">
        <v>19</v>
      </c>
      <c r="M80" s="44">
        <v>12</v>
      </c>
      <c r="N80" s="3" t="s">
        <v>93</v>
      </c>
      <c r="O80" s="82" t="s">
        <v>101</v>
      </c>
      <c r="P80" s="3" t="s">
        <v>211</v>
      </c>
      <c r="Q80" s="3" t="s">
        <v>66</v>
      </c>
      <c r="R80" s="3" t="s">
        <v>212</v>
      </c>
      <c r="S80" s="3" t="s">
        <v>213</v>
      </c>
      <c r="T80" s="3" t="s">
        <v>64</v>
      </c>
      <c r="U80" s="45" t="s">
        <v>94</v>
      </c>
      <c r="V80" s="179"/>
      <c r="W80" s="122">
        <v>19</v>
      </c>
      <c r="X80" s="44">
        <v>12</v>
      </c>
      <c r="Y80" s="3" t="s">
        <v>93</v>
      </c>
      <c r="Z80" s="88" t="s">
        <v>101</v>
      </c>
      <c r="AA80" s="3" t="s">
        <v>211</v>
      </c>
      <c r="AB80" s="88" t="s">
        <v>66</v>
      </c>
      <c r="AC80" s="3" t="s">
        <v>212</v>
      </c>
      <c r="AD80" s="3" t="s">
        <v>213</v>
      </c>
      <c r="AE80" s="3" t="s">
        <v>64</v>
      </c>
      <c r="AF80" s="45" t="s">
        <v>94</v>
      </c>
    </row>
    <row r="81" spans="1:32">
      <c r="A81" s="122">
        <v>18</v>
      </c>
      <c r="B81" s="44">
        <v>13</v>
      </c>
      <c r="C81" s="3" t="s">
        <v>10</v>
      </c>
      <c r="D81" s="3" t="s">
        <v>86</v>
      </c>
      <c r="E81" s="3" t="s">
        <v>214</v>
      </c>
      <c r="F81" s="78" t="s">
        <v>139</v>
      </c>
      <c r="G81" s="3" t="s">
        <v>215</v>
      </c>
      <c r="H81" s="3" t="s">
        <v>123</v>
      </c>
      <c r="I81" s="3" t="s">
        <v>183</v>
      </c>
      <c r="J81" s="45" t="s">
        <v>67</v>
      </c>
      <c r="L81" s="122">
        <v>18</v>
      </c>
      <c r="M81" s="44">
        <v>13</v>
      </c>
      <c r="N81" s="3" t="s">
        <v>10</v>
      </c>
      <c r="O81" s="3" t="s">
        <v>86</v>
      </c>
      <c r="P81" s="3" t="s">
        <v>214</v>
      </c>
      <c r="Q81" s="3" t="s">
        <v>139</v>
      </c>
      <c r="R81" s="3" t="s">
        <v>215</v>
      </c>
      <c r="S81" s="3" t="s">
        <v>123</v>
      </c>
      <c r="T81" s="3" t="s">
        <v>183</v>
      </c>
      <c r="U81" s="84" t="s">
        <v>67</v>
      </c>
      <c r="V81" s="179"/>
      <c r="W81" s="122">
        <v>18</v>
      </c>
      <c r="X81" s="44">
        <v>13</v>
      </c>
      <c r="Y81" s="3" t="s">
        <v>10</v>
      </c>
      <c r="Z81" s="3" t="s">
        <v>86</v>
      </c>
      <c r="AA81" s="3" t="s">
        <v>214</v>
      </c>
      <c r="AB81" s="88" t="s">
        <v>139</v>
      </c>
      <c r="AC81" s="3" t="s">
        <v>215</v>
      </c>
      <c r="AD81" s="3" t="s">
        <v>123</v>
      </c>
      <c r="AE81" s="3" t="s">
        <v>183</v>
      </c>
      <c r="AF81" s="45" t="s">
        <v>67</v>
      </c>
    </row>
    <row r="82" spans="1:32">
      <c r="A82" s="122">
        <v>17</v>
      </c>
      <c r="B82" s="44">
        <v>14</v>
      </c>
      <c r="C82" s="3" t="s">
        <v>63</v>
      </c>
      <c r="D82" s="3" t="s">
        <v>175</v>
      </c>
      <c r="E82" s="3" t="s">
        <v>92</v>
      </c>
      <c r="F82" s="3" t="s">
        <v>216</v>
      </c>
      <c r="G82" s="3" t="s">
        <v>217</v>
      </c>
      <c r="H82" s="3" t="s">
        <v>71</v>
      </c>
      <c r="I82" s="3" t="s">
        <v>37</v>
      </c>
      <c r="J82" s="79" t="s">
        <v>22</v>
      </c>
      <c r="L82" s="122">
        <v>17</v>
      </c>
      <c r="M82" s="44">
        <v>14</v>
      </c>
      <c r="N82" s="3" t="s">
        <v>63</v>
      </c>
      <c r="O82" s="3" t="s">
        <v>175</v>
      </c>
      <c r="P82" s="3" t="s">
        <v>92</v>
      </c>
      <c r="Q82" s="3" t="s">
        <v>216</v>
      </c>
      <c r="R82" s="3" t="s">
        <v>217</v>
      </c>
      <c r="S82" s="3" t="s">
        <v>71</v>
      </c>
      <c r="T82" s="3" t="s">
        <v>37</v>
      </c>
      <c r="U82" s="45" t="s">
        <v>22</v>
      </c>
      <c r="V82" s="179"/>
      <c r="W82" s="122">
        <v>17</v>
      </c>
      <c r="X82" s="44">
        <v>14</v>
      </c>
      <c r="Y82" s="88" t="s">
        <v>63</v>
      </c>
      <c r="Z82" s="3" t="s">
        <v>175</v>
      </c>
      <c r="AA82" s="3" t="s">
        <v>92</v>
      </c>
      <c r="AB82" s="3" t="s">
        <v>216</v>
      </c>
      <c r="AC82" s="3" t="s">
        <v>217</v>
      </c>
      <c r="AD82" s="3" t="s">
        <v>71</v>
      </c>
      <c r="AE82" s="3" t="s">
        <v>37</v>
      </c>
      <c r="AF82" s="45" t="s">
        <v>22</v>
      </c>
    </row>
    <row r="83" spans="1:32">
      <c r="A83" s="122">
        <v>16</v>
      </c>
      <c r="B83" s="44">
        <v>15</v>
      </c>
      <c r="C83" s="78" t="s">
        <v>80</v>
      </c>
      <c r="D83" s="78" t="s">
        <v>22</v>
      </c>
      <c r="E83" s="3" t="s">
        <v>218</v>
      </c>
      <c r="F83" s="3" t="s">
        <v>18</v>
      </c>
      <c r="G83" s="3" t="s">
        <v>219</v>
      </c>
      <c r="H83" s="3" t="s">
        <v>28</v>
      </c>
      <c r="I83" s="46" t="s">
        <v>57</v>
      </c>
      <c r="J83" s="79" t="s">
        <v>24</v>
      </c>
      <c r="L83" s="122">
        <v>16</v>
      </c>
      <c r="M83" s="44">
        <v>15</v>
      </c>
      <c r="N83" s="3" t="s">
        <v>80</v>
      </c>
      <c r="O83" s="3" t="s">
        <v>22</v>
      </c>
      <c r="P83" s="3" t="s">
        <v>218</v>
      </c>
      <c r="Q83" s="3" t="s">
        <v>18</v>
      </c>
      <c r="R83" s="3" t="s">
        <v>219</v>
      </c>
      <c r="S83" s="82" t="s">
        <v>28</v>
      </c>
      <c r="T83" s="46" t="s">
        <v>57</v>
      </c>
      <c r="U83" s="45" t="s">
        <v>24</v>
      </c>
      <c r="V83" s="179"/>
      <c r="W83" s="122">
        <v>16</v>
      </c>
      <c r="X83" s="44">
        <v>15</v>
      </c>
      <c r="Y83" s="3" t="s">
        <v>80</v>
      </c>
      <c r="Z83" s="3" t="s">
        <v>22</v>
      </c>
      <c r="AA83" s="3" t="s">
        <v>218</v>
      </c>
      <c r="AB83" s="3" t="s">
        <v>18</v>
      </c>
      <c r="AC83" s="3" t="s">
        <v>219</v>
      </c>
      <c r="AD83" s="3" t="s">
        <v>28</v>
      </c>
      <c r="AE83" s="46" t="s">
        <v>57</v>
      </c>
      <c r="AF83" s="45" t="s">
        <v>24</v>
      </c>
    </row>
    <row r="84" spans="1:32">
      <c r="A84" s="122">
        <v>15</v>
      </c>
      <c r="B84" s="44">
        <v>16</v>
      </c>
      <c r="C84" s="3" t="s">
        <v>220</v>
      </c>
      <c r="D84" s="78" t="s">
        <v>46</v>
      </c>
      <c r="E84" s="78" t="s">
        <v>36</v>
      </c>
      <c r="F84" s="3" t="s">
        <v>12</v>
      </c>
      <c r="G84" s="3" t="s">
        <v>92</v>
      </c>
      <c r="H84" s="3" t="s">
        <v>47</v>
      </c>
      <c r="I84" s="3" t="s">
        <v>77</v>
      </c>
      <c r="J84" s="45" t="s">
        <v>221</v>
      </c>
      <c r="L84" s="122">
        <v>15</v>
      </c>
      <c r="M84" s="44">
        <v>16</v>
      </c>
      <c r="N84" s="3" t="s">
        <v>220</v>
      </c>
      <c r="O84" s="3" t="s">
        <v>46</v>
      </c>
      <c r="P84" s="3" t="s">
        <v>36</v>
      </c>
      <c r="Q84" s="3" t="s">
        <v>12</v>
      </c>
      <c r="R84" s="3" t="s">
        <v>92</v>
      </c>
      <c r="S84" s="3" t="s">
        <v>47</v>
      </c>
      <c r="T84" s="3" t="s">
        <v>77</v>
      </c>
      <c r="U84" s="45" t="s">
        <v>221</v>
      </c>
      <c r="V84" s="179"/>
      <c r="W84" s="122">
        <v>15</v>
      </c>
      <c r="X84" s="44">
        <v>16</v>
      </c>
      <c r="Y84" s="3" t="s">
        <v>220</v>
      </c>
      <c r="Z84" s="3" t="s">
        <v>46</v>
      </c>
      <c r="AA84" s="88" t="s">
        <v>36</v>
      </c>
      <c r="AB84" s="3" t="s">
        <v>12</v>
      </c>
      <c r="AC84" s="3" t="s">
        <v>92</v>
      </c>
      <c r="AD84" s="88" t="s">
        <v>47</v>
      </c>
      <c r="AE84" s="3" t="s">
        <v>77</v>
      </c>
      <c r="AF84" s="45" t="s">
        <v>221</v>
      </c>
    </row>
    <row r="85" spans="1:32">
      <c r="A85" s="122">
        <v>14</v>
      </c>
      <c r="B85" s="44">
        <v>17</v>
      </c>
      <c r="C85" s="3" t="s">
        <v>222</v>
      </c>
      <c r="D85" s="3" t="s">
        <v>59</v>
      </c>
      <c r="E85" s="3" t="s">
        <v>223</v>
      </c>
      <c r="F85" s="3" t="s">
        <v>224</v>
      </c>
      <c r="G85" s="3" t="s">
        <v>225</v>
      </c>
      <c r="H85" s="3" t="s">
        <v>226</v>
      </c>
      <c r="I85" s="3" t="s">
        <v>227</v>
      </c>
      <c r="J85" s="45" t="s">
        <v>60</v>
      </c>
      <c r="L85" s="122">
        <v>14</v>
      </c>
      <c r="M85" s="44">
        <v>17</v>
      </c>
      <c r="N85" s="3" t="s">
        <v>222</v>
      </c>
      <c r="O85" s="82" t="s">
        <v>59</v>
      </c>
      <c r="P85" s="3" t="s">
        <v>223</v>
      </c>
      <c r="Q85" s="3" t="s">
        <v>224</v>
      </c>
      <c r="R85" s="3" t="s">
        <v>225</v>
      </c>
      <c r="S85" s="3" t="s">
        <v>226</v>
      </c>
      <c r="T85" s="3" t="s">
        <v>227</v>
      </c>
      <c r="U85" s="45" t="s">
        <v>60</v>
      </c>
      <c r="V85" s="179"/>
      <c r="W85" s="122">
        <v>14</v>
      </c>
      <c r="X85" s="44">
        <v>17</v>
      </c>
      <c r="Y85" s="3" t="s">
        <v>222</v>
      </c>
      <c r="Z85" s="3" t="s">
        <v>59</v>
      </c>
      <c r="AA85" s="3" t="s">
        <v>223</v>
      </c>
      <c r="AB85" s="3" t="s">
        <v>224</v>
      </c>
      <c r="AC85" s="3" t="s">
        <v>225</v>
      </c>
      <c r="AD85" s="3" t="s">
        <v>226</v>
      </c>
      <c r="AE85" s="3" t="s">
        <v>227</v>
      </c>
      <c r="AF85" s="45" t="s">
        <v>60</v>
      </c>
    </row>
    <row r="86" spans="1:32">
      <c r="A86" s="122">
        <v>13</v>
      </c>
      <c r="B86" s="44">
        <v>18</v>
      </c>
      <c r="C86" s="3" t="s">
        <v>188</v>
      </c>
      <c r="D86" s="3" t="s">
        <v>126</v>
      </c>
      <c r="E86" s="3" t="s">
        <v>228</v>
      </c>
      <c r="F86" s="3" t="s">
        <v>155</v>
      </c>
      <c r="G86" s="3" t="s">
        <v>229</v>
      </c>
      <c r="H86" s="3" t="s">
        <v>230</v>
      </c>
      <c r="I86" s="3" t="s">
        <v>231</v>
      </c>
      <c r="J86" s="79" t="s">
        <v>102</v>
      </c>
      <c r="L86" s="122">
        <v>13</v>
      </c>
      <c r="M86" s="44">
        <v>18</v>
      </c>
      <c r="N86" s="3" t="s">
        <v>188</v>
      </c>
      <c r="O86" s="3" t="s">
        <v>126</v>
      </c>
      <c r="P86" s="3" t="s">
        <v>228</v>
      </c>
      <c r="Q86" s="3" t="s">
        <v>155</v>
      </c>
      <c r="R86" s="3" t="s">
        <v>229</v>
      </c>
      <c r="S86" s="3" t="s">
        <v>230</v>
      </c>
      <c r="T86" s="3" t="s">
        <v>231</v>
      </c>
      <c r="U86" s="45" t="s">
        <v>102</v>
      </c>
      <c r="V86" s="179"/>
      <c r="W86" s="122">
        <v>13</v>
      </c>
      <c r="X86" s="44">
        <v>18</v>
      </c>
      <c r="Y86" s="3" t="s">
        <v>188</v>
      </c>
      <c r="Z86" s="3" t="s">
        <v>126</v>
      </c>
      <c r="AA86" s="3" t="s">
        <v>228</v>
      </c>
      <c r="AB86" s="3" t="s">
        <v>155</v>
      </c>
      <c r="AC86" s="3" t="s">
        <v>229</v>
      </c>
      <c r="AD86" s="3" t="s">
        <v>230</v>
      </c>
      <c r="AE86" s="3" t="s">
        <v>231</v>
      </c>
      <c r="AF86" s="45" t="s">
        <v>102</v>
      </c>
    </row>
    <row r="87" spans="1:32">
      <c r="A87" s="122">
        <v>12</v>
      </c>
      <c r="B87" s="44">
        <v>19</v>
      </c>
      <c r="C87" s="78" t="s">
        <v>24</v>
      </c>
      <c r="D87" s="3" t="s">
        <v>57</v>
      </c>
      <c r="E87" s="3" t="s">
        <v>232</v>
      </c>
      <c r="F87" s="3" t="s">
        <v>233</v>
      </c>
      <c r="G87" s="3" t="s">
        <v>234</v>
      </c>
      <c r="H87" s="3" t="s">
        <v>235</v>
      </c>
      <c r="I87" s="3" t="s">
        <v>236</v>
      </c>
      <c r="J87" s="79" t="s">
        <v>90</v>
      </c>
      <c r="L87" s="122">
        <v>12</v>
      </c>
      <c r="M87" s="44">
        <v>19</v>
      </c>
      <c r="N87" s="3" t="s">
        <v>24</v>
      </c>
      <c r="O87" s="3" t="s">
        <v>57</v>
      </c>
      <c r="P87" s="3" t="s">
        <v>232</v>
      </c>
      <c r="Q87" s="3" t="s">
        <v>233</v>
      </c>
      <c r="R87" s="3" t="s">
        <v>234</v>
      </c>
      <c r="S87" s="3" t="s">
        <v>235</v>
      </c>
      <c r="T87" s="3" t="s">
        <v>236</v>
      </c>
      <c r="U87" s="84" t="s">
        <v>90</v>
      </c>
      <c r="V87" s="179"/>
      <c r="W87" s="122">
        <v>12</v>
      </c>
      <c r="X87" s="44">
        <v>19</v>
      </c>
      <c r="Y87" s="3" t="s">
        <v>24</v>
      </c>
      <c r="Z87" s="3" t="s">
        <v>57</v>
      </c>
      <c r="AA87" s="3" t="s">
        <v>232</v>
      </c>
      <c r="AB87" s="3" t="s">
        <v>233</v>
      </c>
      <c r="AC87" s="3" t="s">
        <v>234</v>
      </c>
      <c r="AD87" s="3" t="s">
        <v>235</v>
      </c>
      <c r="AE87" s="3" t="s">
        <v>236</v>
      </c>
      <c r="AF87" s="45" t="s">
        <v>90</v>
      </c>
    </row>
    <row r="88" spans="1:32">
      <c r="A88" s="122">
        <v>11</v>
      </c>
      <c r="B88" s="44">
        <v>20</v>
      </c>
      <c r="C88" s="78" t="s">
        <v>150</v>
      </c>
      <c r="D88" s="78" t="s">
        <v>55</v>
      </c>
      <c r="E88" s="78" t="s">
        <v>70</v>
      </c>
      <c r="F88" s="3" t="s">
        <v>117</v>
      </c>
      <c r="G88" s="3" t="s">
        <v>218</v>
      </c>
      <c r="H88" s="3" t="s">
        <v>237</v>
      </c>
      <c r="I88" s="3" t="s">
        <v>56</v>
      </c>
      <c r="J88" s="45" t="s">
        <v>35</v>
      </c>
      <c r="L88" s="122">
        <v>11</v>
      </c>
      <c r="M88" s="44">
        <v>20</v>
      </c>
      <c r="N88" s="3" t="s">
        <v>150</v>
      </c>
      <c r="O88" s="82" t="s">
        <v>55</v>
      </c>
      <c r="P88" s="3" t="s">
        <v>70</v>
      </c>
      <c r="Q88" s="82" t="s">
        <v>117</v>
      </c>
      <c r="R88" s="3" t="s">
        <v>218</v>
      </c>
      <c r="S88" s="3" t="s">
        <v>237</v>
      </c>
      <c r="T88" s="82" t="s">
        <v>56</v>
      </c>
      <c r="U88" s="45" t="s">
        <v>35</v>
      </c>
      <c r="V88" s="179"/>
      <c r="W88" s="122">
        <v>11</v>
      </c>
      <c r="X88" s="44">
        <v>20</v>
      </c>
      <c r="Y88" s="3" t="s">
        <v>150</v>
      </c>
      <c r="Z88" s="3" t="s">
        <v>55</v>
      </c>
      <c r="AA88" s="3" t="s">
        <v>70</v>
      </c>
      <c r="AB88" s="3" t="s">
        <v>117</v>
      </c>
      <c r="AC88" s="3" t="s">
        <v>218</v>
      </c>
      <c r="AD88" s="3" t="s">
        <v>237</v>
      </c>
      <c r="AE88" s="88" t="s">
        <v>56</v>
      </c>
      <c r="AF88" s="45" t="s">
        <v>35</v>
      </c>
    </row>
    <row r="89" spans="1:32">
      <c r="A89" s="122">
        <v>10</v>
      </c>
      <c r="B89" s="44">
        <v>21</v>
      </c>
      <c r="C89" s="3" t="s">
        <v>85</v>
      </c>
      <c r="D89" s="3" t="s">
        <v>238</v>
      </c>
      <c r="E89" s="3" t="s">
        <v>239</v>
      </c>
      <c r="F89" s="3" t="s">
        <v>38</v>
      </c>
      <c r="G89" s="3" t="s">
        <v>240</v>
      </c>
      <c r="H89" s="3" t="s">
        <v>173</v>
      </c>
      <c r="I89" s="3" t="s">
        <v>241</v>
      </c>
      <c r="J89" s="45" t="s">
        <v>237</v>
      </c>
      <c r="L89" s="122">
        <v>10</v>
      </c>
      <c r="M89" s="44">
        <v>21</v>
      </c>
      <c r="N89" s="3" t="s">
        <v>85</v>
      </c>
      <c r="O89" s="3" t="s">
        <v>238</v>
      </c>
      <c r="P89" s="3" t="s">
        <v>239</v>
      </c>
      <c r="Q89" s="3" t="s">
        <v>38</v>
      </c>
      <c r="R89" s="3" t="s">
        <v>240</v>
      </c>
      <c r="S89" s="3" t="s">
        <v>173</v>
      </c>
      <c r="T89" s="3" t="s">
        <v>241</v>
      </c>
      <c r="U89" s="45" t="s">
        <v>237</v>
      </c>
      <c r="V89" s="179"/>
      <c r="W89" s="122">
        <v>10</v>
      </c>
      <c r="X89" s="44">
        <v>21</v>
      </c>
      <c r="Y89" s="3" t="s">
        <v>85</v>
      </c>
      <c r="Z89" s="3" t="s">
        <v>238</v>
      </c>
      <c r="AA89" s="3" t="s">
        <v>239</v>
      </c>
      <c r="AB89" s="3" t="s">
        <v>38</v>
      </c>
      <c r="AC89" s="3" t="s">
        <v>240</v>
      </c>
      <c r="AD89" s="88" t="s">
        <v>173</v>
      </c>
      <c r="AE89" s="3" t="s">
        <v>241</v>
      </c>
      <c r="AF89" s="45" t="s">
        <v>237</v>
      </c>
    </row>
    <row r="90" spans="1:32" ht="17" thickBot="1">
      <c r="A90" s="122">
        <v>9</v>
      </c>
      <c r="B90" s="44">
        <v>22</v>
      </c>
      <c r="C90" s="3" t="s">
        <v>242</v>
      </c>
      <c r="D90" s="78" t="s">
        <v>13</v>
      </c>
      <c r="E90" s="3" t="s">
        <v>243</v>
      </c>
      <c r="F90" s="3" t="s">
        <v>244</v>
      </c>
      <c r="G90" s="3" t="s">
        <v>245</v>
      </c>
      <c r="H90" s="3" t="s">
        <v>199</v>
      </c>
      <c r="I90" s="3" t="s">
        <v>246</v>
      </c>
      <c r="J90" s="45" t="s">
        <v>233</v>
      </c>
      <c r="L90" s="122">
        <v>9</v>
      </c>
      <c r="M90" s="44">
        <v>22</v>
      </c>
      <c r="N90" s="3" t="s">
        <v>242</v>
      </c>
      <c r="O90" s="82" t="s">
        <v>13</v>
      </c>
      <c r="P90" s="3" t="s">
        <v>243</v>
      </c>
      <c r="Q90" s="3" t="s">
        <v>244</v>
      </c>
      <c r="R90" s="3" t="s">
        <v>245</v>
      </c>
      <c r="S90" s="3" t="s">
        <v>199</v>
      </c>
      <c r="T90" s="3" t="s">
        <v>246</v>
      </c>
      <c r="U90" s="45" t="s">
        <v>233</v>
      </c>
      <c r="V90" s="179"/>
      <c r="W90" s="122">
        <v>9</v>
      </c>
      <c r="X90" s="44">
        <v>22</v>
      </c>
      <c r="Y90" s="3" t="s">
        <v>242</v>
      </c>
      <c r="Z90" s="3" t="s">
        <v>13</v>
      </c>
      <c r="AA90" s="3" t="s">
        <v>243</v>
      </c>
      <c r="AB90" s="3" t="s">
        <v>244</v>
      </c>
      <c r="AC90" s="3" t="s">
        <v>245</v>
      </c>
      <c r="AD90" s="3" t="s">
        <v>199</v>
      </c>
      <c r="AE90" s="3" t="s">
        <v>246</v>
      </c>
      <c r="AF90" s="45" t="s">
        <v>233</v>
      </c>
    </row>
    <row r="91" spans="1:32" ht="17" thickBot="1">
      <c r="A91" s="122">
        <v>8</v>
      </c>
      <c r="B91" s="44">
        <v>23</v>
      </c>
      <c r="C91" s="3" t="s">
        <v>247</v>
      </c>
      <c r="D91" s="3" t="s">
        <v>10</v>
      </c>
      <c r="E91" s="3" t="s">
        <v>12</v>
      </c>
      <c r="F91" s="30" t="s">
        <v>44</v>
      </c>
      <c r="G91" s="3" t="s">
        <v>248</v>
      </c>
      <c r="H91" s="3" t="s">
        <v>203</v>
      </c>
      <c r="I91" s="3" t="s">
        <v>249</v>
      </c>
      <c r="J91" s="45" t="s">
        <v>250</v>
      </c>
      <c r="L91" s="122">
        <v>8</v>
      </c>
      <c r="M91" s="44">
        <v>23</v>
      </c>
      <c r="N91" s="3" t="s">
        <v>247</v>
      </c>
      <c r="O91" s="3" t="s">
        <v>10</v>
      </c>
      <c r="P91" s="3" t="s">
        <v>12</v>
      </c>
      <c r="Q91" s="83" t="s">
        <v>44</v>
      </c>
      <c r="R91" s="3" t="s">
        <v>248</v>
      </c>
      <c r="S91" s="3" t="s">
        <v>203</v>
      </c>
      <c r="T91" s="3" t="s">
        <v>249</v>
      </c>
      <c r="U91" s="45" t="s">
        <v>250</v>
      </c>
      <c r="V91" s="179"/>
      <c r="W91" s="122">
        <v>8</v>
      </c>
      <c r="X91" s="44">
        <v>23</v>
      </c>
      <c r="Y91" s="3" t="s">
        <v>247</v>
      </c>
      <c r="Z91" s="3" t="s">
        <v>10</v>
      </c>
      <c r="AA91" s="3" t="s">
        <v>12</v>
      </c>
      <c r="AB91" s="30" t="s">
        <v>44</v>
      </c>
      <c r="AC91" s="3" t="s">
        <v>248</v>
      </c>
      <c r="AD91" s="3" t="s">
        <v>203</v>
      </c>
      <c r="AE91" s="3" t="s">
        <v>249</v>
      </c>
      <c r="AF91" s="45" t="s">
        <v>250</v>
      </c>
    </row>
    <row r="92" spans="1:32">
      <c r="A92" s="122">
        <v>7</v>
      </c>
      <c r="B92" s="44">
        <v>24</v>
      </c>
      <c r="C92" s="3" t="s">
        <v>251</v>
      </c>
      <c r="D92" s="3" t="s">
        <v>252</v>
      </c>
      <c r="E92" s="3" t="s">
        <v>253</v>
      </c>
      <c r="F92" s="3" t="s">
        <v>168</v>
      </c>
      <c r="G92" s="3" t="s">
        <v>254</v>
      </c>
      <c r="H92" s="3" t="s">
        <v>255</v>
      </c>
      <c r="I92" s="3" t="s">
        <v>256</v>
      </c>
      <c r="J92" s="45" t="s">
        <v>96</v>
      </c>
      <c r="L92" s="122">
        <v>7</v>
      </c>
      <c r="M92" s="44">
        <v>24</v>
      </c>
      <c r="N92" s="3" t="s">
        <v>251</v>
      </c>
      <c r="O92" s="3" t="s">
        <v>252</v>
      </c>
      <c r="P92" s="3" t="s">
        <v>253</v>
      </c>
      <c r="Q92" s="3" t="s">
        <v>168</v>
      </c>
      <c r="R92" s="3" t="s">
        <v>254</v>
      </c>
      <c r="S92" s="3" t="s">
        <v>255</v>
      </c>
      <c r="T92" s="3" t="s">
        <v>256</v>
      </c>
      <c r="U92" s="84" t="s">
        <v>96</v>
      </c>
      <c r="V92" s="179"/>
      <c r="W92" s="122">
        <v>7</v>
      </c>
      <c r="X92" s="44">
        <v>24</v>
      </c>
      <c r="Y92" s="3" t="s">
        <v>251</v>
      </c>
      <c r="Z92" s="3" t="s">
        <v>252</v>
      </c>
      <c r="AA92" s="3" t="s">
        <v>253</v>
      </c>
      <c r="AB92" s="88" t="s">
        <v>168</v>
      </c>
      <c r="AC92" s="3" t="s">
        <v>254</v>
      </c>
      <c r="AD92" s="3" t="s">
        <v>255</v>
      </c>
      <c r="AE92" s="3" t="s">
        <v>256</v>
      </c>
      <c r="AF92" s="45" t="s">
        <v>96</v>
      </c>
    </row>
    <row r="93" spans="1:32">
      <c r="A93" s="122">
        <v>6</v>
      </c>
      <c r="B93" s="44">
        <v>25</v>
      </c>
      <c r="C93" s="3" t="s">
        <v>176</v>
      </c>
      <c r="D93" s="3" t="s">
        <v>85</v>
      </c>
      <c r="E93" s="3" t="s">
        <v>257</v>
      </c>
      <c r="F93" s="3" t="s">
        <v>148</v>
      </c>
      <c r="G93" s="3" t="s">
        <v>258</v>
      </c>
      <c r="H93" s="3" t="s">
        <v>259</v>
      </c>
      <c r="I93" s="3" t="s">
        <v>260</v>
      </c>
      <c r="J93" s="79" t="s">
        <v>31</v>
      </c>
      <c r="L93" s="122">
        <v>6</v>
      </c>
      <c r="M93" s="44">
        <v>25</v>
      </c>
      <c r="N93" s="3" t="s">
        <v>176</v>
      </c>
      <c r="O93" s="3" t="s">
        <v>85</v>
      </c>
      <c r="P93" s="3" t="s">
        <v>257</v>
      </c>
      <c r="Q93" s="3" t="s">
        <v>148</v>
      </c>
      <c r="R93" s="3" t="s">
        <v>258</v>
      </c>
      <c r="S93" s="3" t="s">
        <v>259</v>
      </c>
      <c r="T93" s="3" t="s">
        <v>260</v>
      </c>
      <c r="U93" s="84" t="s">
        <v>31</v>
      </c>
      <c r="V93" s="179"/>
      <c r="W93" s="122">
        <v>6</v>
      </c>
      <c r="X93" s="44">
        <v>25</v>
      </c>
      <c r="Y93" s="88" t="s">
        <v>176</v>
      </c>
      <c r="Z93" s="3" t="s">
        <v>85</v>
      </c>
      <c r="AA93" s="3" t="s">
        <v>257</v>
      </c>
      <c r="AB93" s="3" t="s">
        <v>148</v>
      </c>
      <c r="AC93" s="3" t="s">
        <v>258</v>
      </c>
      <c r="AD93" s="3" t="s">
        <v>259</v>
      </c>
      <c r="AE93" s="3" t="s">
        <v>260</v>
      </c>
      <c r="AF93" s="45" t="s">
        <v>31</v>
      </c>
    </row>
    <row r="94" spans="1:32">
      <c r="A94" s="122">
        <v>5</v>
      </c>
      <c r="B94" s="44">
        <v>26</v>
      </c>
      <c r="C94" s="3" t="s">
        <v>261</v>
      </c>
      <c r="D94" s="3" t="s">
        <v>262</v>
      </c>
      <c r="E94" s="3" t="s">
        <v>263</v>
      </c>
      <c r="F94" s="3" t="s">
        <v>97</v>
      </c>
      <c r="G94" s="3" t="s">
        <v>264</v>
      </c>
      <c r="H94" s="3" t="s">
        <v>265</v>
      </c>
      <c r="I94" s="3" t="s">
        <v>17</v>
      </c>
      <c r="J94" s="45" t="s">
        <v>59</v>
      </c>
      <c r="L94" s="122">
        <v>5</v>
      </c>
      <c r="M94" s="44">
        <v>26</v>
      </c>
      <c r="N94" s="3" t="s">
        <v>261</v>
      </c>
      <c r="O94" s="3" t="s">
        <v>262</v>
      </c>
      <c r="P94" s="3" t="s">
        <v>263</v>
      </c>
      <c r="Q94" s="3" t="s">
        <v>97</v>
      </c>
      <c r="R94" s="3" t="s">
        <v>264</v>
      </c>
      <c r="S94" s="3" t="s">
        <v>265</v>
      </c>
      <c r="T94" s="3" t="s">
        <v>17</v>
      </c>
      <c r="U94" s="84" t="s">
        <v>59</v>
      </c>
      <c r="V94" s="179"/>
      <c r="W94" s="122">
        <v>5</v>
      </c>
      <c r="X94" s="44">
        <v>26</v>
      </c>
      <c r="Y94" s="3" t="s">
        <v>261</v>
      </c>
      <c r="Z94" s="3" t="s">
        <v>262</v>
      </c>
      <c r="AA94" s="3" t="s">
        <v>263</v>
      </c>
      <c r="AB94" s="88" t="s">
        <v>97</v>
      </c>
      <c r="AC94" s="3" t="s">
        <v>264</v>
      </c>
      <c r="AD94" s="3" t="s">
        <v>265</v>
      </c>
      <c r="AE94" s="88" t="s">
        <v>17</v>
      </c>
      <c r="AF94" s="45" t="s">
        <v>59</v>
      </c>
    </row>
    <row r="95" spans="1:32" ht="17" thickBot="1">
      <c r="A95" s="122">
        <v>4</v>
      </c>
      <c r="B95" s="44">
        <v>27</v>
      </c>
      <c r="C95" s="78" t="s">
        <v>62</v>
      </c>
      <c r="D95" s="3" t="s">
        <v>87</v>
      </c>
      <c r="E95" s="3" t="s">
        <v>266</v>
      </c>
      <c r="F95" s="3" t="s">
        <v>78</v>
      </c>
      <c r="G95" s="3" t="s">
        <v>267</v>
      </c>
      <c r="H95" s="3" t="s">
        <v>268</v>
      </c>
      <c r="I95" s="3" t="s">
        <v>52</v>
      </c>
      <c r="J95" s="79" t="s">
        <v>30</v>
      </c>
      <c r="L95" s="122">
        <v>4</v>
      </c>
      <c r="M95" s="44">
        <v>27</v>
      </c>
      <c r="N95" s="3" t="s">
        <v>62</v>
      </c>
      <c r="O95" s="3" t="s">
        <v>87</v>
      </c>
      <c r="P95" s="3" t="s">
        <v>266</v>
      </c>
      <c r="Q95" s="3" t="s">
        <v>78</v>
      </c>
      <c r="R95" s="3" t="s">
        <v>267</v>
      </c>
      <c r="S95" s="3" t="s">
        <v>268</v>
      </c>
      <c r="T95" s="3" t="s">
        <v>52</v>
      </c>
      <c r="U95" s="45" t="s">
        <v>30</v>
      </c>
      <c r="V95" s="179"/>
      <c r="W95" s="122">
        <v>4</v>
      </c>
      <c r="X95" s="44">
        <v>27</v>
      </c>
      <c r="Y95" s="3" t="s">
        <v>62</v>
      </c>
      <c r="Z95" s="3" t="s">
        <v>87</v>
      </c>
      <c r="AA95" s="3" t="s">
        <v>266</v>
      </c>
      <c r="AB95" s="3" t="s">
        <v>78</v>
      </c>
      <c r="AC95" s="3" t="s">
        <v>267</v>
      </c>
      <c r="AD95" s="3" t="s">
        <v>268</v>
      </c>
      <c r="AE95" s="3" t="s">
        <v>52</v>
      </c>
      <c r="AF95" s="45" t="s">
        <v>30</v>
      </c>
    </row>
    <row r="96" spans="1:32" ht="17" thickBot="1">
      <c r="A96" s="122">
        <v>3</v>
      </c>
      <c r="B96" s="44">
        <v>28</v>
      </c>
      <c r="C96" s="3" t="s">
        <v>89</v>
      </c>
      <c r="D96" s="3" t="s">
        <v>269</v>
      </c>
      <c r="E96" s="3" t="s">
        <v>195</v>
      </c>
      <c r="F96" s="3" t="s">
        <v>71</v>
      </c>
      <c r="G96" s="3" t="s">
        <v>270</v>
      </c>
      <c r="H96" s="30" t="s">
        <v>141</v>
      </c>
      <c r="I96" s="3" t="s">
        <v>271</v>
      </c>
      <c r="J96" s="45" t="s">
        <v>186</v>
      </c>
      <c r="L96" s="122">
        <v>3</v>
      </c>
      <c r="M96" s="44">
        <v>28</v>
      </c>
      <c r="N96" s="3" t="s">
        <v>89</v>
      </c>
      <c r="O96" s="3" t="s">
        <v>269</v>
      </c>
      <c r="P96" s="3" t="s">
        <v>195</v>
      </c>
      <c r="Q96" s="3" t="s">
        <v>71</v>
      </c>
      <c r="R96" s="3" t="s">
        <v>270</v>
      </c>
      <c r="S96" s="30" t="s">
        <v>141</v>
      </c>
      <c r="T96" s="3" t="s">
        <v>271</v>
      </c>
      <c r="U96" s="84" t="s">
        <v>186</v>
      </c>
      <c r="V96" s="179"/>
      <c r="W96" s="122">
        <v>3</v>
      </c>
      <c r="X96" s="44">
        <v>28</v>
      </c>
      <c r="Y96" s="88" t="s">
        <v>89</v>
      </c>
      <c r="Z96" s="3" t="s">
        <v>269</v>
      </c>
      <c r="AA96" s="3" t="s">
        <v>195</v>
      </c>
      <c r="AB96" s="3" t="s">
        <v>71</v>
      </c>
      <c r="AC96" s="3" t="s">
        <v>270</v>
      </c>
      <c r="AD96" s="30" t="s">
        <v>141</v>
      </c>
      <c r="AE96" s="3" t="s">
        <v>271</v>
      </c>
      <c r="AF96" s="45" t="s">
        <v>186</v>
      </c>
    </row>
    <row r="97" spans="1:32">
      <c r="A97" s="122">
        <v>2</v>
      </c>
      <c r="B97" s="44">
        <v>29</v>
      </c>
      <c r="C97" s="3" t="s">
        <v>272</v>
      </c>
      <c r="D97" s="3" t="s">
        <v>56</v>
      </c>
      <c r="E97" s="3" t="s">
        <v>273</v>
      </c>
      <c r="F97" s="3" t="s">
        <v>268</v>
      </c>
      <c r="G97" s="3" t="s">
        <v>274</v>
      </c>
      <c r="H97" s="3" t="s">
        <v>275</v>
      </c>
      <c r="I97" s="78" t="s">
        <v>94</v>
      </c>
      <c r="J97" s="45" t="s">
        <v>50</v>
      </c>
      <c r="L97" s="122">
        <v>2</v>
      </c>
      <c r="M97" s="44">
        <v>29</v>
      </c>
      <c r="N97" s="3" t="s">
        <v>272</v>
      </c>
      <c r="O97" s="82" t="s">
        <v>56</v>
      </c>
      <c r="P97" s="3" t="s">
        <v>273</v>
      </c>
      <c r="Q97" s="3" t="s">
        <v>268</v>
      </c>
      <c r="R97" s="3" t="s">
        <v>274</v>
      </c>
      <c r="S97" s="3" t="s">
        <v>275</v>
      </c>
      <c r="T97" s="3" t="s">
        <v>94</v>
      </c>
      <c r="U97" s="84" t="s">
        <v>50</v>
      </c>
      <c r="V97" s="179"/>
      <c r="W97" s="122">
        <v>2</v>
      </c>
      <c r="X97" s="44">
        <v>29</v>
      </c>
      <c r="Y97" s="3" t="s">
        <v>272</v>
      </c>
      <c r="Z97" s="88" t="s">
        <v>56</v>
      </c>
      <c r="AA97" s="3" t="s">
        <v>273</v>
      </c>
      <c r="AB97" s="3" t="s">
        <v>268</v>
      </c>
      <c r="AC97" s="3" t="s">
        <v>274</v>
      </c>
      <c r="AD97" s="3" t="s">
        <v>275</v>
      </c>
      <c r="AE97" s="3" t="s">
        <v>94</v>
      </c>
      <c r="AF97" s="45" t="s">
        <v>50</v>
      </c>
    </row>
    <row r="98" spans="1:32" ht="17" thickBot="1">
      <c r="A98" s="123">
        <v>1</v>
      </c>
      <c r="B98" s="47">
        <v>30</v>
      </c>
      <c r="C98" s="48" t="s">
        <v>276</v>
      </c>
      <c r="D98" s="48" t="s">
        <v>277</v>
      </c>
      <c r="E98" s="48" t="s">
        <v>278</v>
      </c>
      <c r="F98" s="48" t="s">
        <v>123</v>
      </c>
      <c r="G98" s="48" t="s">
        <v>279</v>
      </c>
      <c r="H98" s="48" t="s">
        <v>280</v>
      </c>
      <c r="I98" s="48" t="s">
        <v>281</v>
      </c>
      <c r="J98" s="49" t="s">
        <v>151</v>
      </c>
      <c r="L98" s="123">
        <v>1</v>
      </c>
      <c r="M98" s="47">
        <v>30</v>
      </c>
      <c r="N98" s="48" t="s">
        <v>276</v>
      </c>
      <c r="O98" s="48" t="s">
        <v>277</v>
      </c>
      <c r="P98" s="48" t="s">
        <v>278</v>
      </c>
      <c r="Q98" s="48" t="s">
        <v>123</v>
      </c>
      <c r="R98" s="48" t="s">
        <v>279</v>
      </c>
      <c r="S98" s="48" t="s">
        <v>280</v>
      </c>
      <c r="T98" s="48" t="s">
        <v>281</v>
      </c>
      <c r="U98" s="85" t="s">
        <v>151</v>
      </c>
      <c r="V98" s="179"/>
      <c r="W98" s="123">
        <v>1</v>
      </c>
      <c r="X98" s="47">
        <v>30</v>
      </c>
      <c r="Y98" s="48" t="s">
        <v>276</v>
      </c>
      <c r="Z98" s="48" t="s">
        <v>277</v>
      </c>
      <c r="AA98" s="48" t="s">
        <v>278</v>
      </c>
      <c r="AB98" s="48" t="s">
        <v>123</v>
      </c>
      <c r="AC98" s="48" t="s">
        <v>279</v>
      </c>
      <c r="AD98" s="48" t="s">
        <v>280</v>
      </c>
      <c r="AE98" s="48" t="s">
        <v>281</v>
      </c>
      <c r="AF98" s="49" t="s">
        <v>151</v>
      </c>
    </row>
    <row r="99" spans="1:32" s="179" customFormat="1"/>
    <row r="100" spans="1:32" s="179" customFormat="1"/>
    <row r="101" spans="1:32" s="179" customFormat="1"/>
    <row r="102" spans="1:32" s="179" customFormat="1"/>
    <row r="103" spans="1:32" s="179" customFormat="1"/>
    <row r="104" spans="1:32" s="179" customFormat="1"/>
    <row r="105" spans="1:32" s="179" customFormat="1"/>
    <row r="106" spans="1:32" s="179" customFormat="1"/>
    <row r="107" spans="1:32" s="179" customFormat="1"/>
    <row r="108" spans="1:32" s="179" customFormat="1"/>
    <row r="109" spans="1:32" s="179" customFormat="1"/>
    <row r="110" spans="1:32" s="179" customFormat="1"/>
    <row r="111" spans="1:32" s="179" customFormat="1"/>
    <row r="112" spans="1:32" s="179" customFormat="1"/>
    <row r="113" s="179" customFormat="1"/>
    <row r="114" s="179" customFormat="1"/>
    <row r="115" s="179" customFormat="1"/>
    <row r="116" s="179" customFormat="1"/>
    <row r="117" s="179" customFormat="1"/>
    <row r="118" s="179" customFormat="1"/>
    <row r="119" s="179" customFormat="1"/>
    <row r="120" s="179" customFormat="1"/>
    <row r="121" s="179" customFormat="1"/>
    <row r="122" s="179" customFormat="1"/>
    <row r="123" s="179" customFormat="1"/>
    <row r="124" s="179" customFormat="1"/>
    <row r="125" s="179" customFormat="1"/>
    <row r="126" s="179" customFormat="1"/>
    <row r="127" s="179" customFormat="1"/>
    <row r="128" s="179" customFormat="1"/>
    <row r="129" s="179" customFormat="1"/>
    <row r="130" s="179" customFormat="1"/>
    <row r="131" s="179" customFormat="1"/>
    <row r="132" s="179" customFormat="1"/>
    <row r="133" s="179" customFormat="1"/>
    <row r="134" s="179" customFormat="1"/>
    <row r="135" s="179" customFormat="1"/>
    <row r="136" s="179" customFormat="1"/>
    <row r="137" s="179" customFormat="1"/>
    <row r="138" s="179" customFormat="1"/>
    <row r="139" s="179" customFormat="1"/>
    <row r="140" s="179" customFormat="1"/>
    <row r="141" s="179" customFormat="1"/>
    <row r="142" s="179" customFormat="1"/>
    <row r="143" s="179" customFormat="1"/>
    <row r="144" s="179" customFormat="1"/>
    <row r="145" s="179" customFormat="1"/>
    <row r="146" s="179" customFormat="1"/>
    <row r="147" s="179" customFormat="1"/>
    <row r="148" s="179" customFormat="1"/>
    <row r="149" s="179" customFormat="1"/>
    <row r="150" s="179" customFormat="1"/>
    <row r="151" s="179" customFormat="1"/>
    <row r="152" s="179" customFormat="1"/>
    <row r="153" s="179" customFormat="1"/>
    <row r="154" s="179" customFormat="1"/>
    <row r="155" s="179" customFormat="1"/>
    <row r="156" s="179" customFormat="1"/>
    <row r="157" s="179" customFormat="1"/>
    <row r="158" s="179" customFormat="1"/>
    <row r="159" s="179" customFormat="1"/>
    <row r="160" s="179" customFormat="1"/>
    <row r="161" s="179" customFormat="1"/>
    <row r="162" s="179" customFormat="1"/>
    <row r="163" s="179" customFormat="1"/>
    <row r="164" s="179" customFormat="1"/>
    <row r="165" s="179" customFormat="1"/>
    <row r="166" s="179" customFormat="1"/>
    <row r="167" s="179" customFormat="1"/>
    <row r="168" s="179" customFormat="1"/>
    <row r="169" s="179" customFormat="1"/>
    <row r="170" s="179" customFormat="1"/>
    <row r="171" s="179" customFormat="1"/>
    <row r="172" s="179" customFormat="1"/>
    <row r="173" s="179" customFormat="1"/>
    <row r="174" s="179" customFormat="1"/>
    <row r="175" s="179" customFormat="1"/>
    <row r="176" s="179" customFormat="1"/>
    <row r="177" s="179" customFormat="1"/>
    <row r="178" s="179" customFormat="1"/>
    <row r="179" s="179" customFormat="1"/>
    <row r="180" s="179" customFormat="1"/>
    <row r="181" s="179" customFormat="1"/>
    <row r="182" s="179" customFormat="1"/>
    <row r="183" s="179" customFormat="1"/>
    <row r="184" s="179" customFormat="1"/>
    <row r="185" s="179" customFormat="1"/>
    <row r="186" s="179" customFormat="1"/>
    <row r="187" s="179" customFormat="1"/>
    <row r="188" s="179" customFormat="1"/>
    <row r="189" s="179" customFormat="1"/>
    <row r="190" s="179" customFormat="1"/>
    <row r="191" s="179" customFormat="1"/>
    <row r="192" s="179" customFormat="1"/>
    <row r="193" s="179" customFormat="1"/>
    <row r="194" s="179" customFormat="1"/>
    <row r="195" s="179" customFormat="1"/>
    <row r="196" s="179" customFormat="1"/>
    <row r="197" s="179" customFormat="1"/>
    <row r="198" s="179" customFormat="1"/>
    <row r="199" s="179" customFormat="1"/>
    <row r="200" s="179" customFormat="1"/>
    <row r="201" s="179" customFormat="1"/>
    <row r="202" s="179" customFormat="1"/>
    <row r="203" s="179" customFormat="1"/>
    <row r="204" s="179" customFormat="1"/>
    <row r="205" s="179" customFormat="1"/>
    <row r="206" s="179" customFormat="1"/>
    <row r="207" s="179" customFormat="1"/>
    <row r="208" s="179" customFormat="1"/>
    <row r="209" s="179" customFormat="1"/>
    <row r="210" s="179" customFormat="1"/>
    <row r="211" s="179" customFormat="1"/>
    <row r="212" s="179" customFormat="1"/>
    <row r="213" s="179" customFormat="1"/>
    <row r="214" s="179" customFormat="1"/>
    <row r="215" s="179" customFormat="1"/>
    <row r="216" s="179" customFormat="1"/>
    <row r="217" s="179" customFormat="1"/>
    <row r="218" s="179" customFormat="1"/>
    <row r="219" s="179" customFormat="1"/>
    <row r="220" s="179" customFormat="1"/>
    <row r="221" s="179" customFormat="1"/>
    <row r="222" s="179" customFormat="1"/>
    <row r="223" s="179" customFormat="1"/>
    <row r="224" s="179" customFormat="1"/>
    <row r="225" s="179" customFormat="1"/>
    <row r="226" s="179" customFormat="1" ht="19" customHeight="1"/>
    <row r="227" s="179" customFormat="1"/>
    <row r="228" s="179" customFormat="1"/>
    <row r="229" s="179" customFormat="1"/>
    <row r="230" s="179" customFormat="1"/>
    <row r="231" s="179" customFormat="1"/>
    <row r="232" s="179" customFormat="1"/>
    <row r="233" s="179" customFormat="1"/>
    <row r="234" s="179" customFormat="1"/>
    <row r="235" s="179" customFormat="1"/>
    <row r="236" s="179" customFormat="1"/>
    <row r="237" s="179" customFormat="1"/>
    <row r="238" s="179" customFormat="1"/>
    <row r="239" s="179" customFormat="1"/>
    <row r="240" s="179" customFormat="1"/>
    <row r="241" s="179" customFormat="1"/>
    <row r="242" s="179" customFormat="1"/>
    <row r="243" s="179" customFormat="1"/>
    <row r="244" s="179" customFormat="1"/>
    <row r="245" s="179" customFormat="1"/>
    <row r="246" s="179" customFormat="1"/>
    <row r="247" s="179" customFormat="1"/>
    <row r="248" s="179" customFormat="1"/>
    <row r="249" s="179" customFormat="1"/>
    <row r="250" s="179" customFormat="1"/>
    <row r="251" s="179" customFormat="1"/>
    <row r="252" s="179" customFormat="1"/>
    <row r="253" s="179" customFormat="1"/>
    <row r="254" s="179" customFormat="1"/>
    <row r="255" s="179" customFormat="1"/>
    <row r="256" s="179" customFormat="1"/>
    <row r="257" s="179" customFormat="1"/>
    <row r="258" s="179" customFormat="1"/>
    <row r="259" s="179" customFormat="1"/>
    <row r="260" s="179" customFormat="1"/>
    <row r="261" s="179" customFormat="1"/>
    <row r="262" s="179" customFormat="1"/>
    <row r="263" s="179" customFormat="1"/>
    <row r="264" s="179" customFormat="1"/>
    <row r="265" s="179" customFormat="1"/>
    <row r="266" s="179" customFormat="1"/>
    <row r="267" s="179" customFormat="1"/>
    <row r="268" s="179" customFormat="1"/>
    <row r="269" s="179" customFormat="1"/>
    <row r="270" s="179" customFormat="1"/>
    <row r="271" s="179" customFormat="1"/>
    <row r="272" s="179" customFormat="1"/>
    <row r="273" s="179" customFormat="1"/>
    <row r="274" s="179" customFormat="1"/>
    <row r="275" s="179" customFormat="1"/>
    <row r="276" s="179" customFormat="1"/>
    <row r="277" s="179" customFormat="1"/>
    <row r="278" s="179" customFormat="1"/>
    <row r="279" s="179" customFormat="1"/>
    <row r="280" s="179" customFormat="1"/>
    <row r="281" s="179" customFormat="1"/>
    <row r="282" s="179" customFormat="1"/>
    <row r="283" s="179" customFormat="1"/>
    <row r="284" s="179" customFormat="1"/>
    <row r="285" s="179" customFormat="1"/>
    <row r="286" s="179" customFormat="1"/>
    <row r="287" s="179" customFormat="1"/>
    <row r="288" s="179" customFormat="1"/>
    <row r="289" s="179" customFormat="1"/>
    <row r="290" s="179" customFormat="1"/>
    <row r="291" s="179" customFormat="1"/>
    <row r="292" s="179" customFormat="1"/>
    <row r="293" s="179" customFormat="1"/>
    <row r="294" s="179" customFormat="1"/>
    <row r="295" s="179" customFormat="1"/>
    <row r="296" s="179" customFormat="1"/>
    <row r="297" s="179" customFormat="1"/>
    <row r="298" s="179" customFormat="1"/>
    <row r="299" s="179" customFormat="1"/>
    <row r="300" s="179" customFormat="1"/>
    <row r="301" s="179" customFormat="1"/>
    <row r="302" s="179" customFormat="1"/>
    <row r="303" s="179" customFormat="1"/>
    <row r="304" s="179" customFormat="1"/>
    <row r="305" s="179" customFormat="1"/>
    <row r="306" s="179" customFormat="1"/>
    <row r="307" s="179" customFormat="1"/>
    <row r="308" s="179" customFormat="1"/>
    <row r="309" s="179" customFormat="1"/>
    <row r="310" s="179" customFormat="1"/>
    <row r="311" s="179" customFormat="1"/>
    <row r="312" s="179" customFormat="1"/>
    <row r="313" s="179" customFormat="1"/>
    <row r="314" s="179" customFormat="1"/>
    <row r="315" s="179" customFormat="1"/>
    <row r="316" s="179" customFormat="1"/>
    <row r="317" s="179" customFormat="1"/>
    <row r="318" s="179" customFormat="1"/>
    <row r="319" s="179" customFormat="1"/>
    <row r="320" s="179" customFormat="1"/>
    <row r="321" spans="12:22" s="179" customFormat="1"/>
    <row r="322" spans="12:22" s="179" customFormat="1"/>
    <row r="323" spans="12:22" s="179" customFormat="1"/>
    <row r="324" spans="12:22" s="179" customFormat="1"/>
    <row r="325" spans="12:22" s="179" customFormat="1"/>
    <row r="326" spans="12:22" s="179" customFormat="1"/>
    <row r="327" spans="12:22" s="179" customFormat="1"/>
    <row r="328" spans="12:22" s="179" customFormat="1"/>
    <row r="329" spans="12:22" s="179" customFormat="1"/>
    <row r="330" spans="12:22" s="179" customFormat="1"/>
    <row r="331" spans="12:22" s="179" customFormat="1"/>
    <row r="332" spans="12:22" s="179" customFormat="1"/>
    <row r="333" spans="12:22" s="179" customFormat="1"/>
    <row r="334" spans="12:22" s="179" customFormat="1"/>
    <row r="335" spans="12:22"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</row>
    <row r="336" spans="12:22"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</row>
    <row r="337" spans="12:22"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</row>
    <row r="338" spans="12:22"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</row>
    <row r="339" spans="12:22"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</row>
    <row r="340" spans="12:22"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</row>
    <row r="341" spans="12:22"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</row>
    <row r="342" spans="12:22"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</row>
    <row r="343" spans="12:22"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</row>
    <row r="344" spans="12:22"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</row>
    <row r="345" spans="12:22"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</row>
    <row r="346" spans="12:22"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</row>
    <row r="347" spans="12:22"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</row>
    <row r="348" spans="12:22"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DA15-588D-424E-9ABA-114B025A96A5}">
  <dimension ref="A1:CW161"/>
  <sheetViews>
    <sheetView zoomScale="40" zoomScaleNormal="40" workbookViewId="0">
      <selection activeCell="BK1" sqref="BK1:CW1048576"/>
    </sheetView>
  </sheetViews>
  <sheetFormatPr baseColWidth="10" defaultRowHeight="16"/>
  <cols>
    <col min="2" max="2" width="10.83203125" style="1" customWidth="1"/>
    <col min="3" max="8" width="10.83203125" style="1"/>
    <col min="9" max="9" width="14.83203125" style="1" bestFit="1" customWidth="1"/>
    <col min="10" max="11" width="10.83203125" style="1"/>
    <col min="12" max="24" width="10.83203125" style="179"/>
    <col min="25" max="33" width="10.83203125" style="179" customWidth="1"/>
    <col min="34" max="101" width="10.83203125" style="179"/>
  </cols>
  <sheetData>
    <row r="1" spans="1:59">
      <c r="A1" s="179"/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59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59" ht="17" thickBot="1">
      <c r="A3" s="179"/>
      <c r="B3" s="207"/>
      <c r="C3" s="209"/>
      <c r="D3" s="209"/>
      <c r="E3" s="209"/>
      <c r="F3" s="209"/>
      <c r="G3" s="209"/>
      <c r="H3" s="209"/>
      <c r="I3" s="209"/>
      <c r="J3" s="209"/>
      <c r="K3" s="207"/>
    </row>
    <row r="4" spans="1:59" ht="17" thickBot="1">
      <c r="A4" s="121" t="s">
        <v>542</v>
      </c>
      <c r="B4" s="40">
        <v>1</v>
      </c>
      <c r="C4" s="41" t="s">
        <v>0</v>
      </c>
      <c r="D4" s="42" t="s">
        <v>1</v>
      </c>
      <c r="E4" s="42" t="s">
        <v>2</v>
      </c>
      <c r="F4" s="42" t="s">
        <v>3</v>
      </c>
      <c r="G4" s="42" t="s">
        <v>4</v>
      </c>
      <c r="H4" s="42" t="s">
        <v>5</v>
      </c>
      <c r="I4" s="42" t="s">
        <v>6</v>
      </c>
      <c r="J4" s="42" t="s">
        <v>7</v>
      </c>
      <c r="K4" s="43" t="s">
        <v>8</v>
      </c>
      <c r="M4" s="121" t="s">
        <v>542</v>
      </c>
      <c r="N4" s="40">
        <v>2</v>
      </c>
      <c r="O4" s="41" t="s">
        <v>0</v>
      </c>
      <c r="P4" s="42" t="s">
        <v>1</v>
      </c>
      <c r="Q4" s="42" t="s">
        <v>2</v>
      </c>
      <c r="R4" s="42" t="s">
        <v>3</v>
      </c>
      <c r="S4" s="42" t="s">
        <v>4</v>
      </c>
      <c r="T4" s="42" t="s">
        <v>5</v>
      </c>
      <c r="U4" s="42" t="s">
        <v>6</v>
      </c>
      <c r="V4" s="42" t="s">
        <v>7</v>
      </c>
      <c r="W4" s="43" t="s">
        <v>8</v>
      </c>
      <c r="Y4" s="121" t="s">
        <v>542</v>
      </c>
      <c r="Z4" s="40">
        <v>3</v>
      </c>
      <c r="AA4" s="41" t="s">
        <v>0</v>
      </c>
      <c r="AB4" s="42" t="s">
        <v>1</v>
      </c>
      <c r="AC4" s="42" t="s">
        <v>2</v>
      </c>
      <c r="AD4" s="42" t="s">
        <v>3</v>
      </c>
      <c r="AE4" s="42" t="s">
        <v>4</v>
      </c>
      <c r="AF4" s="42" t="s">
        <v>5</v>
      </c>
      <c r="AG4" s="42" t="s">
        <v>6</v>
      </c>
      <c r="AH4" s="42" t="s">
        <v>7</v>
      </c>
      <c r="AI4" s="43" t="s">
        <v>8</v>
      </c>
      <c r="AK4" s="24" t="s">
        <v>542</v>
      </c>
      <c r="AL4" s="23"/>
      <c r="AM4" s="32" t="s">
        <v>0</v>
      </c>
      <c r="AN4" s="37" t="s">
        <v>1</v>
      </c>
      <c r="AO4" s="59" t="s">
        <v>2</v>
      </c>
      <c r="AP4" s="60" t="s">
        <v>3</v>
      </c>
      <c r="AQ4" s="65" t="s">
        <v>4</v>
      </c>
      <c r="AR4" s="71" t="s">
        <v>5</v>
      </c>
      <c r="AS4" s="77" t="s">
        <v>6</v>
      </c>
      <c r="AT4" s="81" t="s">
        <v>7</v>
      </c>
      <c r="AU4" s="87" t="s">
        <v>523</v>
      </c>
      <c r="AX4" s="130"/>
      <c r="AY4" s="41" t="s">
        <v>0</v>
      </c>
      <c r="AZ4" s="42" t="s">
        <v>1</v>
      </c>
      <c r="BA4" s="42" t="s">
        <v>2</v>
      </c>
      <c r="BB4" s="42" t="s">
        <v>3</v>
      </c>
      <c r="BC4" s="42" t="s">
        <v>4</v>
      </c>
      <c r="BD4" s="42" t="s">
        <v>5</v>
      </c>
      <c r="BE4" s="42" t="s">
        <v>6</v>
      </c>
      <c r="BF4" s="42" t="s">
        <v>7</v>
      </c>
      <c r="BG4" s="43" t="s">
        <v>8</v>
      </c>
    </row>
    <row r="5" spans="1:59">
      <c r="A5" s="122">
        <v>30</v>
      </c>
      <c r="B5" s="44">
        <v>1</v>
      </c>
      <c r="C5" s="3" t="s">
        <v>78</v>
      </c>
      <c r="D5" s="3" t="s">
        <v>188</v>
      </c>
      <c r="E5" s="3" t="s">
        <v>36</v>
      </c>
      <c r="F5" s="3" t="s">
        <v>52</v>
      </c>
      <c r="G5" s="3" t="s">
        <v>175</v>
      </c>
      <c r="H5" s="3" t="s">
        <v>59</v>
      </c>
      <c r="I5" s="3" t="s">
        <v>142</v>
      </c>
      <c r="J5" s="3" t="s">
        <v>175</v>
      </c>
      <c r="K5" s="56" t="s">
        <v>55</v>
      </c>
      <c r="M5" s="122">
        <v>30</v>
      </c>
      <c r="N5" s="44">
        <v>1</v>
      </c>
      <c r="O5" s="3" t="s">
        <v>78</v>
      </c>
      <c r="P5" s="3" t="s">
        <v>188</v>
      </c>
      <c r="Q5" s="3" t="s">
        <v>36</v>
      </c>
      <c r="R5" s="3" t="s">
        <v>52</v>
      </c>
      <c r="S5" s="3" t="s">
        <v>175</v>
      </c>
      <c r="T5" s="3" t="s">
        <v>59</v>
      </c>
      <c r="U5" s="52" t="s">
        <v>142</v>
      </c>
      <c r="V5" s="3" t="s">
        <v>175</v>
      </c>
      <c r="W5" s="53" t="s">
        <v>55</v>
      </c>
      <c r="Y5" s="122">
        <v>30</v>
      </c>
      <c r="Z5" s="44">
        <v>1</v>
      </c>
      <c r="AA5" s="50" t="s">
        <v>78</v>
      </c>
      <c r="AB5" s="3" t="s">
        <v>188</v>
      </c>
      <c r="AC5" s="50" t="s">
        <v>36</v>
      </c>
      <c r="AD5" s="3" t="s">
        <v>52</v>
      </c>
      <c r="AE5" s="50" t="s">
        <v>175</v>
      </c>
      <c r="AF5" s="50" t="s">
        <v>59</v>
      </c>
      <c r="AG5" s="50" t="s">
        <v>142</v>
      </c>
      <c r="AH5" s="50" t="s">
        <v>175</v>
      </c>
      <c r="AI5" s="51" t="s">
        <v>55</v>
      </c>
      <c r="AJ5" s="207"/>
      <c r="AK5" s="25">
        <v>30</v>
      </c>
      <c r="AL5" s="25">
        <v>1</v>
      </c>
      <c r="AM5" s="27" t="s">
        <v>141</v>
      </c>
      <c r="AN5" s="28" t="s">
        <v>120</v>
      </c>
      <c r="AO5" s="58" t="s">
        <v>142</v>
      </c>
      <c r="AP5" s="64" t="s">
        <v>56</v>
      </c>
      <c r="AQ5" s="70" t="s">
        <v>143</v>
      </c>
      <c r="AR5" s="76" t="s">
        <v>123</v>
      </c>
      <c r="AS5" s="80" t="s">
        <v>142</v>
      </c>
      <c r="AT5" s="86" t="s">
        <v>142</v>
      </c>
      <c r="AU5" s="26" t="s">
        <v>144</v>
      </c>
      <c r="AX5" s="127">
        <v>1</v>
      </c>
      <c r="AY5" s="132">
        <f>0</f>
        <v>0</v>
      </c>
      <c r="AZ5" s="133">
        <f>((A6+AK29))/(2*(SUM(B5:B34)))</f>
        <v>3.7634408602150539E-2</v>
      </c>
      <c r="BA5" s="133">
        <f>((A17+AK5)+(A29+AK12))/(2*(SUM(B5:B34)))</f>
        <v>8.2795698924731181E-2</v>
      </c>
      <c r="BB5" s="133">
        <f>((A12+AK6)+(A32+AK7)+(A34+AK27))/(2*(SUM(B5:B34)))</f>
        <v>9.8924731182795697E-2</v>
      </c>
      <c r="BC5" s="133">
        <f>((A7+AK10)+(A8+AK6)+(A13+AK30)+(A18+AK25)+(A30+AK23)+(A33+AK21)+(A34+AK8))/(2*(SUM(B5:B34)))</f>
        <v>0.24086021505376345</v>
      </c>
      <c r="BD5" s="133">
        <f>((A6+AK10)+(A18+AK25))/(2*(SUM(B5:B34)))</f>
        <v>8.7096774193548387E-2</v>
      </c>
      <c r="BE5" s="133">
        <f>((A9+AK6)+(A12+AK28)+(A13+AK24)+(A20+AK12)+(A24+AK30)+(A26+AK27))/(2*(SUM(B5:B34)))</f>
        <v>0.20322580645161289</v>
      </c>
      <c r="BF5" s="133">
        <f>((A9+AK6)+(A12+AK10)+(A16+AK25))/(2*(SUM(B5:B34)))</f>
        <v>0.14193548387096774</v>
      </c>
      <c r="BG5" s="152">
        <f>((A5+AK10)+(A8+AK27)+(A9+AK18)+(A10+AK20)+(A11+AK9)+(A17+AK8)+(A20+AK28)+(A22+AK12)+(A23+AK23)+(A25+AK21))/(2*(SUM(B5:B34)))</f>
        <v>0.40215053763440861</v>
      </c>
    </row>
    <row r="6" spans="1:59">
      <c r="A6" s="122">
        <v>29</v>
      </c>
      <c r="B6" s="44">
        <v>2</v>
      </c>
      <c r="C6" s="3" t="s">
        <v>190</v>
      </c>
      <c r="D6" s="4" t="s">
        <v>153</v>
      </c>
      <c r="E6" s="3" t="s">
        <v>79</v>
      </c>
      <c r="F6" s="3" t="s">
        <v>104</v>
      </c>
      <c r="G6" s="3" t="s">
        <v>192</v>
      </c>
      <c r="H6" s="4" t="s">
        <v>55</v>
      </c>
      <c r="I6" s="3" t="s">
        <v>13</v>
      </c>
      <c r="J6" s="3" t="s">
        <v>192</v>
      </c>
      <c r="K6" s="45" t="s">
        <v>139</v>
      </c>
      <c r="M6" s="122">
        <v>29</v>
      </c>
      <c r="N6" s="44">
        <v>2</v>
      </c>
      <c r="O6" s="3" t="s">
        <v>190</v>
      </c>
      <c r="P6" s="3" t="s">
        <v>153</v>
      </c>
      <c r="Q6" s="52" t="s">
        <v>79</v>
      </c>
      <c r="R6" s="3" t="s">
        <v>104</v>
      </c>
      <c r="S6" s="3" t="s">
        <v>192</v>
      </c>
      <c r="T6" s="52" t="s">
        <v>55</v>
      </c>
      <c r="U6" s="52" t="s">
        <v>13</v>
      </c>
      <c r="V6" s="3" t="s">
        <v>192</v>
      </c>
      <c r="W6" s="45" t="s">
        <v>139</v>
      </c>
      <c r="Y6" s="122">
        <v>29</v>
      </c>
      <c r="Z6" s="44">
        <v>2</v>
      </c>
      <c r="AA6" s="3" t="s">
        <v>190</v>
      </c>
      <c r="AB6" s="3" t="s">
        <v>153</v>
      </c>
      <c r="AC6" s="50" t="s">
        <v>79</v>
      </c>
      <c r="AD6" s="3" t="s">
        <v>104</v>
      </c>
      <c r="AE6" s="3" t="s">
        <v>192</v>
      </c>
      <c r="AF6" s="50" t="s">
        <v>55</v>
      </c>
      <c r="AG6" s="50" t="s">
        <v>13</v>
      </c>
      <c r="AH6" s="3" t="s">
        <v>192</v>
      </c>
      <c r="AI6" s="45" t="s">
        <v>139</v>
      </c>
      <c r="AJ6" s="207"/>
      <c r="AK6" s="25">
        <v>29</v>
      </c>
      <c r="AL6" s="25">
        <v>2</v>
      </c>
      <c r="AM6" s="27" t="s">
        <v>44</v>
      </c>
      <c r="AN6" s="28" t="s">
        <v>79</v>
      </c>
      <c r="AO6" s="58" t="s">
        <v>121</v>
      </c>
      <c r="AP6" s="64" t="s">
        <v>105</v>
      </c>
      <c r="AQ6" s="70" t="s">
        <v>55</v>
      </c>
      <c r="AR6" s="26" t="s">
        <v>122</v>
      </c>
      <c r="AS6" s="80" t="s">
        <v>29</v>
      </c>
      <c r="AT6" s="86" t="s">
        <v>44</v>
      </c>
      <c r="AU6" s="108" t="s">
        <v>36</v>
      </c>
      <c r="AX6" s="128">
        <v>2</v>
      </c>
      <c r="AY6" s="134">
        <f>((M22+AK5)+(M24+AK24))/(2*(SUM(B5:B34)))</f>
        <v>6.9892473118279563E-2</v>
      </c>
      <c r="AZ6" s="131">
        <f>((M28+AK24))/(2*(SUM(B5:B34)))</f>
        <v>1.935483870967742E-2</v>
      </c>
      <c r="BA6" s="143">
        <f>((M6+AK6)+(M7+AK31)+(M8+AK8)+(M12+AK7)+(M16+AK28)+(M24+AK11)+(M28+AK9)+(M29+AK22)+(M34+AK23))/(2*(SUM(B5:B34)))</f>
        <v>0.34516129032258064</v>
      </c>
      <c r="BB6" s="131">
        <f>((M17+AK11)+(M25+AK13))/(2*(SUM(B5:B34)))</f>
        <v>7.9569892473118284E-2</v>
      </c>
      <c r="BC6" s="131">
        <f>((M7+AK10)+(M16+AK12)+(M21+AK5)+(M30+AK29))/(2*(SUM(B5:B34)))</f>
        <v>0.16129032258064516</v>
      </c>
      <c r="BD6" s="131">
        <f>((M6+AK10)+(M7+AK23)+(M12+AK7)+(M14+AK5))/(2*(SUM(B5:B34)))</f>
        <v>0.21075268817204301</v>
      </c>
      <c r="BE6" s="157">
        <f>((M5+AK7)+(M6+AK23)+(M8+AK9)+(M12+AK30)+(M20+AK22))/(2*(SUM(B5:B34)))</f>
        <v>0.22365591397849463</v>
      </c>
      <c r="BF6" s="131">
        <f>((M7+AK12)+(M12+AK10)+(M13+AK26)+(M33+AK5))/(2*(SUM(B5:B34)))</f>
        <v>0.17419354838709677</v>
      </c>
      <c r="BG6" s="135">
        <f>((M5+AK10)+(M7+AK5)+(M20+AK30)+(M22+AK22)+(M23+AK29))/(2*(SUM(B5:B34)))</f>
        <v>0.19032258064516128</v>
      </c>
    </row>
    <row r="7" spans="1:59" ht="17" thickBot="1">
      <c r="A7" s="122">
        <v>28</v>
      </c>
      <c r="B7" s="44">
        <v>3</v>
      </c>
      <c r="C7" s="3" t="s">
        <v>213</v>
      </c>
      <c r="D7" s="3" t="s">
        <v>117</v>
      </c>
      <c r="E7" s="3" t="s">
        <v>10</v>
      </c>
      <c r="F7" s="3" t="s">
        <v>282</v>
      </c>
      <c r="G7" s="4" t="s">
        <v>55</v>
      </c>
      <c r="H7" s="3" t="s">
        <v>13</v>
      </c>
      <c r="I7" s="3" t="s">
        <v>56</v>
      </c>
      <c r="J7" s="3" t="s">
        <v>72</v>
      </c>
      <c r="K7" s="45" t="s">
        <v>120</v>
      </c>
      <c r="M7" s="122">
        <v>28</v>
      </c>
      <c r="N7" s="44">
        <v>3</v>
      </c>
      <c r="O7" s="3" t="s">
        <v>213</v>
      </c>
      <c r="P7" s="3" t="s">
        <v>117</v>
      </c>
      <c r="Q7" s="52" t="s">
        <v>10</v>
      </c>
      <c r="R7" s="3" t="s">
        <v>282</v>
      </c>
      <c r="S7" s="52" t="s">
        <v>55</v>
      </c>
      <c r="T7" s="52" t="s">
        <v>13</v>
      </c>
      <c r="U7" s="3" t="s">
        <v>56</v>
      </c>
      <c r="V7" s="52" t="s">
        <v>72</v>
      </c>
      <c r="W7" s="53" t="s">
        <v>120</v>
      </c>
      <c r="Y7" s="122">
        <v>28</v>
      </c>
      <c r="Z7" s="44">
        <v>3</v>
      </c>
      <c r="AA7" s="3" t="s">
        <v>213</v>
      </c>
      <c r="AB7" s="50" t="s">
        <v>117</v>
      </c>
      <c r="AC7" s="50" t="s">
        <v>10</v>
      </c>
      <c r="AD7" s="3" t="s">
        <v>282</v>
      </c>
      <c r="AE7" s="50" t="s">
        <v>55</v>
      </c>
      <c r="AF7" s="50" t="s">
        <v>13</v>
      </c>
      <c r="AG7" s="3" t="s">
        <v>56</v>
      </c>
      <c r="AH7" s="3" t="s">
        <v>72</v>
      </c>
      <c r="AI7" s="45" t="s">
        <v>120</v>
      </c>
      <c r="AJ7" s="203"/>
      <c r="AK7" s="25">
        <v>28</v>
      </c>
      <c r="AL7" s="25">
        <v>3</v>
      </c>
      <c r="AM7" s="27" t="s">
        <v>174</v>
      </c>
      <c r="AN7" s="28" t="s">
        <v>142</v>
      </c>
      <c r="AO7" s="58" t="s">
        <v>175</v>
      </c>
      <c r="AP7" s="64" t="s">
        <v>44</v>
      </c>
      <c r="AQ7" s="70" t="s">
        <v>141</v>
      </c>
      <c r="AR7" s="26" t="s">
        <v>35</v>
      </c>
      <c r="AS7" s="80" t="s">
        <v>13</v>
      </c>
      <c r="AT7" s="86" t="s">
        <v>50</v>
      </c>
      <c r="AU7" s="108" t="s">
        <v>176</v>
      </c>
      <c r="AX7" s="128">
        <v>3</v>
      </c>
      <c r="AY7" s="134">
        <f>((Y5+AK18)+(Y30+AK26)+(Y31+AK21))/(2*(SUM(B5:B34)))</f>
        <v>8.4946236559139784E-2</v>
      </c>
      <c r="AZ7" s="131">
        <f>((Y7+AK14))/(2*(SUM(B5:B34)))</f>
        <v>5.2688172043010753E-2</v>
      </c>
      <c r="BA7" s="144">
        <f>((Y5+AK21)+(Y6+AK11)+(Y7+AK34)+(Y8+AK8)+(Y9+AK6)+(Y12+AK5)+(Y13+AK26)+(Y17+AK13)+(Y28+AK24)+(Y30+AK29)+(Y31+AK14)+(Y32+AK16)+(Y33+AK33)+(Y34+AK17))/(2*(SUM(B5:B34)))</f>
        <v>0.49247311827956991</v>
      </c>
      <c r="BB7" s="131">
        <f>((Y12+AK19)+(Y24+AK7)+(Y34+AK12))/(2*(SUM(B5:B34)))</f>
        <v>0.10967741935483871</v>
      </c>
      <c r="BC7" s="131">
        <f>((Y5+AK7)+(Y7+AK9)+(Y8+AK19))/(2*(SUM(B5:B34)))</f>
        <v>0.16666666666666666</v>
      </c>
      <c r="BD7" s="131">
        <f>((Y5+AK29)+(Y6+AK9)+(Y7+AK17)+(Y12+AK5)+(Y21+AK26))/(2*(SUM(B5:B34)))</f>
        <v>0.22903225806451613</v>
      </c>
      <c r="BE7" s="131">
        <f>((Y5+AK5)+(Y6+AK17)+(Y8+AK24)+(Y9+AK19)+(Y16+AK21)+(Y21+AK27)+(Y26+AK12))/(2*(SUM(B5:B34)))</f>
        <v>0.29462365591397849</v>
      </c>
      <c r="BF7" s="131">
        <f>((Y5+AK7)+(Y9+AK19)+(Y12+AK9)+(Y32+AK27))/(2*(SUM(B5:B34)))</f>
        <v>0.17204301075268819</v>
      </c>
      <c r="BG7" s="135">
        <f>((Y5+AK9)+(Y8+AK12)+(Y12+AK10)+(Y13+AK14)+(Y19+AK16)+(Y29+AK33))/(2*(SUM(B5:B34)))</f>
        <v>0.25806451612903225</v>
      </c>
    </row>
    <row r="8" spans="1:59" ht="17" thickBot="1">
      <c r="A8" s="122">
        <v>27</v>
      </c>
      <c r="B8" s="44">
        <v>4</v>
      </c>
      <c r="C8" s="3" t="s">
        <v>235</v>
      </c>
      <c r="D8" s="3" t="s">
        <v>183</v>
      </c>
      <c r="E8" s="3" t="s">
        <v>51</v>
      </c>
      <c r="F8" s="3" t="s">
        <v>283</v>
      </c>
      <c r="G8" s="33" t="s">
        <v>44</v>
      </c>
      <c r="H8" s="3" t="s">
        <v>31</v>
      </c>
      <c r="I8" s="3" t="s">
        <v>29</v>
      </c>
      <c r="J8" s="3" t="s">
        <v>284</v>
      </c>
      <c r="K8" s="56" t="s">
        <v>103</v>
      </c>
      <c r="M8" s="122">
        <v>27</v>
      </c>
      <c r="N8" s="44">
        <v>4</v>
      </c>
      <c r="O8" s="3" t="s">
        <v>235</v>
      </c>
      <c r="P8" s="3" t="s">
        <v>183</v>
      </c>
      <c r="Q8" s="52" t="s">
        <v>51</v>
      </c>
      <c r="R8" s="3" t="s">
        <v>283</v>
      </c>
      <c r="S8" s="30" t="s">
        <v>44</v>
      </c>
      <c r="T8" s="3" t="s">
        <v>31</v>
      </c>
      <c r="U8" s="52" t="s">
        <v>29</v>
      </c>
      <c r="V8" s="3" t="s">
        <v>284</v>
      </c>
      <c r="W8" s="45" t="s">
        <v>103</v>
      </c>
      <c r="Y8" s="122">
        <v>27</v>
      </c>
      <c r="Z8" s="44">
        <v>4</v>
      </c>
      <c r="AA8" s="3" t="s">
        <v>235</v>
      </c>
      <c r="AB8" s="3" t="s">
        <v>183</v>
      </c>
      <c r="AC8" s="50" t="s">
        <v>51</v>
      </c>
      <c r="AD8" s="3" t="s">
        <v>283</v>
      </c>
      <c r="AE8" s="39" t="s">
        <v>44</v>
      </c>
      <c r="AF8" s="3" t="s">
        <v>31</v>
      </c>
      <c r="AG8" s="50" t="s">
        <v>29</v>
      </c>
      <c r="AH8" s="3" t="s">
        <v>284</v>
      </c>
      <c r="AI8" s="51" t="s">
        <v>103</v>
      </c>
      <c r="AJ8" s="203"/>
      <c r="AK8" s="25">
        <v>27</v>
      </c>
      <c r="AL8" s="25">
        <v>4</v>
      </c>
      <c r="AM8" s="27" t="s">
        <v>50</v>
      </c>
      <c r="AN8" s="28" t="s">
        <v>51</v>
      </c>
      <c r="AO8" s="58" t="s">
        <v>51</v>
      </c>
      <c r="AP8" s="64" t="s">
        <v>52</v>
      </c>
      <c r="AQ8" s="70" t="s">
        <v>30</v>
      </c>
      <c r="AR8" s="26" t="s">
        <v>53</v>
      </c>
      <c r="AS8" s="80" t="s">
        <v>54</v>
      </c>
      <c r="AT8" s="86" t="s">
        <v>55</v>
      </c>
      <c r="AU8" s="108" t="s">
        <v>56</v>
      </c>
      <c r="AX8" s="128">
        <v>4</v>
      </c>
      <c r="AY8" s="134">
        <f>((A47+AK9))/(2*(SUM(B5:B34)))</f>
        <v>4.9462365591397849E-2</v>
      </c>
      <c r="AZ8" s="131">
        <f>((A39+AK11)+(A43+AK6)+(A44+AK9)+(A52+AK28))/(2*(SUM(B5:B34)))</f>
        <v>0.18924731182795698</v>
      </c>
      <c r="BA8" s="131">
        <f>((A46+AK26)+(A51+AK9)+(A55+AK6)+(A56+AK31)+(A62+AK20)+(A63+AK11))/(2*(SUM(B5:B34)))</f>
        <v>0.18924731182795698</v>
      </c>
      <c r="BB8" s="145">
        <f>((A37+AK8)+(A38+AK12)+(A41+AK22)+(A42+AK13)+(A44+AK7)+(A49+AK31)+(A61+AK14))/(2*(SUM(B5:B34)))</f>
        <v>0.31720430107526881</v>
      </c>
      <c r="BC8" s="131">
        <f>((A40+AK7)+(A45+AK19))/(2*(SUM(B5:B34)))</f>
        <v>0.1</v>
      </c>
      <c r="BD8" s="131">
        <f>((A37+AK20)+(A43+AK6)+(A66+AK23))/(2*(SUM(B5:B34)))</f>
        <v>0.11935483870967742</v>
      </c>
      <c r="BE8" s="131">
        <f>((A39+AK5)+(A41+AK7)+(A47+AK9)+(A54+AK17)+(A56+AK19))/(2*(SUM(B5:B34)))</f>
        <v>0.23225806451612904</v>
      </c>
      <c r="BF8" s="131">
        <f>((A41+AK7)+(A62+AK33))/(2*(SUM(B5:B34)))</f>
        <v>6.5591397849462371E-2</v>
      </c>
      <c r="BG8" s="135">
        <f>((A45+AK11)+(A56+AK15))/(2*(SUM(B5:B34)))</f>
        <v>8.2795698924731181E-2</v>
      </c>
    </row>
    <row r="9" spans="1:59" ht="17" thickBot="1">
      <c r="A9" s="122">
        <v>26</v>
      </c>
      <c r="B9" s="44">
        <v>5</v>
      </c>
      <c r="C9" s="3" t="s">
        <v>31</v>
      </c>
      <c r="D9" s="3" t="s">
        <v>150</v>
      </c>
      <c r="E9" s="3" t="s">
        <v>121</v>
      </c>
      <c r="F9" s="3" t="s">
        <v>132</v>
      </c>
      <c r="G9" s="3" t="s">
        <v>172</v>
      </c>
      <c r="H9" s="3" t="s">
        <v>285</v>
      </c>
      <c r="I9" s="95" t="s">
        <v>44</v>
      </c>
      <c r="J9" s="96" t="s">
        <v>44</v>
      </c>
      <c r="K9" s="56" t="s">
        <v>112</v>
      </c>
      <c r="M9" s="122">
        <v>26</v>
      </c>
      <c r="N9" s="44">
        <v>5</v>
      </c>
      <c r="O9" s="3" t="s">
        <v>31</v>
      </c>
      <c r="P9" s="3" t="s">
        <v>150</v>
      </c>
      <c r="Q9" s="3" t="s">
        <v>121</v>
      </c>
      <c r="R9" s="3" t="s">
        <v>132</v>
      </c>
      <c r="S9" s="3" t="s">
        <v>172</v>
      </c>
      <c r="T9" s="3" t="s">
        <v>285</v>
      </c>
      <c r="U9" s="92" t="s">
        <v>44</v>
      </c>
      <c r="V9" s="93" t="s">
        <v>44</v>
      </c>
      <c r="W9" s="45" t="s">
        <v>112</v>
      </c>
      <c r="Y9" s="122">
        <v>26</v>
      </c>
      <c r="Z9" s="44">
        <v>5</v>
      </c>
      <c r="AA9" s="3" t="s">
        <v>31</v>
      </c>
      <c r="AB9" s="3" t="s">
        <v>150</v>
      </c>
      <c r="AC9" s="50" t="s">
        <v>121</v>
      </c>
      <c r="AD9" s="3" t="s">
        <v>132</v>
      </c>
      <c r="AE9" s="3" t="s">
        <v>172</v>
      </c>
      <c r="AF9" s="3" t="s">
        <v>285</v>
      </c>
      <c r="AG9" s="98" t="s">
        <v>44</v>
      </c>
      <c r="AH9" s="99" t="s">
        <v>44</v>
      </c>
      <c r="AI9" s="45" t="s">
        <v>112</v>
      </c>
      <c r="AJ9" s="203"/>
      <c r="AK9" s="25">
        <v>26</v>
      </c>
      <c r="AL9" s="25">
        <v>5</v>
      </c>
      <c r="AM9" s="27" t="s">
        <v>69</v>
      </c>
      <c r="AN9" s="28" t="s">
        <v>29</v>
      </c>
      <c r="AO9" s="58" t="s">
        <v>55</v>
      </c>
      <c r="AP9" s="64" t="s">
        <v>70</v>
      </c>
      <c r="AQ9" s="70" t="s">
        <v>71</v>
      </c>
      <c r="AR9" s="76" t="s">
        <v>18</v>
      </c>
      <c r="AS9" s="80" t="s">
        <v>36</v>
      </c>
      <c r="AT9" s="86" t="s">
        <v>72</v>
      </c>
      <c r="AU9" s="26" t="s">
        <v>73</v>
      </c>
      <c r="AX9" s="128">
        <v>5</v>
      </c>
      <c r="AY9" s="134">
        <f>((M37+AK32)+(M42+AK5)+(M53+AK9)+(M62+AK25))/(2*(SUM(B5:B34)))</f>
        <v>0.15376344086021507</v>
      </c>
      <c r="AZ9" s="131">
        <f>((M39+AK34)+(M40+AK16)+(M43+AK12)+(M47+AK9))/(2*(SUM(B5:B34)))</f>
        <v>0.18064516129032257</v>
      </c>
      <c r="BA9" s="146">
        <f>((M39+AK24)+(M42+AK9)+(M43+AK8)+(M45+AK25)+(M49+AK7)+(M54+AK10)+(M55+AK12)+(M63+AK34)+(M64+AK18)+(M65+AK19)+(M66+AK31))/(2*(SUM(B5:B34)))</f>
        <v>0.36559139784946237</v>
      </c>
      <c r="BB9" s="131">
        <f>0</f>
        <v>0</v>
      </c>
      <c r="BC9" s="131">
        <f>((M39+AK6)+(M41+AK13)+(M42+AK5)+(M49+AK8)+(M54+AK11))/(2*(SUM(B5:B34)))</f>
        <v>0.26021505376344084</v>
      </c>
      <c r="BD9" s="131">
        <f>((M38+AK6)+(M39+AK31)+(M43+AK12)+(M48+AK21)+(M53+AK25))/(2*(SUM(B5:B34)))</f>
        <v>0.2086021505376344</v>
      </c>
      <c r="BE9" s="131">
        <f>((M38+AK31)+(M50+AK20)+(M59+AK14))/(2*(SUM(B5:B34)))</f>
        <v>0.1010752688172043</v>
      </c>
      <c r="BF9" s="131">
        <f>((M44+AK6)+(M51+AK8))/(2*(SUM(B5:B34)))</f>
        <v>0.10215053763440861</v>
      </c>
      <c r="BG9" s="135">
        <f>((M37+AK6)+(M38+AK26)+(M45+AK34)+(M51+AK18)+(M53+AK8)+(M61+AK19)+(M65+AK27))/(2*(SUM(B5:B34)))</f>
        <v>0.24301075268817204</v>
      </c>
    </row>
    <row r="10" spans="1:59">
      <c r="A10" s="122">
        <v>25</v>
      </c>
      <c r="B10" s="44">
        <v>6</v>
      </c>
      <c r="C10" s="3" t="s">
        <v>143</v>
      </c>
      <c r="D10" s="3" t="s">
        <v>236</v>
      </c>
      <c r="E10" s="3" t="s">
        <v>71</v>
      </c>
      <c r="F10" s="3" t="s">
        <v>171</v>
      </c>
      <c r="G10" s="3" t="s">
        <v>143</v>
      </c>
      <c r="H10" s="3" t="s">
        <v>228</v>
      </c>
      <c r="I10" s="3" t="s">
        <v>94</v>
      </c>
      <c r="J10" s="3" t="s">
        <v>194</v>
      </c>
      <c r="K10" s="56" t="s">
        <v>57</v>
      </c>
      <c r="M10" s="122">
        <v>25</v>
      </c>
      <c r="N10" s="44">
        <v>6</v>
      </c>
      <c r="O10" s="3" t="s">
        <v>143</v>
      </c>
      <c r="P10" s="3" t="s">
        <v>236</v>
      </c>
      <c r="Q10" s="3" t="s">
        <v>71</v>
      </c>
      <c r="R10" s="3" t="s">
        <v>171</v>
      </c>
      <c r="S10" s="3" t="s">
        <v>143</v>
      </c>
      <c r="T10" s="3" t="s">
        <v>228</v>
      </c>
      <c r="U10" s="3" t="s">
        <v>94</v>
      </c>
      <c r="V10" s="3" t="s">
        <v>194</v>
      </c>
      <c r="W10" s="45" t="s">
        <v>57</v>
      </c>
      <c r="Y10" s="122">
        <v>25</v>
      </c>
      <c r="Z10" s="44">
        <v>6</v>
      </c>
      <c r="AA10" s="3" t="s">
        <v>143</v>
      </c>
      <c r="AB10" s="3" t="s">
        <v>236</v>
      </c>
      <c r="AC10" s="3" t="s">
        <v>71</v>
      </c>
      <c r="AD10" s="3" t="s">
        <v>171</v>
      </c>
      <c r="AE10" s="3" t="s">
        <v>143</v>
      </c>
      <c r="AF10" s="3" t="s">
        <v>228</v>
      </c>
      <c r="AG10" s="3" t="s">
        <v>94</v>
      </c>
      <c r="AH10" s="3" t="s">
        <v>194</v>
      </c>
      <c r="AI10" s="45" t="s">
        <v>57</v>
      </c>
      <c r="AJ10" s="203"/>
      <c r="AK10" s="25">
        <v>25</v>
      </c>
      <c r="AL10" s="25">
        <v>6</v>
      </c>
      <c r="AM10" s="27" t="s">
        <v>55</v>
      </c>
      <c r="AN10" s="28" t="s">
        <v>55</v>
      </c>
      <c r="AO10" s="58" t="s">
        <v>64</v>
      </c>
      <c r="AP10" s="26" t="s">
        <v>65</v>
      </c>
      <c r="AQ10" s="70" t="s">
        <v>66</v>
      </c>
      <c r="AR10" s="76" t="s">
        <v>22</v>
      </c>
      <c r="AS10" s="80" t="s">
        <v>55</v>
      </c>
      <c r="AT10" s="26" t="s">
        <v>67</v>
      </c>
      <c r="AU10" s="108" t="s">
        <v>68</v>
      </c>
      <c r="AX10" s="128">
        <v>6</v>
      </c>
      <c r="AY10" s="134">
        <f>((Y54+AK13)+(Y60+AK19)+(Y62+AK10)+(Y63+AK22))/(2*(SUM(B5:B34)))</f>
        <v>0.11290322580645161</v>
      </c>
      <c r="AZ10" s="131">
        <f>0</f>
        <v>0</v>
      </c>
      <c r="BA10" s="147">
        <f>((Y37+AK22)+(Y38+AK32)+(Y43+AK24)+(Y45+AK10)+(Y46+AK31)+(Y48+AK5)+(Y61+AK18))/(2*(SUM(B5:B34)))</f>
        <v>0.27311827956989249</v>
      </c>
      <c r="BB10" s="131">
        <f>0</f>
        <v>0</v>
      </c>
      <c r="BC10" s="131">
        <f>((Y49+AK24)+(Y50+AK9)+(Y53+AK13)+(Y59+AK30)+(Y61+AK19)+(Y64+AK29)+(Y66+AK27))/(2*(SUM(B5:B34)))</f>
        <v>0.17311827956989248</v>
      </c>
      <c r="BD10" s="131">
        <f>((Y46+AK13)+(Y50+AK9)+(Y53+AK10))/(2*(SUM(B5:B34)))</f>
        <v>0.13440860215053763</v>
      </c>
      <c r="BE10" s="131">
        <f>((Y42+AK30)+(Y48+AK22)+(Y52+AK18))/(2*(SUM(B5:B34)))</f>
        <v>0.1010752688172043</v>
      </c>
      <c r="BF10" s="131">
        <f>((Y48+AK9)+(Y51+AK24)+(Y53+AK29)+(Y65+AK13))/(2*(SUM(B5:B34)))</f>
        <v>0.12473118279569892</v>
      </c>
      <c r="BG10" s="135">
        <f>((Y39+AK13)+(Y49+AK27)+(Y53+AK24)+(Y54+AK18))/(2*(SUM(B5:B34)))</f>
        <v>0.14086021505376345</v>
      </c>
    </row>
    <row r="11" spans="1:59" ht="17" thickBot="1">
      <c r="A11" s="122">
        <v>24</v>
      </c>
      <c r="B11" s="44">
        <v>7</v>
      </c>
      <c r="C11" s="3" t="s">
        <v>286</v>
      </c>
      <c r="D11" s="3" t="s">
        <v>105</v>
      </c>
      <c r="E11" s="3" t="s">
        <v>30</v>
      </c>
      <c r="F11" s="3" t="s">
        <v>216</v>
      </c>
      <c r="G11" s="3" t="s">
        <v>216</v>
      </c>
      <c r="H11" s="3" t="s">
        <v>105</v>
      </c>
      <c r="I11" s="3" t="s">
        <v>185</v>
      </c>
      <c r="J11" s="3" t="s">
        <v>287</v>
      </c>
      <c r="K11" s="56" t="s">
        <v>69</v>
      </c>
      <c r="M11" s="122">
        <v>24</v>
      </c>
      <c r="N11" s="44">
        <v>7</v>
      </c>
      <c r="O11" s="3" t="s">
        <v>286</v>
      </c>
      <c r="P11" s="3" t="s">
        <v>105</v>
      </c>
      <c r="Q11" s="3" t="s">
        <v>30</v>
      </c>
      <c r="R11" s="3" t="s">
        <v>216</v>
      </c>
      <c r="S11" s="3" t="s">
        <v>216</v>
      </c>
      <c r="T11" s="3" t="s">
        <v>105</v>
      </c>
      <c r="U11" s="3" t="s">
        <v>185</v>
      </c>
      <c r="V11" s="3" t="s">
        <v>287</v>
      </c>
      <c r="W11" s="45" t="s">
        <v>69</v>
      </c>
      <c r="Y11" s="122">
        <v>24</v>
      </c>
      <c r="Z11" s="44">
        <v>7</v>
      </c>
      <c r="AA11" s="3" t="s">
        <v>286</v>
      </c>
      <c r="AB11" s="3" t="s">
        <v>105</v>
      </c>
      <c r="AC11" s="3" t="s">
        <v>30</v>
      </c>
      <c r="AD11" s="3" t="s">
        <v>216</v>
      </c>
      <c r="AE11" s="3" t="s">
        <v>216</v>
      </c>
      <c r="AF11" s="3" t="s">
        <v>105</v>
      </c>
      <c r="AG11" s="3" t="s">
        <v>185</v>
      </c>
      <c r="AH11" s="3" t="s">
        <v>287</v>
      </c>
      <c r="AI11" s="45" t="s">
        <v>69</v>
      </c>
      <c r="AJ11" s="203"/>
      <c r="AK11" s="25">
        <v>24</v>
      </c>
      <c r="AL11" s="25">
        <v>7</v>
      </c>
      <c r="AM11" s="26" t="s">
        <v>116</v>
      </c>
      <c r="AN11" s="28" t="s">
        <v>12</v>
      </c>
      <c r="AO11" s="58" t="s">
        <v>79</v>
      </c>
      <c r="AP11" s="64" t="s">
        <v>117</v>
      </c>
      <c r="AQ11" s="70" t="s">
        <v>118</v>
      </c>
      <c r="AR11" s="26" t="s">
        <v>119</v>
      </c>
      <c r="AS11" s="80" t="s">
        <v>94</v>
      </c>
      <c r="AT11" s="86" t="s">
        <v>13</v>
      </c>
      <c r="AU11" s="108" t="s">
        <v>120</v>
      </c>
      <c r="AX11" s="128">
        <v>7</v>
      </c>
      <c r="AY11" s="134">
        <f>((A73+AK24)+(A79+AK17)+(A94+AK12)+(A95+AK9))/(2*(SUM(B5:B34)))</f>
        <v>0.14301075268817204</v>
      </c>
      <c r="AZ11" s="131">
        <f>((A73+AK23)+(A75+AK27)+(A76+AK17)+(A98+AK20))/(2*(SUM(B5:B34)))</f>
        <v>0.13655913978494624</v>
      </c>
      <c r="BA11" s="131">
        <f>((A69+AK9)+(A70+AK14)+(A72+AK15)+(A75+AK26)+(A76+AK5)+(A77+AK12)+(A78+AK21)+(A83+AK17)+(A87+AK27)+(A90+AK25)+(A92+AK6)+(A93+AK28)+(A97+AK13)+(A98+AK7))/(2*(SUM(B5:B34)))</f>
        <v>0.53118279569892468</v>
      </c>
      <c r="BB11" s="131">
        <f>((A98+AK29))/(2*(SUM(B5:B34)))</f>
        <v>7.526881720430108E-3</v>
      </c>
      <c r="BC11" s="131">
        <f>((A71+AK10)+(A81+AK26)+(A91+AK11))/(2*(SUM(B5:B34)))</f>
        <v>0.12043010752688173</v>
      </c>
      <c r="BD11" s="131">
        <f>((A70+AK10)+(A71+AK7)+(A72+AK24)+(A75+AK27)+(A76+AK5)+(A85+AK12)+(A94+AK25))/(2*(SUM(B5:B34)))</f>
        <v>0.30645161290322581</v>
      </c>
      <c r="BE11" s="148">
        <f>((A69+AK5)+(A70+AK7)+(A72+AK6)+(A74+AK11)+(A75+AK16)+(A76+AK18)+(A79+AK17)+(A80+AK9)+(A83+AK8)+(A84+AK28)+(A86+AK19)+(A90+AK29))/(2*(SUM(B5:B34)))</f>
        <v>0.53440860215053765</v>
      </c>
      <c r="BF11" s="131">
        <f>((A76+AK10)+(A83+AK26))/(2*(SUM(B5:B34)))</f>
        <v>7.8494623655913975E-2</v>
      </c>
      <c r="BG11" s="135">
        <f>((A69+AK10)+(A70+AK33)+(A72+AK29)+(A84+AK18)+(A85+AK26)+(A86+AK28)+(A93+AK13))/(2*(SUM(B5:B34)))</f>
        <v>0.23870967741935484</v>
      </c>
    </row>
    <row r="12" spans="1:59" ht="17" thickBot="1">
      <c r="A12" s="122">
        <v>23</v>
      </c>
      <c r="B12" s="44">
        <v>8</v>
      </c>
      <c r="C12" s="3" t="s">
        <v>230</v>
      </c>
      <c r="D12" s="3" t="s">
        <v>70</v>
      </c>
      <c r="E12" s="3" t="s">
        <v>142</v>
      </c>
      <c r="F12" s="33" t="s">
        <v>44</v>
      </c>
      <c r="G12" s="3" t="s">
        <v>194</v>
      </c>
      <c r="H12" s="3" t="s">
        <v>142</v>
      </c>
      <c r="I12" s="4" t="s">
        <v>90</v>
      </c>
      <c r="J12" s="4" t="s">
        <v>55</v>
      </c>
      <c r="K12" s="45" t="s">
        <v>64</v>
      </c>
      <c r="M12" s="122">
        <v>23</v>
      </c>
      <c r="N12" s="44">
        <v>8</v>
      </c>
      <c r="O12" s="3" t="s">
        <v>230</v>
      </c>
      <c r="P12" s="3" t="s">
        <v>70</v>
      </c>
      <c r="Q12" s="52" t="s">
        <v>142</v>
      </c>
      <c r="R12" s="30" t="s">
        <v>44</v>
      </c>
      <c r="S12" s="3" t="s">
        <v>194</v>
      </c>
      <c r="T12" s="52" t="s">
        <v>142</v>
      </c>
      <c r="U12" s="52" t="s">
        <v>90</v>
      </c>
      <c r="V12" s="52" t="s">
        <v>55</v>
      </c>
      <c r="W12" s="45" t="s">
        <v>64</v>
      </c>
      <c r="Y12" s="122">
        <v>23</v>
      </c>
      <c r="Z12" s="44">
        <v>8</v>
      </c>
      <c r="AA12" s="3" t="s">
        <v>230</v>
      </c>
      <c r="AB12" s="3" t="s">
        <v>70</v>
      </c>
      <c r="AC12" s="50" t="s">
        <v>142</v>
      </c>
      <c r="AD12" s="39" t="s">
        <v>44</v>
      </c>
      <c r="AE12" s="3" t="s">
        <v>194</v>
      </c>
      <c r="AF12" s="50" t="s">
        <v>142</v>
      </c>
      <c r="AG12" s="3" t="s">
        <v>90</v>
      </c>
      <c r="AH12" s="50" t="s">
        <v>55</v>
      </c>
      <c r="AI12" s="51" t="s">
        <v>64</v>
      </c>
      <c r="AJ12" s="203"/>
      <c r="AK12" s="25">
        <v>23</v>
      </c>
      <c r="AL12" s="25">
        <v>8</v>
      </c>
      <c r="AM12" s="27" t="s">
        <v>102</v>
      </c>
      <c r="AN12" s="28" t="s">
        <v>72</v>
      </c>
      <c r="AO12" s="58" t="s">
        <v>103</v>
      </c>
      <c r="AP12" s="64" t="s">
        <v>104</v>
      </c>
      <c r="AQ12" s="70" t="s">
        <v>105</v>
      </c>
      <c r="AR12" s="26" t="s">
        <v>106</v>
      </c>
      <c r="AS12" s="80" t="s">
        <v>22</v>
      </c>
      <c r="AT12" s="86" t="s">
        <v>56</v>
      </c>
      <c r="AU12" s="108" t="s">
        <v>107</v>
      </c>
      <c r="AX12" s="128">
        <v>8</v>
      </c>
      <c r="AY12" s="134">
        <f>((M73+AK13)+(M88+AK27))/(2*(SUM(B5:B34)))</f>
        <v>7.2043010752688166E-2</v>
      </c>
      <c r="AZ12" s="131">
        <f>((M71+AK14)+(M84+AK34)+(M92+AK27))/(2*(SUM(B5:B34)))</f>
        <v>8.6021505376344093E-2</v>
      </c>
      <c r="BA12" s="131">
        <f>((M76+AK5)+(M79+AK22)+(M91+AK32)+(M92+AK20)+(M94+AK15)+(M95+AK14)+(M98+AK11))/(2*(SUM(B5:B34)))</f>
        <v>0.2086021505376344</v>
      </c>
      <c r="BB12" s="131">
        <f>((M76+AK6))/(2*(SUM(B5:B34)))</f>
        <v>5.5913978494623658E-2</v>
      </c>
      <c r="BC12" s="131">
        <f>((M71+AK8)+(M72+AK6)+(M77+AK17)+(M80+AK9)+(M98+AK7))/(2*(SUM(B5:B34)))</f>
        <v>0.24193548387096775</v>
      </c>
      <c r="BD12" s="131">
        <f>((M69+AK15)+(M70+AK8)+(M71+AK11)+(M72+AK13)+(M76+AK5)+(M91+AK22))/(2*(SUM(B5:B34)))</f>
        <v>0.30215053763440858</v>
      </c>
      <c r="BE12" s="149">
        <f>((M69+AK5)+(M70+AK11)+(M71+AK12)+(M72+AK20)+(M73+AK6)+(M76+AK18)+(M85+AK30)+(M88+AK17)+(M96+AK16))/(2*(SUM(B5:B34)))</f>
        <v>0.3989247311827957</v>
      </c>
      <c r="BF12" s="131">
        <f>((M71+AK9)+(M73+AK6)+(M76+AK8)+(M96+AK30))/(2*(SUM(B5:B34)))</f>
        <v>0.17956989247311828</v>
      </c>
      <c r="BG12" s="135">
        <f>((M69+AK8)+(M77+AK14)+(M81+AK7)+(M84+AK18))/(2*(SUM(B5:B34)))</f>
        <v>0.1913978494623656</v>
      </c>
    </row>
    <row r="13" spans="1:59" ht="17" thickBot="1">
      <c r="A13" s="122">
        <v>22</v>
      </c>
      <c r="B13" s="44">
        <v>9</v>
      </c>
      <c r="C13" s="3" t="s">
        <v>176</v>
      </c>
      <c r="D13" s="3" t="s">
        <v>288</v>
      </c>
      <c r="E13" s="3" t="s">
        <v>22</v>
      </c>
      <c r="F13" s="3" t="s">
        <v>289</v>
      </c>
      <c r="G13" s="4" t="s">
        <v>45</v>
      </c>
      <c r="H13" s="3" t="s">
        <v>290</v>
      </c>
      <c r="I13" s="4" t="s">
        <v>27</v>
      </c>
      <c r="J13" s="3" t="s">
        <v>178</v>
      </c>
      <c r="K13" s="45" t="s">
        <v>117</v>
      </c>
      <c r="M13" s="122">
        <v>22</v>
      </c>
      <c r="N13" s="44">
        <v>9</v>
      </c>
      <c r="O13" s="3" t="s">
        <v>176</v>
      </c>
      <c r="P13" s="3" t="s">
        <v>288</v>
      </c>
      <c r="Q13" s="3" t="s">
        <v>22</v>
      </c>
      <c r="R13" s="3" t="s">
        <v>289</v>
      </c>
      <c r="S13" s="3" t="s">
        <v>45</v>
      </c>
      <c r="T13" s="3" t="s">
        <v>290</v>
      </c>
      <c r="U13" s="3" t="s">
        <v>27</v>
      </c>
      <c r="V13" s="52" t="s">
        <v>178</v>
      </c>
      <c r="W13" s="45" t="s">
        <v>117</v>
      </c>
      <c r="Y13" s="122">
        <v>22</v>
      </c>
      <c r="Z13" s="44">
        <v>9</v>
      </c>
      <c r="AA13" s="3" t="s">
        <v>176</v>
      </c>
      <c r="AB13" s="3" t="s">
        <v>288</v>
      </c>
      <c r="AC13" s="50" t="s">
        <v>22</v>
      </c>
      <c r="AD13" s="3" t="s">
        <v>289</v>
      </c>
      <c r="AE13" s="3" t="s">
        <v>45</v>
      </c>
      <c r="AF13" s="3" t="s">
        <v>290</v>
      </c>
      <c r="AG13" s="3" t="s">
        <v>27</v>
      </c>
      <c r="AH13" s="3" t="s">
        <v>178</v>
      </c>
      <c r="AI13" s="51" t="s">
        <v>117</v>
      </c>
      <c r="AJ13" s="203"/>
      <c r="AK13" s="25">
        <v>22</v>
      </c>
      <c r="AL13" s="25">
        <v>9</v>
      </c>
      <c r="AM13" s="26" t="s">
        <v>169</v>
      </c>
      <c r="AN13" s="28" t="s">
        <v>170</v>
      </c>
      <c r="AO13" s="58" t="s">
        <v>141</v>
      </c>
      <c r="AP13" s="64" t="s">
        <v>171</v>
      </c>
      <c r="AQ13" s="70" t="s">
        <v>172</v>
      </c>
      <c r="AR13" s="76" t="s">
        <v>120</v>
      </c>
      <c r="AS13" s="80" t="s">
        <v>46</v>
      </c>
      <c r="AT13" s="86" t="s">
        <v>31</v>
      </c>
      <c r="AU13" s="108" t="s">
        <v>173</v>
      </c>
      <c r="AX13" s="129">
        <v>9</v>
      </c>
      <c r="AY13" s="136">
        <f>((Y77+AK7)+(Y86+AK11)+(Y92+AK19)+(Y95+AK6)+(Y96+AK13)+(Y98+AK10))/(2*(SUM(B5:B34)))</f>
        <v>0.2086021505376344</v>
      </c>
      <c r="AZ13" s="137">
        <f>0</f>
        <v>0</v>
      </c>
      <c r="BA13" s="153">
        <f>((Y69+AK6)+(Y79+AK17)+(Y84+AK12)+(Y86+AK22)+(Y89+AK15)+(Y96+AK30))/(2*(SUM(B5:B34)))</f>
        <v>0.21397849462365592</v>
      </c>
      <c r="BB13" s="137">
        <f>0</f>
        <v>0</v>
      </c>
      <c r="BC13" s="137">
        <f>((Y85+AK11)+(Y93+AK19))/(2*(SUM(B5:B34)))</f>
        <v>6.4516129032258063E-2</v>
      </c>
      <c r="BD13" s="137">
        <f>((Y78+AK11)+(Y86+AK23)+(Y91+AK17))/(2*(SUM(B5:B34)))</f>
        <v>0.1032258064516129</v>
      </c>
      <c r="BE13" s="137">
        <f>((Y71+AK8)+(Y80+AK6))/(2*(SUM(B5:B34)))</f>
        <v>0.11075268817204301</v>
      </c>
      <c r="BF13" s="137">
        <f>((Y97+AK11))/(2*(SUM(B5:B34)))</f>
        <v>2.7956989247311829E-2</v>
      </c>
      <c r="BG13" s="138">
        <f>((Y70+AK26)+(Y71+AK11)+(Y83+AK30))/(2*(SUM(B5:B34)))</f>
        <v>0.11935483870967742</v>
      </c>
    </row>
    <row r="14" spans="1:59">
      <c r="A14" s="122">
        <v>21</v>
      </c>
      <c r="B14" s="44">
        <v>10</v>
      </c>
      <c r="C14" s="3" t="s">
        <v>291</v>
      </c>
      <c r="D14" s="3" t="s">
        <v>257</v>
      </c>
      <c r="E14" s="3" t="s">
        <v>14</v>
      </c>
      <c r="F14" s="3" t="s">
        <v>268</v>
      </c>
      <c r="G14" s="3" t="s">
        <v>224</v>
      </c>
      <c r="H14" s="3" t="s">
        <v>120</v>
      </c>
      <c r="I14" s="3" t="s">
        <v>292</v>
      </c>
      <c r="J14" s="3" t="s">
        <v>216</v>
      </c>
      <c r="K14" s="45" t="s">
        <v>256</v>
      </c>
      <c r="M14" s="122">
        <v>21</v>
      </c>
      <c r="N14" s="44">
        <v>10</v>
      </c>
      <c r="O14" s="3" t="s">
        <v>291</v>
      </c>
      <c r="P14" s="3" t="s">
        <v>257</v>
      </c>
      <c r="Q14" s="3" t="s">
        <v>14</v>
      </c>
      <c r="R14" s="3" t="s">
        <v>268</v>
      </c>
      <c r="S14" s="3" t="s">
        <v>224</v>
      </c>
      <c r="T14" s="52" t="s">
        <v>120</v>
      </c>
      <c r="U14" s="3" t="s">
        <v>292</v>
      </c>
      <c r="V14" s="3" t="s">
        <v>216</v>
      </c>
      <c r="W14" s="45" t="s">
        <v>256</v>
      </c>
      <c r="Y14" s="122">
        <v>21</v>
      </c>
      <c r="Z14" s="44">
        <v>10</v>
      </c>
      <c r="AA14" s="3" t="s">
        <v>291</v>
      </c>
      <c r="AB14" s="3" t="s">
        <v>257</v>
      </c>
      <c r="AC14" s="3" t="s">
        <v>14</v>
      </c>
      <c r="AD14" s="3" t="s">
        <v>268</v>
      </c>
      <c r="AE14" s="3" t="s">
        <v>224</v>
      </c>
      <c r="AF14" s="3" t="s">
        <v>120</v>
      </c>
      <c r="AG14" s="3" t="s">
        <v>292</v>
      </c>
      <c r="AH14" s="3" t="s">
        <v>216</v>
      </c>
      <c r="AI14" s="45" t="s">
        <v>256</v>
      </c>
      <c r="AJ14" s="203"/>
      <c r="AK14" s="25">
        <v>21</v>
      </c>
      <c r="AL14" s="25">
        <v>10</v>
      </c>
      <c r="AM14" s="26" t="s">
        <v>163</v>
      </c>
      <c r="AN14" s="26" t="s">
        <v>164</v>
      </c>
      <c r="AO14" s="58" t="s">
        <v>117</v>
      </c>
      <c r="AP14" s="64" t="s">
        <v>165</v>
      </c>
      <c r="AQ14" s="70" t="s">
        <v>166</v>
      </c>
      <c r="AR14" s="26" t="s">
        <v>167</v>
      </c>
      <c r="AS14" s="80" t="s">
        <v>79</v>
      </c>
      <c r="AT14" s="86" t="s">
        <v>117</v>
      </c>
      <c r="AU14" s="26" t="s">
        <v>168</v>
      </c>
    </row>
    <row r="15" spans="1:59">
      <c r="A15" s="122">
        <v>20</v>
      </c>
      <c r="B15" s="44">
        <v>11</v>
      </c>
      <c r="C15" s="3" t="s">
        <v>70</v>
      </c>
      <c r="D15" s="3" t="s">
        <v>71</v>
      </c>
      <c r="E15" s="3" t="s">
        <v>101</v>
      </c>
      <c r="F15" s="3" t="s">
        <v>194</v>
      </c>
      <c r="G15" s="3" t="s">
        <v>293</v>
      </c>
      <c r="H15" s="3" t="s">
        <v>294</v>
      </c>
      <c r="I15" s="3" t="s">
        <v>70</v>
      </c>
      <c r="J15" s="3" t="s">
        <v>295</v>
      </c>
      <c r="K15" s="45" t="s">
        <v>296</v>
      </c>
      <c r="M15" s="122">
        <v>20</v>
      </c>
      <c r="N15" s="44">
        <v>11</v>
      </c>
      <c r="O15" s="3" t="s">
        <v>70</v>
      </c>
      <c r="P15" s="3" t="s">
        <v>71</v>
      </c>
      <c r="Q15" s="3" t="s">
        <v>101</v>
      </c>
      <c r="R15" s="3" t="s">
        <v>194</v>
      </c>
      <c r="S15" s="3" t="s">
        <v>293</v>
      </c>
      <c r="T15" s="3" t="s">
        <v>294</v>
      </c>
      <c r="U15" s="3" t="s">
        <v>70</v>
      </c>
      <c r="V15" s="3" t="s">
        <v>295</v>
      </c>
      <c r="W15" s="45" t="s">
        <v>296</v>
      </c>
      <c r="Y15" s="122">
        <v>20</v>
      </c>
      <c r="Z15" s="44">
        <v>11</v>
      </c>
      <c r="AA15" s="3" t="s">
        <v>70</v>
      </c>
      <c r="AB15" s="3" t="s">
        <v>71</v>
      </c>
      <c r="AC15" s="3" t="s">
        <v>101</v>
      </c>
      <c r="AD15" s="3" t="s">
        <v>194</v>
      </c>
      <c r="AE15" s="3" t="s">
        <v>293</v>
      </c>
      <c r="AF15" s="3" t="s">
        <v>294</v>
      </c>
      <c r="AG15" s="3" t="s">
        <v>70</v>
      </c>
      <c r="AH15" s="3" t="s">
        <v>295</v>
      </c>
      <c r="AI15" s="45" t="s">
        <v>296</v>
      </c>
      <c r="AJ15" s="203"/>
      <c r="AK15" s="25">
        <v>20</v>
      </c>
      <c r="AL15" s="25">
        <v>11</v>
      </c>
      <c r="AM15" s="26" t="s">
        <v>83</v>
      </c>
      <c r="AN15" s="26" t="s">
        <v>84</v>
      </c>
      <c r="AO15" s="26" t="s">
        <v>85</v>
      </c>
      <c r="AP15" s="64" t="s">
        <v>86</v>
      </c>
      <c r="AQ15" s="26" t="s">
        <v>87</v>
      </c>
      <c r="AR15" s="26" t="s">
        <v>88</v>
      </c>
      <c r="AS15" s="80" t="s">
        <v>51</v>
      </c>
      <c r="AT15" s="86" t="s">
        <v>59</v>
      </c>
      <c r="AU15" s="108" t="s">
        <v>89</v>
      </c>
    </row>
    <row r="16" spans="1:59" ht="17" thickBot="1">
      <c r="A16" s="122">
        <v>19</v>
      </c>
      <c r="B16" s="44">
        <v>12</v>
      </c>
      <c r="C16" s="3" t="s">
        <v>297</v>
      </c>
      <c r="D16" s="3" t="s">
        <v>193</v>
      </c>
      <c r="E16" s="3" t="s">
        <v>123</v>
      </c>
      <c r="F16" s="3" t="s">
        <v>298</v>
      </c>
      <c r="G16" s="3" t="s">
        <v>72</v>
      </c>
      <c r="H16" s="3" t="s">
        <v>38</v>
      </c>
      <c r="I16" s="3" t="s">
        <v>36</v>
      </c>
      <c r="J16" s="4" t="s">
        <v>18</v>
      </c>
      <c r="K16" s="45" t="s">
        <v>209</v>
      </c>
      <c r="M16" s="122">
        <v>19</v>
      </c>
      <c r="N16" s="44">
        <v>12</v>
      </c>
      <c r="O16" s="3" t="s">
        <v>297</v>
      </c>
      <c r="P16" s="3" t="s">
        <v>193</v>
      </c>
      <c r="Q16" s="52" t="s">
        <v>123</v>
      </c>
      <c r="R16" s="3" t="s">
        <v>298</v>
      </c>
      <c r="S16" s="52" t="s">
        <v>72</v>
      </c>
      <c r="T16" s="3" t="s">
        <v>38</v>
      </c>
      <c r="U16" s="3" t="s">
        <v>36</v>
      </c>
      <c r="V16" s="3" t="s">
        <v>18</v>
      </c>
      <c r="W16" s="45" t="s">
        <v>209</v>
      </c>
      <c r="Y16" s="122">
        <v>19</v>
      </c>
      <c r="Z16" s="44">
        <v>12</v>
      </c>
      <c r="AA16" s="3" t="s">
        <v>297</v>
      </c>
      <c r="AB16" s="3" t="s">
        <v>193</v>
      </c>
      <c r="AC16" s="3" t="s">
        <v>123</v>
      </c>
      <c r="AD16" s="3" t="s">
        <v>298</v>
      </c>
      <c r="AE16" s="3" t="s">
        <v>72</v>
      </c>
      <c r="AF16" s="3" t="s">
        <v>38</v>
      </c>
      <c r="AG16" s="50" t="s">
        <v>36</v>
      </c>
      <c r="AH16" s="3" t="s">
        <v>18</v>
      </c>
      <c r="AI16" s="45" t="s">
        <v>209</v>
      </c>
      <c r="AJ16" s="203"/>
      <c r="AK16" s="25">
        <v>19</v>
      </c>
      <c r="AL16" s="25">
        <v>12</v>
      </c>
      <c r="AM16" s="26" t="s">
        <v>180</v>
      </c>
      <c r="AN16" s="26" t="s">
        <v>181</v>
      </c>
      <c r="AO16" s="58" t="s">
        <v>97</v>
      </c>
      <c r="AP16" s="26" t="s">
        <v>182</v>
      </c>
      <c r="AQ16" s="70" t="s">
        <v>183</v>
      </c>
      <c r="AR16" s="26" t="s">
        <v>184</v>
      </c>
      <c r="AS16" s="80" t="s">
        <v>185</v>
      </c>
      <c r="AT16" s="86" t="s">
        <v>186</v>
      </c>
      <c r="AU16" s="26" t="s">
        <v>187</v>
      </c>
    </row>
    <row r="17" spans="1:47" ht="17" thickBot="1">
      <c r="A17" s="122">
        <v>18</v>
      </c>
      <c r="B17" s="44">
        <v>13</v>
      </c>
      <c r="C17" s="3" t="s">
        <v>299</v>
      </c>
      <c r="D17" s="3" t="s">
        <v>300</v>
      </c>
      <c r="E17" s="33" t="s">
        <v>141</v>
      </c>
      <c r="F17" s="3" t="s">
        <v>12</v>
      </c>
      <c r="G17" s="3" t="s">
        <v>30</v>
      </c>
      <c r="H17" s="3" t="s">
        <v>301</v>
      </c>
      <c r="I17" s="3" t="s">
        <v>302</v>
      </c>
      <c r="J17" s="3" t="s">
        <v>303</v>
      </c>
      <c r="K17" s="56" t="s">
        <v>50</v>
      </c>
      <c r="M17" s="122">
        <v>18</v>
      </c>
      <c r="N17" s="44">
        <v>13</v>
      </c>
      <c r="O17" s="3" t="s">
        <v>299</v>
      </c>
      <c r="P17" s="3" t="s">
        <v>300</v>
      </c>
      <c r="Q17" s="30" t="s">
        <v>141</v>
      </c>
      <c r="R17" s="52" t="s">
        <v>12</v>
      </c>
      <c r="S17" s="3" t="s">
        <v>30</v>
      </c>
      <c r="T17" s="3" t="s">
        <v>301</v>
      </c>
      <c r="U17" s="3" t="s">
        <v>302</v>
      </c>
      <c r="V17" s="3" t="s">
        <v>303</v>
      </c>
      <c r="W17" s="45" t="s">
        <v>50</v>
      </c>
      <c r="Y17" s="122">
        <v>18</v>
      </c>
      <c r="Z17" s="44">
        <v>13</v>
      </c>
      <c r="AA17" s="3" t="s">
        <v>299</v>
      </c>
      <c r="AB17" s="3" t="s">
        <v>300</v>
      </c>
      <c r="AC17" s="39" t="s">
        <v>141</v>
      </c>
      <c r="AD17" s="3" t="s">
        <v>12</v>
      </c>
      <c r="AE17" s="3" t="s">
        <v>30</v>
      </c>
      <c r="AF17" s="3" t="s">
        <v>301</v>
      </c>
      <c r="AG17" s="3" t="s">
        <v>302</v>
      </c>
      <c r="AH17" s="3" t="s">
        <v>303</v>
      </c>
      <c r="AI17" s="45" t="s">
        <v>50</v>
      </c>
      <c r="AJ17" s="203"/>
      <c r="AK17" s="25">
        <v>18</v>
      </c>
      <c r="AL17" s="25">
        <v>13</v>
      </c>
      <c r="AM17" s="26" t="s">
        <v>98</v>
      </c>
      <c r="AN17" s="26" t="s">
        <v>99</v>
      </c>
      <c r="AO17" s="58" t="s">
        <v>13</v>
      </c>
      <c r="AP17" s="64" t="s">
        <v>48</v>
      </c>
      <c r="AQ17" s="26" t="s">
        <v>15</v>
      </c>
      <c r="AR17" s="26" t="s">
        <v>100</v>
      </c>
      <c r="AS17" s="80" t="s">
        <v>70</v>
      </c>
      <c r="AT17" s="86" t="s">
        <v>45</v>
      </c>
      <c r="AU17" s="108" t="s">
        <v>101</v>
      </c>
    </row>
    <row r="18" spans="1:47">
      <c r="A18" s="122">
        <v>17</v>
      </c>
      <c r="B18" s="44">
        <v>14</v>
      </c>
      <c r="C18" s="3" t="s">
        <v>275</v>
      </c>
      <c r="D18" s="3" t="s">
        <v>204</v>
      </c>
      <c r="E18" s="3" t="s">
        <v>237</v>
      </c>
      <c r="F18" s="3" t="s">
        <v>304</v>
      </c>
      <c r="G18" s="4" t="s">
        <v>18</v>
      </c>
      <c r="H18" s="4" t="s">
        <v>18</v>
      </c>
      <c r="I18" s="3" t="s">
        <v>60</v>
      </c>
      <c r="J18" s="3" t="s">
        <v>305</v>
      </c>
      <c r="K18" s="45" t="s">
        <v>306</v>
      </c>
      <c r="M18" s="122">
        <v>17</v>
      </c>
      <c r="N18" s="44">
        <v>14</v>
      </c>
      <c r="O18" s="3" t="s">
        <v>275</v>
      </c>
      <c r="P18" s="3" t="s">
        <v>204</v>
      </c>
      <c r="Q18" s="3" t="s">
        <v>237</v>
      </c>
      <c r="R18" s="3" t="s">
        <v>304</v>
      </c>
      <c r="S18" s="3" t="s">
        <v>18</v>
      </c>
      <c r="T18" s="3" t="s">
        <v>18</v>
      </c>
      <c r="U18" s="3" t="s">
        <v>60</v>
      </c>
      <c r="V18" s="3" t="s">
        <v>305</v>
      </c>
      <c r="W18" s="45" t="s">
        <v>306</v>
      </c>
      <c r="Y18" s="122">
        <v>17</v>
      </c>
      <c r="Z18" s="44">
        <v>14</v>
      </c>
      <c r="AA18" s="3" t="s">
        <v>275</v>
      </c>
      <c r="AB18" s="3" t="s">
        <v>204</v>
      </c>
      <c r="AC18" s="3" t="s">
        <v>237</v>
      </c>
      <c r="AD18" s="3" t="s">
        <v>304</v>
      </c>
      <c r="AE18" s="3" t="s">
        <v>18</v>
      </c>
      <c r="AF18" s="3" t="s">
        <v>18</v>
      </c>
      <c r="AG18" s="3" t="s">
        <v>60</v>
      </c>
      <c r="AH18" s="3" t="s">
        <v>305</v>
      </c>
      <c r="AI18" s="45" t="s">
        <v>306</v>
      </c>
      <c r="AJ18" s="203"/>
      <c r="AK18" s="25">
        <v>17</v>
      </c>
      <c r="AL18" s="25">
        <v>14</v>
      </c>
      <c r="AM18" s="27" t="s">
        <v>112</v>
      </c>
      <c r="AN18" s="26" t="s">
        <v>113</v>
      </c>
      <c r="AO18" s="58" t="s">
        <v>78</v>
      </c>
      <c r="AP18" s="26" t="s">
        <v>114</v>
      </c>
      <c r="AQ18" s="70" t="s">
        <v>97</v>
      </c>
      <c r="AR18" s="76" t="s">
        <v>102</v>
      </c>
      <c r="AS18" s="80" t="s">
        <v>90</v>
      </c>
      <c r="AT18" s="86" t="s">
        <v>90</v>
      </c>
      <c r="AU18" s="26" t="s">
        <v>115</v>
      </c>
    </row>
    <row r="19" spans="1:47">
      <c r="A19" s="122">
        <v>16</v>
      </c>
      <c r="B19" s="44">
        <v>15</v>
      </c>
      <c r="C19" s="3" t="s">
        <v>307</v>
      </c>
      <c r="D19" s="3" t="s">
        <v>207</v>
      </c>
      <c r="E19" s="3" t="s">
        <v>70</v>
      </c>
      <c r="F19" s="3" t="s">
        <v>308</v>
      </c>
      <c r="G19" s="3" t="s">
        <v>309</v>
      </c>
      <c r="H19" s="3" t="s">
        <v>268</v>
      </c>
      <c r="I19" s="3" t="s">
        <v>54</v>
      </c>
      <c r="J19" s="3" t="s">
        <v>30</v>
      </c>
      <c r="K19" s="45" t="s">
        <v>97</v>
      </c>
      <c r="M19" s="122">
        <v>16</v>
      </c>
      <c r="N19" s="44">
        <v>15</v>
      </c>
      <c r="O19" s="3" t="s">
        <v>307</v>
      </c>
      <c r="P19" s="3" t="s">
        <v>207</v>
      </c>
      <c r="Q19" s="3" t="s">
        <v>70</v>
      </c>
      <c r="R19" s="3" t="s">
        <v>308</v>
      </c>
      <c r="S19" s="3" t="s">
        <v>309</v>
      </c>
      <c r="T19" s="3" t="s">
        <v>268</v>
      </c>
      <c r="U19" s="3" t="s">
        <v>54</v>
      </c>
      <c r="V19" s="3" t="s">
        <v>30</v>
      </c>
      <c r="W19" s="45" t="s">
        <v>97</v>
      </c>
      <c r="Y19" s="122">
        <v>16</v>
      </c>
      <c r="Z19" s="44">
        <v>15</v>
      </c>
      <c r="AA19" s="3" t="s">
        <v>307</v>
      </c>
      <c r="AB19" s="3" t="s">
        <v>207</v>
      </c>
      <c r="AC19" s="3" t="s">
        <v>70</v>
      </c>
      <c r="AD19" s="3" t="s">
        <v>308</v>
      </c>
      <c r="AE19" s="3" t="s">
        <v>309</v>
      </c>
      <c r="AF19" s="3" t="s">
        <v>268</v>
      </c>
      <c r="AG19" s="3" t="s">
        <v>54</v>
      </c>
      <c r="AH19" s="3" t="s">
        <v>30</v>
      </c>
      <c r="AI19" s="51" t="s">
        <v>97</v>
      </c>
      <c r="AJ19" s="203"/>
      <c r="AK19" s="25">
        <v>16</v>
      </c>
      <c r="AL19" s="25">
        <v>15</v>
      </c>
      <c r="AM19" s="26" t="s">
        <v>42</v>
      </c>
      <c r="AN19" s="26" t="s">
        <v>43</v>
      </c>
      <c r="AO19" s="58" t="s">
        <v>44</v>
      </c>
      <c r="AP19" s="64" t="s">
        <v>45</v>
      </c>
      <c r="AQ19" s="70" t="s">
        <v>46</v>
      </c>
      <c r="AR19" s="76" t="s">
        <v>47</v>
      </c>
      <c r="AS19" s="80" t="s">
        <v>48</v>
      </c>
      <c r="AT19" s="26" t="s">
        <v>49</v>
      </c>
      <c r="AU19" s="108" t="s">
        <v>47</v>
      </c>
    </row>
    <row r="20" spans="1:47">
      <c r="A20" s="122">
        <v>15</v>
      </c>
      <c r="B20" s="44">
        <v>16</v>
      </c>
      <c r="C20" s="3" t="s">
        <v>205</v>
      </c>
      <c r="D20" s="3" t="s">
        <v>125</v>
      </c>
      <c r="E20" s="3" t="s">
        <v>107</v>
      </c>
      <c r="F20" s="3" t="s">
        <v>310</v>
      </c>
      <c r="G20" s="3" t="s">
        <v>311</v>
      </c>
      <c r="H20" s="3" t="s">
        <v>312</v>
      </c>
      <c r="I20" s="4" t="s">
        <v>102</v>
      </c>
      <c r="J20" s="3" t="s">
        <v>313</v>
      </c>
      <c r="K20" s="56" t="s">
        <v>90</v>
      </c>
      <c r="M20" s="122">
        <v>15</v>
      </c>
      <c r="N20" s="44">
        <v>16</v>
      </c>
      <c r="O20" s="3" t="s">
        <v>205</v>
      </c>
      <c r="P20" s="3" t="s">
        <v>125</v>
      </c>
      <c r="Q20" s="3" t="s">
        <v>107</v>
      </c>
      <c r="R20" s="3" t="s">
        <v>310</v>
      </c>
      <c r="S20" s="3" t="s">
        <v>311</v>
      </c>
      <c r="T20" s="3" t="s">
        <v>312</v>
      </c>
      <c r="U20" s="52" t="s">
        <v>102</v>
      </c>
      <c r="V20" s="3" t="s">
        <v>313</v>
      </c>
      <c r="W20" s="53" t="s">
        <v>90</v>
      </c>
      <c r="Y20" s="122">
        <v>15</v>
      </c>
      <c r="Z20" s="44">
        <v>16</v>
      </c>
      <c r="AA20" s="3" t="s">
        <v>205</v>
      </c>
      <c r="AB20" s="3" t="s">
        <v>125</v>
      </c>
      <c r="AC20" s="3" t="s">
        <v>107</v>
      </c>
      <c r="AD20" s="3" t="s">
        <v>310</v>
      </c>
      <c r="AE20" s="3" t="s">
        <v>311</v>
      </c>
      <c r="AF20" s="3" t="s">
        <v>312</v>
      </c>
      <c r="AG20" s="3" t="s">
        <v>102</v>
      </c>
      <c r="AH20" s="3" t="s">
        <v>313</v>
      </c>
      <c r="AI20" s="45" t="s">
        <v>90</v>
      </c>
      <c r="AJ20" s="203"/>
      <c r="AK20" s="25">
        <v>15</v>
      </c>
      <c r="AL20" s="25">
        <v>16</v>
      </c>
      <c r="AM20" s="27" t="s">
        <v>57</v>
      </c>
      <c r="AN20" s="26" t="s">
        <v>58</v>
      </c>
      <c r="AO20" s="26" t="s">
        <v>40</v>
      </c>
      <c r="AP20" s="64" t="s">
        <v>59</v>
      </c>
      <c r="AQ20" s="70" t="s">
        <v>60</v>
      </c>
      <c r="AR20" s="26" t="s">
        <v>61</v>
      </c>
      <c r="AS20" s="80" t="s">
        <v>62</v>
      </c>
      <c r="AT20" s="86" t="s">
        <v>29</v>
      </c>
      <c r="AU20" s="26" t="s">
        <v>63</v>
      </c>
    </row>
    <row r="21" spans="1:47">
      <c r="A21" s="122">
        <v>14</v>
      </c>
      <c r="B21" s="44">
        <v>17</v>
      </c>
      <c r="C21" s="3" t="s">
        <v>71</v>
      </c>
      <c r="D21" s="3" t="s">
        <v>191</v>
      </c>
      <c r="E21" s="3" t="s">
        <v>199</v>
      </c>
      <c r="F21" s="3" t="s">
        <v>314</v>
      </c>
      <c r="G21" s="3" t="s">
        <v>120</v>
      </c>
      <c r="H21" s="3" t="s">
        <v>22</v>
      </c>
      <c r="I21" s="3" t="s">
        <v>96</v>
      </c>
      <c r="J21" s="3" t="s">
        <v>155</v>
      </c>
      <c r="K21" s="45" t="s">
        <v>30</v>
      </c>
      <c r="M21" s="122">
        <v>14</v>
      </c>
      <c r="N21" s="44">
        <v>17</v>
      </c>
      <c r="O21" s="3" t="s">
        <v>71</v>
      </c>
      <c r="P21" s="3" t="s">
        <v>191</v>
      </c>
      <c r="Q21" s="3" t="s">
        <v>199</v>
      </c>
      <c r="R21" s="3" t="s">
        <v>314</v>
      </c>
      <c r="S21" s="52" t="s">
        <v>120</v>
      </c>
      <c r="T21" s="3" t="s">
        <v>22</v>
      </c>
      <c r="U21" s="3" t="s">
        <v>96</v>
      </c>
      <c r="V21" s="3" t="s">
        <v>155</v>
      </c>
      <c r="W21" s="45" t="s">
        <v>30</v>
      </c>
      <c r="Y21" s="122">
        <v>14</v>
      </c>
      <c r="Z21" s="44">
        <v>17</v>
      </c>
      <c r="AA21" s="3" t="s">
        <v>71</v>
      </c>
      <c r="AB21" s="3" t="s">
        <v>191</v>
      </c>
      <c r="AC21" s="3" t="s">
        <v>199</v>
      </c>
      <c r="AD21" s="3" t="s">
        <v>314</v>
      </c>
      <c r="AE21" s="3" t="s">
        <v>120</v>
      </c>
      <c r="AF21" s="50" t="s">
        <v>22</v>
      </c>
      <c r="AG21" s="50" t="s">
        <v>96</v>
      </c>
      <c r="AH21" s="3" t="s">
        <v>155</v>
      </c>
      <c r="AI21" s="45" t="s">
        <v>30</v>
      </c>
      <c r="AJ21" s="203"/>
      <c r="AK21" s="25">
        <v>14</v>
      </c>
      <c r="AL21" s="25">
        <v>17</v>
      </c>
      <c r="AM21" s="27" t="s">
        <v>34</v>
      </c>
      <c r="AN21" s="26" t="s">
        <v>35</v>
      </c>
      <c r="AO21" s="58" t="s">
        <v>36</v>
      </c>
      <c r="AP21" s="26" t="s">
        <v>37</v>
      </c>
      <c r="AQ21" s="70" t="s">
        <v>38</v>
      </c>
      <c r="AR21" s="26" t="s">
        <v>39</v>
      </c>
      <c r="AS21" s="80" t="s">
        <v>14</v>
      </c>
      <c r="AT21" s="26" t="s">
        <v>40</v>
      </c>
      <c r="AU21" s="26" t="s">
        <v>41</v>
      </c>
    </row>
    <row r="22" spans="1:47">
      <c r="A22" s="122">
        <v>13</v>
      </c>
      <c r="B22" s="44">
        <v>18</v>
      </c>
      <c r="C22" s="3" t="s">
        <v>120</v>
      </c>
      <c r="D22" s="3" t="s">
        <v>315</v>
      </c>
      <c r="E22" s="3" t="s">
        <v>66</v>
      </c>
      <c r="F22" s="3" t="s">
        <v>192</v>
      </c>
      <c r="G22" s="3" t="s">
        <v>118</v>
      </c>
      <c r="H22" s="3" t="s">
        <v>152</v>
      </c>
      <c r="I22" s="3" t="s">
        <v>48</v>
      </c>
      <c r="J22" s="3" t="s">
        <v>316</v>
      </c>
      <c r="K22" s="56" t="s">
        <v>102</v>
      </c>
      <c r="M22" s="122">
        <v>13</v>
      </c>
      <c r="N22" s="44">
        <v>18</v>
      </c>
      <c r="O22" s="52" t="s">
        <v>120</v>
      </c>
      <c r="P22" s="3" t="s">
        <v>315</v>
      </c>
      <c r="Q22" s="3" t="s">
        <v>66</v>
      </c>
      <c r="R22" s="3" t="s">
        <v>192</v>
      </c>
      <c r="S22" s="3" t="s">
        <v>118</v>
      </c>
      <c r="T22" s="3" t="s">
        <v>152</v>
      </c>
      <c r="U22" s="3" t="s">
        <v>48</v>
      </c>
      <c r="V22" s="3" t="s">
        <v>316</v>
      </c>
      <c r="W22" s="53" t="s">
        <v>102</v>
      </c>
      <c r="Y22" s="122">
        <v>13</v>
      </c>
      <c r="Z22" s="44">
        <v>18</v>
      </c>
      <c r="AA22" s="3" t="s">
        <v>120</v>
      </c>
      <c r="AB22" s="3" t="s">
        <v>315</v>
      </c>
      <c r="AC22" s="3" t="s">
        <v>66</v>
      </c>
      <c r="AD22" s="3" t="s">
        <v>192</v>
      </c>
      <c r="AE22" s="3" t="s">
        <v>118</v>
      </c>
      <c r="AF22" s="3" t="s">
        <v>152</v>
      </c>
      <c r="AG22" s="3" t="s">
        <v>48</v>
      </c>
      <c r="AH22" s="3" t="s">
        <v>316</v>
      </c>
      <c r="AI22" s="45" t="s">
        <v>102</v>
      </c>
      <c r="AJ22" s="203"/>
      <c r="AK22" s="25">
        <v>13</v>
      </c>
      <c r="AL22" s="25">
        <v>18</v>
      </c>
      <c r="AM22" s="26" t="s">
        <v>130</v>
      </c>
      <c r="AN22" s="28" t="s">
        <v>102</v>
      </c>
      <c r="AO22" s="26" t="s">
        <v>131</v>
      </c>
      <c r="AP22" s="64" t="s">
        <v>132</v>
      </c>
      <c r="AQ22" s="26" t="s">
        <v>133</v>
      </c>
      <c r="AR22" s="76" t="s">
        <v>36</v>
      </c>
      <c r="AS22" s="26" t="s">
        <v>134</v>
      </c>
      <c r="AT22" s="86" t="s">
        <v>101</v>
      </c>
      <c r="AU22" s="108" t="s">
        <v>66</v>
      </c>
    </row>
    <row r="23" spans="1:47">
      <c r="A23" s="122">
        <v>12</v>
      </c>
      <c r="B23" s="44">
        <v>19</v>
      </c>
      <c r="C23" s="3" t="s">
        <v>317</v>
      </c>
      <c r="D23" s="3" t="s">
        <v>218</v>
      </c>
      <c r="E23" s="3" t="s">
        <v>105</v>
      </c>
      <c r="F23" s="3" t="s">
        <v>318</v>
      </c>
      <c r="G23" s="3" t="s">
        <v>319</v>
      </c>
      <c r="H23" s="3" t="s">
        <v>320</v>
      </c>
      <c r="I23" s="3" t="s">
        <v>321</v>
      </c>
      <c r="J23" s="3" t="s">
        <v>322</v>
      </c>
      <c r="K23" s="56" t="s">
        <v>145</v>
      </c>
      <c r="M23" s="122">
        <v>12</v>
      </c>
      <c r="N23" s="44">
        <v>19</v>
      </c>
      <c r="O23" s="3" t="s">
        <v>317</v>
      </c>
      <c r="P23" s="3" t="s">
        <v>218</v>
      </c>
      <c r="Q23" s="3" t="s">
        <v>105</v>
      </c>
      <c r="R23" s="3" t="s">
        <v>318</v>
      </c>
      <c r="S23" s="3" t="s">
        <v>319</v>
      </c>
      <c r="T23" s="3" t="s">
        <v>320</v>
      </c>
      <c r="U23" s="3" t="s">
        <v>321</v>
      </c>
      <c r="V23" s="3" t="s">
        <v>322</v>
      </c>
      <c r="W23" s="53" t="s">
        <v>145</v>
      </c>
      <c r="Y23" s="122">
        <v>12</v>
      </c>
      <c r="Z23" s="44">
        <v>19</v>
      </c>
      <c r="AA23" s="3" t="s">
        <v>317</v>
      </c>
      <c r="AB23" s="3" t="s">
        <v>218</v>
      </c>
      <c r="AC23" s="3" t="s">
        <v>105</v>
      </c>
      <c r="AD23" s="3" t="s">
        <v>318</v>
      </c>
      <c r="AE23" s="3" t="s">
        <v>319</v>
      </c>
      <c r="AF23" s="3" t="s">
        <v>320</v>
      </c>
      <c r="AG23" s="3" t="s">
        <v>321</v>
      </c>
      <c r="AH23" s="3" t="s">
        <v>322</v>
      </c>
      <c r="AI23" s="45" t="s">
        <v>145</v>
      </c>
      <c r="AJ23" s="203"/>
      <c r="AK23" s="25">
        <v>12</v>
      </c>
      <c r="AL23" s="25">
        <v>19</v>
      </c>
      <c r="AM23" s="27" t="s">
        <v>145</v>
      </c>
      <c r="AN23" s="28" t="s">
        <v>13</v>
      </c>
      <c r="AO23" s="26" t="s">
        <v>146</v>
      </c>
      <c r="AP23" s="64" t="s">
        <v>147</v>
      </c>
      <c r="AQ23" s="26" t="s">
        <v>148</v>
      </c>
      <c r="AR23" s="26" t="s">
        <v>149</v>
      </c>
      <c r="AS23" s="80" t="s">
        <v>150</v>
      </c>
      <c r="AT23" s="26" t="s">
        <v>151</v>
      </c>
      <c r="AU23" s="108" t="s">
        <v>152</v>
      </c>
    </row>
    <row r="24" spans="1:47">
      <c r="A24" s="122">
        <v>11</v>
      </c>
      <c r="B24" s="44">
        <v>20</v>
      </c>
      <c r="C24" s="3" t="s">
        <v>28</v>
      </c>
      <c r="D24" s="3" t="s">
        <v>323</v>
      </c>
      <c r="E24" s="3" t="s">
        <v>12</v>
      </c>
      <c r="F24" s="3" t="s">
        <v>175</v>
      </c>
      <c r="G24" s="3" t="s">
        <v>324</v>
      </c>
      <c r="H24" s="3" t="s">
        <v>325</v>
      </c>
      <c r="I24" s="4" t="s">
        <v>45</v>
      </c>
      <c r="J24" s="3" t="s">
        <v>326</v>
      </c>
      <c r="K24" s="45" t="s">
        <v>86</v>
      </c>
      <c r="M24" s="122">
        <v>11</v>
      </c>
      <c r="N24" s="44">
        <v>20</v>
      </c>
      <c r="O24" s="52" t="s">
        <v>28</v>
      </c>
      <c r="P24" s="3" t="s">
        <v>323</v>
      </c>
      <c r="Q24" s="52" t="s">
        <v>12</v>
      </c>
      <c r="R24" s="3" t="s">
        <v>175</v>
      </c>
      <c r="S24" s="3" t="s">
        <v>324</v>
      </c>
      <c r="T24" s="3" t="s">
        <v>325</v>
      </c>
      <c r="U24" s="3" t="s">
        <v>45</v>
      </c>
      <c r="V24" s="3" t="s">
        <v>326</v>
      </c>
      <c r="W24" s="45" t="s">
        <v>86</v>
      </c>
      <c r="Y24" s="122">
        <v>11</v>
      </c>
      <c r="Z24" s="44">
        <v>20</v>
      </c>
      <c r="AA24" s="3" t="s">
        <v>28</v>
      </c>
      <c r="AB24" s="3" t="s">
        <v>323</v>
      </c>
      <c r="AC24" s="3" t="s">
        <v>12</v>
      </c>
      <c r="AD24" s="50" t="s">
        <v>175</v>
      </c>
      <c r="AE24" s="3" t="s">
        <v>324</v>
      </c>
      <c r="AF24" s="3" t="s">
        <v>325</v>
      </c>
      <c r="AG24" s="3" t="s">
        <v>45</v>
      </c>
      <c r="AH24" s="3" t="s">
        <v>326</v>
      </c>
      <c r="AI24" s="45" t="s">
        <v>86</v>
      </c>
      <c r="AJ24" s="203"/>
      <c r="AK24" s="25">
        <v>11</v>
      </c>
      <c r="AL24" s="25">
        <v>20</v>
      </c>
      <c r="AM24" s="27" t="s">
        <v>27</v>
      </c>
      <c r="AN24" s="28" t="s">
        <v>28</v>
      </c>
      <c r="AO24" s="58" t="s">
        <v>29</v>
      </c>
      <c r="AP24" s="26" t="s">
        <v>23</v>
      </c>
      <c r="AQ24" s="70" t="s">
        <v>10</v>
      </c>
      <c r="AR24" s="76" t="s">
        <v>30</v>
      </c>
      <c r="AS24" s="80" t="s">
        <v>31</v>
      </c>
      <c r="AT24" s="26" t="s">
        <v>32</v>
      </c>
      <c r="AU24" s="26" t="s">
        <v>33</v>
      </c>
    </row>
    <row r="25" spans="1:47">
      <c r="A25" s="122">
        <v>10</v>
      </c>
      <c r="B25" s="44">
        <v>21</v>
      </c>
      <c r="C25" s="3" t="s">
        <v>255</v>
      </c>
      <c r="D25" s="3" t="s">
        <v>327</v>
      </c>
      <c r="E25" s="3" t="s">
        <v>89</v>
      </c>
      <c r="F25" s="3" t="s">
        <v>170</v>
      </c>
      <c r="G25" s="3" t="s">
        <v>300</v>
      </c>
      <c r="H25" s="3" t="s">
        <v>328</v>
      </c>
      <c r="I25" s="3" t="s">
        <v>329</v>
      </c>
      <c r="J25" s="3" t="s">
        <v>330</v>
      </c>
      <c r="K25" s="56" t="s">
        <v>34</v>
      </c>
      <c r="M25" s="122">
        <v>10</v>
      </c>
      <c r="N25" s="44">
        <v>21</v>
      </c>
      <c r="O25" s="3" t="s">
        <v>255</v>
      </c>
      <c r="P25" s="3" t="s">
        <v>327</v>
      </c>
      <c r="Q25" s="3" t="s">
        <v>89</v>
      </c>
      <c r="R25" s="52" t="s">
        <v>170</v>
      </c>
      <c r="S25" s="3" t="s">
        <v>300</v>
      </c>
      <c r="T25" s="3" t="s">
        <v>328</v>
      </c>
      <c r="U25" s="3" t="s">
        <v>329</v>
      </c>
      <c r="V25" s="3" t="s">
        <v>330</v>
      </c>
      <c r="W25" s="45" t="s">
        <v>34</v>
      </c>
      <c r="Y25" s="122">
        <v>10</v>
      </c>
      <c r="Z25" s="44">
        <v>21</v>
      </c>
      <c r="AA25" s="3" t="s">
        <v>255</v>
      </c>
      <c r="AB25" s="3" t="s">
        <v>327</v>
      </c>
      <c r="AC25" s="3" t="s">
        <v>89</v>
      </c>
      <c r="AD25" s="3" t="s">
        <v>170</v>
      </c>
      <c r="AE25" s="3" t="s">
        <v>300</v>
      </c>
      <c r="AF25" s="3" t="s">
        <v>328</v>
      </c>
      <c r="AG25" s="3" t="s">
        <v>329</v>
      </c>
      <c r="AH25" s="3" t="s">
        <v>330</v>
      </c>
      <c r="AI25" s="45" t="s">
        <v>34</v>
      </c>
      <c r="AJ25" s="203"/>
      <c r="AK25" s="25">
        <v>10</v>
      </c>
      <c r="AL25" s="25">
        <v>21</v>
      </c>
      <c r="AM25" s="27" t="s">
        <v>18</v>
      </c>
      <c r="AN25" s="26" t="s">
        <v>19</v>
      </c>
      <c r="AO25" s="26" t="s">
        <v>20</v>
      </c>
      <c r="AP25" s="26" t="s">
        <v>21</v>
      </c>
      <c r="AQ25" s="70" t="s">
        <v>22</v>
      </c>
      <c r="AR25" s="26" t="s">
        <v>23</v>
      </c>
      <c r="AS25" s="80" t="s">
        <v>24</v>
      </c>
      <c r="AT25" s="26" t="s">
        <v>25</v>
      </c>
      <c r="AU25" s="26" t="s">
        <v>26</v>
      </c>
    </row>
    <row r="26" spans="1:47">
      <c r="A26" s="122">
        <v>9</v>
      </c>
      <c r="B26" s="44">
        <v>22</v>
      </c>
      <c r="C26" s="3" t="s">
        <v>331</v>
      </c>
      <c r="D26" s="3" t="s">
        <v>195</v>
      </c>
      <c r="E26" s="3" t="s">
        <v>24</v>
      </c>
      <c r="F26" s="3" t="s">
        <v>311</v>
      </c>
      <c r="G26" s="3" t="s">
        <v>332</v>
      </c>
      <c r="H26" s="3" t="s">
        <v>333</v>
      </c>
      <c r="I26" s="4" t="s">
        <v>103</v>
      </c>
      <c r="J26" s="3" t="s">
        <v>334</v>
      </c>
      <c r="K26" s="45" t="s">
        <v>335</v>
      </c>
      <c r="M26" s="122">
        <v>9</v>
      </c>
      <c r="N26" s="44">
        <v>22</v>
      </c>
      <c r="O26" s="3" t="s">
        <v>331</v>
      </c>
      <c r="P26" s="3" t="s">
        <v>195</v>
      </c>
      <c r="Q26" s="3" t="s">
        <v>24</v>
      </c>
      <c r="R26" s="3" t="s">
        <v>311</v>
      </c>
      <c r="S26" s="3" t="s">
        <v>332</v>
      </c>
      <c r="T26" s="3" t="s">
        <v>333</v>
      </c>
      <c r="U26" s="3" t="s">
        <v>103</v>
      </c>
      <c r="V26" s="3" t="s">
        <v>334</v>
      </c>
      <c r="W26" s="45" t="s">
        <v>335</v>
      </c>
      <c r="Y26" s="122">
        <v>9</v>
      </c>
      <c r="Z26" s="44">
        <v>22</v>
      </c>
      <c r="AA26" s="3" t="s">
        <v>331</v>
      </c>
      <c r="AB26" s="3" t="s">
        <v>195</v>
      </c>
      <c r="AC26" s="3" t="s">
        <v>24</v>
      </c>
      <c r="AD26" s="3" t="s">
        <v>311</v>
      </c>
      <c r="AE26" s="3" t="s">
        <v>332</v>
      </c>
      <c r="AF26" s="3" t="s">
        <v>333</v>
      </c>
      <c r="AG26" s="50" t="s">
        <v>103</v>
      </c>
      <c r="AH26" s="3" t="s">
        <v>334</v>
      </c>
      <c r="AI26" s="45" t="s">
        <v>335</v>
      </c>
      <c r="AJ26" s="203"/>
      <c r="AK26" s="25">
        <v>9</v>
      </c>
      <c r="AL26" s="25">
        <v>22</v>
      </c>
      <c r="AM26" s="26" t="s">
        <v>177</v>
      </c>
      <c r="AN26" s="28" t="s">
        <v>178</v>
      </c>
      <c r="AO26" s="58" t="s">
        <v>22</v>
      </c>
      <c r="AP26" s="64" t="s">
        <v>14</v>
      </c>
      <c r="AQ26" s="70" t="s">
        <v>139</v>
      </c>
      <c r="AR26" s="26" t="s">
        <v>179</v>
      </c>
      <c r="AS26" s="80" t="s">
        <v>30</v>
      </c>
      <c r="AT26" s="26" t="s">
        <v>163</v>
      </c>
      <c r="AU26" s="108" t="s">
        <v>139</v>
      </c>
    </row>
    <row r="27" spans="1:47">
      <c r="A27" s="122">
        <v>8</v>
      </c>
      <c r="B27" s="44">
        <v>23</v>
      </c>
      <c r="C27" s="3" t="s">
        <v>336</v>
      </c>
      <c r="D27" s="3" t="s">
        <v>337</v>
      </c>
      <c r="E27" s="3" t="s">
        <v>81</v>
      </c>
      <c r="F27" s="3" t="s">
        <v>338</v>
      </c>
      <c r="G27" s="3" t="s">
        <v>94</v>
      </c>
      <c r="H27" s="3" t="s">
        <v>101</v>
      </c>
      <c r="I27" s="3" t="s">
        <v>166</v>
      </c>
      <c r="J27" s="3" t="s">
        <v>339</v>
      </c>
      <c r="K27" s="45" t="s">
        <v>340</v>
      </c>
      <c r="M27" s="122">
        <v>8</v>
      </c>
      <c r="N27" s="44">
        <v>23</v>
      </c>
      <c r="O27" s="3" t="s">
        <v>336</v>
      </c>
      <c r="P27" s="3" t="s">
        <v>337</v>
      </c>
      <c r="Q27" s="3" t="s">
        <v>81</v>
      </c>
      <c r="R27" s="3" t="s">
        <v>338</v>
      </c>
      <c r="S27" s="3" t="s">
        <v>94</v>
      </c>
      <c r="T27" s="3" t="s">
        <v>101</v>
      </c>
      <c r="U27" s="3" t="s">
        <v>166</v>
      </c>
      <c r="V27" s="3" t="s">
        <v>339</v>
      </c>
      <c r="W27" s="45" t="s">
        <v>340</v>
      </c>
      <c r="Y27" s="122">
        <v>8</v>
      </c>
      <c r="Z27" s="44">
        <v>23</v>
      </c>
      <c r="AA27" s="3" t="s">
        <v>336</v>
      </c>
      <c r="AB27" s="3" t="s">
        <v>337</v>
      </c>
      <c r="AC27" s="3" t="s">
        <v>81</v>
      </c>
      <c r="AD27" s="3" t="s">
        <v>338</v>
      </c>
      <c r="AE27" s="3" t="s">
        <v>94</v>
      </c>
      <c r="AF27" s="3" t="s">
        <v>101</v>
      </c>
      <c r="AG27" s="3" t="s">
        <v>166</v>
      </c>
      <c r="AH27" s="3" t="s">
        <v>339</v>
      </c>
      <c r="AI27" s="45" t="s">
        <v>340</v>
      </c>
      <c r="AJ27" s="203"/>
      <c r="AK27" s="25">
        <v>8</v>
      </c>
      <c r="AL27" s="25">
        <v>23</v>
      </c>
      <c r="AM27" s="27" t="s">
        <v>103</v>
      </c>
      <c r="AN27" s="26" t="s">
        <v>108</v>
      </c>
      <c r="AO27" s="58" t="s">
        <v>96</v>
      </c>
      <c r="AP27" s="26" t="s">
        <v>109</v>
      </c>
      <c r="AQ27" s="70" t="s">
        <v>110</v>
      </c>
      <c r="AR27" s="76" t="s">
        <v>50</v>
      </c>
      <c r="AS27" s="80" t="s">
        <v>105</v>
      </c>
      <c r="AT27" s="86" t="s">
        <v>28</v>
      </c>
      <c r="AU27" s="26" t="s">
        <v>111</v>
      </c>
    </row>
    <row r="28" spans="1:47">
      <c r="A28" s="122">
        <v>7</v>
      </c>
      <c r="B28" s="44">
        <v>24</v>
      </c>
      <c r="C28" s="3" t="s">
        <v>47</v>
      </c>
      <c r="D28" s="3" t="s">
        <v>28</v>
      </c>
      <c r="E28" s="3" t="s">
        <v>29</v>
      </c>
      <c r="F28" s="3" t="s">
        <v>341</v>
      </c>
      <c r="G28" s="3" t="s">
        <v>342</v>
      </c>
      <c r="H28" s="3" t="s">
        <v>322</v>
      </c>
      <c r="I28" s="3" t="s">
        <v>343</v>
      </c>
      <c r="J28" s="3" t="s">
        <v>344</v>
      </c>
      <c r="K28" s="45" t="s">
        <v>200</v>
      </c>
      <c r="M28" s="122">
        <v>7</v>
      </c>
      <c r="N28" s="44">
        <v>24</v>
      </c>
      <c r="O28" s="3" t="s">
        <v>47</v>
      </c>
      <c r="P28" s="52" t="s">
        <v>28</v>
      </c>
      <c r="Q28" s="52" t="s">
        <v>29</v>
      </c>
      <c r="R28" s="3" t="s">
        <v>341</v>
      </c>
      <c r="S28" s="3" t="s">
        <v>342</v>
      </c>
      <c r="T28" s="3" t="s">
        <v>322</v>
      </c>
      <c r="U28" s="3" t="s">
        <v>343</v>
      </c>
      <c r="V28" s="3" t="s">
        <v>344</v>
      </c>
      <c r="W28" s="45" t="s">
        <v>200</v>
      </c>
      <c r="Y28" s="122">
        <v>7</v>
      </c>
      <c r="Z28" s="44">
        <v>24</v>
      </c>
      <c r="AA28" s="3" t="s">
        <v>47</v>
      </c>
      <c r="AB28" s="3" t="s">
        <v>28</v>
      </c>
      <c r="AC28" s="50" t="s">
        <v>29</v>
      </c>
      <c r="AD28" s="3" t="s">
        <v>341</v>
      </c>
      <c r="AE28" s="3" t="s">
        <v>342</v>
      </c>
      <c r="AF28" s="3" t="s">
        <v>322</v>
      </c>
      <c r="AG28" s="3" t="s">
        <v>343</v>
      </c>
      <c r="AH28" s="3" t="s">
        <v>344</v>
      </c>
      <c r="AI28" s="45" t="s">
        <v>200</v>
      </c>
      <c r="AJ28" s="203"/>
      <c r="AK28" s="25">
        <v>7</v>
      </c>
      <c r="AL28" s="25">
        <v>24</v>
      </c>
      <c r="AM28" s="27" t="s">
        <v>90</v>
      </c>
      <c r="AN28" s="28" t="s">
        <v>123</v>
      </c>
      <c r="AO28" s="26" t="s">
        <v>124</v>
      </c>
      <c r="AP28" s="64" t="s">
        <v>125</v>
      </c>
      <c r="AQ28" s="26" t="s">
        <v>126</v>
      </c>
      <c r="AR28" s="26" t="s">
        <v>127</v>
      </c>
      <c r="AS28" s="80" t="s">
        <v>102</v>
      </c>
      <c r="AT28" s="26" t="s">
        <v>128</v>
      </c>
      <c r="AU28" s="26" t="s">
        <v>129</v>
      </c>
    </row>
    <row r="29" spans="1:47">
      <c r="A29" s="122">
        <v>6</v>
      </c>
      <c r="B29" s="44">
        <v>25</v>
      </c>
      <c r="C29" s="3" t="s">
        <v>203</v>
      </c>
      <c r="D29" s="3" t="s">
        <v>274</v>
      </c>
      <c r="E29" s="4" t="s">
        <v>102</v>
      </c>
      <c r="F29" s="3" t="s">
        <v>165</v>
      </c>
      <c r="G29" s="3" t="s">
        <v>47</v>
      </c>
      <c r="H29" s="3" t="s">
        <v>345</v>
      </c>
      <c r="I29" s="3" t="s">
        <v>346</v>
      </c>
      <c r="J29" s="3" t="s">
        <v>293</v>
      </c>
      <c r="K29" s="45" t="s">
        <v>46</v>
      </c>
      <c r="M29" s="122">
        <v>6</v>
      </c>
      <c r="N29" s="44">
        <v>25</v>
      </c>
      <c r="O29" s="3" t="s">
        <v>203</v>
      </c>
      <c r="P29" s="3" t="s">
        <v>274</v>
      </c>
      <c r="Q29" s="52" t="s">
        <v>102</v>
      </c>
      <c r="R29" s="3" t="s">
        <v>165</v>
      </c>
      <c r="S29" s="3" t="s">
        <v>47</v>
      </c>
      <c r="T29" s="3" t="s">
        <v>345</v>
      </c>
      <c r="U29" s="3" t="s">
        <v>346</v>
      </c>
      <c r="V29" s="3" t="s">
        <v>293</v>
      </c>
      <c r="W29" s="45" t="s">
        <v>46</v>
      </c>
      <c r="Y29" s="122">
        <v>6</v>
      </c>
      <c r="Z29" s="44">
        <v>25</v>
      </c>
      <c r="AA29" s="3" t="s">
        <v>203</v>
      </c>
      <c r="AB29" s="3" t="s">
        <v>274</v>
      </c>
      <c r="AC29" s="3" t="s">
        <v>102</v>
      </c>
      <c r="AD29" s="3" t="s">
        <v>165</v>
      </c>
      <c r="AE29" s="3" t="s">
        <v>47</v>
      </c>
      <c r="AF29" s="3" t="s">
        <v>345</v>
      </c>
      <c r="AG29" s="3" t="s">
        <v>346</v>
      </c>
      <c r="AH29" s="3" t="s">
        <v>293</v>
      </c>
      <c r="AI29" s="51" t="s">
        <v>46</v>
      </c>
      <c r="AJ29" s="207"/>
      <c r="AK29" s="25">
        <v>6</v>
      </c>
      <c r="AL29" s="25">
        <v>25</v>
      </c>
      <c r="AM29" s="27" t="s">
        <v>153</v>
      </c>
      <c r="AN29" s="28" t="s">
        <v>145</v>
      </c>
      <c r="AO29" s="58" t="s">
        <v>59</v>
      </c>
      <c r="AP29" s="26" t="s">
        <v>154</v>
      </c>
      <c r="AQ29" s="26" t="s">
        <v>16</v>
      </c>
      <c r="AR29" s="76" t="s">
        <v>155</v>
      </c>
      <c r="AS29" s="80" t="s">
        <v>103</v>
      </c>
      <c r="AT29" s="26" t="s">
        <v>156</v>
      </c>
      <c r="AU29" s="26" t="s">
        <v>157</v>
      </c>
    </row>
    <row r="30" spans="1:47">
      <c r="A30" s="122">
        <v>5</v>
      </c>
      <c r="B30" s="44">
        <v>26</v>
      </c>
      <c r="C30" s="3" t="s">
        <v>22</v>
      </c>
      <c r="D30" s="3" t="s">
        <v>347</v>
      </c>
      <c r="E30" s="3" t="s">
        <v>59</v>
      </c>
      <c r="F30" s="3" t="s">
        <v>348</v>
      </c>
      <c r="G30" s="4" t="s">
        <v>145</v>
      </c>
      <c r="H30" s="3" t="s">
        <v>24</v>
      </c>
      <c r="I30" s="3" t="s">
        <v>349</v>
      </c>
      <c r="J30" s="3" t="s">
        <v>137</v>
      </c>
      <c r="K30" s="45" t="s">
        <v>350</v>
      </c>
      <c r="M30" s="122">
        <v>5</v>
      </c>
      <c r="N30" s="44">
        <v>26</v>
      </c>
      <c r="O30" s="3" t="s">
        <v>22</v>
      </c>
      <c r="P30" s="3" t="s">
        <v>347</v>
      </c>
      <c r="Q30" s="3" t="s">
        <v>59</v>
      </c>
      <c r="R30" s="3" t="s">
        <v>348</v>
      </c>
      <c r="S30" s="52" t="s">
        <v>145</v>
      </c>
      <c r="T30" s="3" t="s">
        <v>24</v>
      </c>
      <c r="U30" s="3" t="s">
        <v>349</v>
      </c>
      <c r="V30" s="3" t="s">
        <v>137</v>
      </c>
      <c r="W30" s="45" t="s">
        <v>350</v>
      </c>
      <c r="Y30" s="122">
        <v>5</v>
      </c>
      <c r="Z30" s="44">
        <v>26</v>
      </c>
      <c r="AA30" s="50" t="s">
        <v>22</v>
      </c>
      <c r="AB30" s="3" t="s">
        <v>347</v>
      </c>
      <c r="AC30" s="50" t="s">
        <v>59</v>
      </c>
      <c r="AD30" s="3" t="s">
        <v>348</v>
      </c>
      <c r="AE30" s="3" t="s">
        <v>145</v>
      </c>
      <c r="AF30" s="3" t="s">
        <v>24</v>
      </c>
      <c r="AG30" s="3" t="s">
        <v>349</v>
      </c>
      <c r="AH30" s="3" t="s">
        <v>137</v>
      </c>
      <c r="AI30" s="45" t="s">
        <v>350</v>
      </c>
      <c r="AJ30" s="207"/>
      <c r="AK30" s="25">
        <v>5</v>
      </c>
      <c r="AL30" s="25">
        <v>26</v>
      </c>
      <c r="AM30" s="27" t="s">
        <v>45</v>
      </c>
      <c r="AN30" s="28" t="s">
        <v>90</v>
      </c>
      <c r="AO30" s="26" t="s">
        <v>91</v>
      </c>
      <c r="AP30" s="26" t="s">
        <v>92</v>
      </c>
      <c r="AQ30" s="26" t="s">
        <v>93</v>
      </c>
      <c r="AR30" s="76" t="s">
        <v>94</v>
      </c>
      <c r="AS30" s="26" t="s">
        <v>95</v>
      </c>
      <c r="AT30" s="86" t="s">
        <v>96</v>
      </c>
      <c r="AU30" s="108" t="s">
        <v>97</v>
      </c>
    </row>
    <row r="31" spans="1:47">
      <c r="A31" s="122">
        <v>4</v>
      </c>
      <c r="B31" s="44">
        <v>27</v>
      </c>
      <c r="C31" s="3" t="s">
        <v>36</v>
      </c>
      <c r="D31" s="3" t="s">
        <v>211</v>
      </c>
      <c r="E31" s="3" t="s">
        <v>117</v>
      </c>
      <c r="F31" s="3" t="s">
        <v>351</v>
      </c>
      <c r="G31" s="3" t="s">
        <v>352</v>
      </c>
      <c r="H31" s="3" t="s">
        <v>279</v>
      </c>
      <c r="I31" s="3" t="s">
        <v>353</v>
      </c>
      <c r="J31" s="3" t="s">
        <v>311</v>
      </c>
      <c r="K31" s="45" t="s">
        <v>354</v>
      </c>
      <c r="M31" s="122">
        <v>4</v>
      </c>
      <c r="N31" s="44">
        <v>27</v>
      </c>
      <c r="O31" s="3" t="s">
        <v>36</v>
      </c>
      <c r="P31" s="3" t="s">
        <v>211</v>
      </c>
      <c r="Q31" s="3" t="s">
        <v>117</v>
      </c>
      <c r="R31" s="3" t="s">
        <v>351</v>
      </c>
      <c r="S31" s="3" t="s">
        <v>352</v>
      </c>
      <c r="T31" s="3" t="s">
        <v>279</v>
      </c>
      <c r="U31" s="3" t="s">
        <v>353</v>
      </c>
      <c r="V31" s="3" t="s">
        <v>311</v>
      </c>
      <c r="W31" s="45" t="s">
        <v>354</v>
      </c>
      <c r="Y31" s="122">
        <v>4</v>
      </c>
      <c r="Z31" s="44">
        <v>27</v>
      </c>
      <c r="AA31" s="50" t="s">
        <v>36</v>
      </c>
      <c r="AB31" s="3" t="s">
        <v>211</v>
      </c>
      <c r="AC31" s="50" t="s">
        <v>117</v>
      </c>
      <c r="AD31" s="3" t="s">
        <v>351</v>
      </c>
      <c r="AE31" s="3" t="s">
        <v>352</v>
      </c>
      <c r="AF31" s="3" t="s">
        <v>279</v>
      </c>
      <c r="AG31" s="3" t="s">
        <v>353</v>
      </c>
      <c r="AH31" s="3" t="s">
        <v>311</v>
      </c>
      <c r="AI31" s="45" t="s">
        <v>354</v>
      </c>
      <c r="AJ31" s="207"/>
      <c r="AK31" s="25">
        <v>4</v>
      </c>
      <c r="AL31" s="25">
        <v>27</v>
      </c>
      <c r="AM31" s="26" t="s">
        <v>9</v>
      </c>
      <c r="AN31" s="28" t="s">
        <v>10</v>
      </c>
      <c r="AO31" s="26" t="s">
        <v>11</v>
      </c>
      <c r="AP31" s="64" t="s">
        <v>12</v>
      </c>
      <c r="AQ31" s="70" t="s">
        <v>13</v>
      </c>
      <c r="AR31" s="76" t="s">
        <v>14</v>
      </c>
      <c r="AS31" s="26" t="s">
        <v>15</v>
      </c>
      <c r="AT31" s="26" t="s">
        <v>16</v>
      </c>
      <c r="AU31" s="26" t="s">
        <v>17</v>
      </c>
    </row>
    <row r="32" spans="1:47">
      <c r="A32" s="122">
        <v>3</v>
      </c>
      <c r="B32" s="44">
        <v>28</v>
      </c>
      <c r="C32" s="3" t="s">
        <v>173</v>
      </c>
      <c r="D32" s="3" t="s">
        <v>355</v>
      </c>
      <c r="E32" s="3" t="s">
        <v>97</v>
      </c>
      <c r="F32" s="4" t="s">
        <v>174</v>
      </c>
      <c r="G32" s="3" t="s">
        <v>155</v>
      </c>
      <c r="H32" s="3" t="s">
        <v>242</v>
      </c>
      <c r="I32" s="3" t="s">
        <v>186</v>
      </c>
      <c r="J32" s="3" t="s">
        <v>96</v>
      </c>
      <c r="K32" s="45" t="s">
        <v>249</v>
      </c>
      <c r="M32" s="122">
        <v>3</v>
      </c>
      <c r="N32" s="44">
        <v>28</v>
      </c>
      <c r="O32" s="3" t="s">
        <v>173</v>
      </c>
      <c r="P32" s="3" t="s">
        <v>355</v>
      </c>
      <c r="Q32" s="3" t="s">
        <v>97</v>
      </c>
      <c r="R32" s="3" t="s">
        <v>174</v>
      </c>
      <c r="S32" s="3" t="s">
        <v>155</v>
      </c>
      <c r="T32" s="3" t="s">
        <v>242</v>
      </c>
      <c r="U32" s="3" t="s">
        <v>186</v>
      </c>
      <c r="V32" s="3" t="s">
        <v>96</v>
      </c>
      <c r="W32" s="45" t="s">
        <v>249</v>
      </c>
      <c r="Y32" s="122">
        <v>3</v>
      </c>
      <c r="Z32" s="44">
        <v>28</v>
      </c>
      <c r="AA32" s="3" t="s">
        <v>173</v>
      </c>
      <c r="AB32" s="3" t="s">
        <v>355</v>
      </c>
      <c r="AC32" s="50" t="s">
        <v>97</v>
      </c>
      <c r="AD32" s="3" t="s">
        <v>174</v>
      </c>
      <c r="AE32" s="3" t="s">
        <v>155</v>
      </c>
      <c r="AF32" s="3" t="s">
        <v>242</v>
      </c>
      <c r="AG32" s="3" t="s">
        <v>186</v>
      </c>
      <c r="AH32" s="50" t="s">
        <v>96</v>
      </c>
      <c r="AI32" s="45" t="s">
        <v>249</v>
      </c>
      <c r="AJ32" s="207"/>
      <c r="AK32" s="25">
        <v>3</v>
      </c>
      <c r="AL32" s="25">
        <v>28</v>
      </c>
      <c r="AM32" s="26" t="s">
        <v>74</v>
      </c>
      <c r="AN32" s="26" t="s">
        <v>75</v>
      </c>
      <c r="AO32" s="26" t="s">
        <v>76</v>
      </c>
      <c r="AP32" s="26" t="s">
        <v>77</v>
      </c>
      <c r="AQ32" s="70" t="s">
        <v>78</v>
      </c>
      <c r="AR32" s="76" t="s">
        <v>79</v>
      </c>
      <c r="AS32" s="26" t="s">
        <v>80</v>
      </c>
      <c r="AT32" s="86" t="s">
        <v>81</v>
      </c>
      <c r="AU32" s="26" t="s">
        <v>82</v>
      </c>
    </row>
    <row r="33" spans="1:47">
      <c r="A33" s="122">
        <v>2</v>
      </c>
      <c r="B33" s="44">
        <v>29</v>
      </c>
      <c r="C33" s="3" t="s">
        <v>356</v>
      </c>
      <c r="D33" s="3" t="s">
        <v>357</v>
      </c>
      <c r="E33" s="3" t="s">
        <v>46</v>
      </c>
      <c r="F33" s="3" t="s">
        <v>358</v>
      </c>
      <c r="G33" s="4" t="s">
        <v>34</v>
      </c>
      <c r="H33" s="3" t="s">
        <v>359</v>
      </c>
      <c r="I33" s="3" t="s">
        <v>360</v>
      </c>
      <c r="J33" s="3" t="s">
        <v>120</v>
      </c>
      <c r="K33" s="45" t="s">
        <v>110</v>
      </c>
      <c r="M33" s="122">
        <v>2</v>
      </c>
      <c r="N33" s="44">
        <v>29</v>
      </c>
      <c r="O33" s="3" t="s">
        <v>356</v>
      </c>
      <c r="P33" s="3" t="s">
        <v>357</v>
      </c>
      <c r="Q33" s="3" t="s">
        <v>46</v>
      </c>
      <c r="R33" s="3" t="s">
        <v>358</v>
      </c>
      <c r="S33" s="3" t="s">
        <v>34</v>
      </c>
      <c r="T33" s="3" t="s">
        <v>359</v>
      </c>
      <c r="U33" s="3" t="s">
        <v>360</v>
      </c>
      <c r="V33" s="52" t="s">
        <v>120</v>
      </c>
      <c r="W33" s="45" t="s">
        <v>110</v>
      </c>
      <c r="Y33" s="122">
        <v>2</v>
      </c>
      <c r="Z33" s="44">
        <v>29</v>
      </c>
      <c r="AA33" s="3" t="s">
        <v>356</v>
      </c>
      <c r="AB33" s="3" t="s">
        <v>357</v>
      </c>
      <c r="AC33" s="50" t="s">
        <v>46</v>
      </c>
      <c r="AD33" s="3" t="s">
        <v>358</v>
      </c>
      <c r="AE33" s="3" t="s">
        <v>34</v>
      </c>
      <c r="AF33" s="3" t="s">
        <v>359</v>
      </c>
      <c r="AG33" s="3" t="s">
        <v>360</v>
      </c>
      <c r="AH33" s="3" t="s">
        <v>120</v>
      </c>
      <c r="AI33" s="45" t="s">
        <v>110</v>
      </c>
      <c r="AK33" s="25">
        <v>2</v>
      </c>
      <c r="AL33" s="25">
        <v>29</v>
      </c>
      <c r="AM33" s="26" t="s">
        <v>135</v>
      </c>
      <c r="AN33" s="26" t="s">
        <v>136</v>
      </c>
      <c r="AO33" s="58" t="s">
        <v>46</v>
      </c>
      <c r="AP33" s="64" t="s">
        <v>137</v>
      </c>
      <c r="AQ33" s="26" t="s">
        <v>41</v>
      </c>
      <c r="AR33" s="26" t="s">
        <v>138</v>
      </c>
      <c r="AS33" s="80" t="s">
        <v>139</v>
      </c>
      <c r="AT33" s="26" t="s">
        <v>100</v>
      </c>
      <c r="AU33" s="26" t="s">
        <v>140</v>
      </c>
    </row>
    <row r="34" spans="1:47" ht="17" thickBot="1">
      <c r="A34" s="123">
        <v>1</v>
      </c>
      <c r="B34" s="47">
        <v>30</v>
      </c>
      <c r="C34" s="48" t="s">
        <v>68</v>
      </c>
      <c r="D34" s="48" t="s">
        <v>62</v>
      </c>
      <c r="E34" s="48" t="s">
        <v>13</v>
      </c>
      <c r="F34" s="94" t="s">
        <v>103</v>
      </c>
      <c r="G34" s="94" t="s">
        <v>50</v>
      </c>
      <c r="H34" s="48" t="s">
        <v>147</v>
      </c>
      <c r="I34" s="48" t="s">
        <v>361</v>
      </c>
      <c r="J34" s="48" t="s">
        <v>362</v>
      </c>
      <c r="K34" s="49" t="s">
        <v>363</v>
      </c>
      <c r="M34" s="123">
        <v>1</v>
      </c>
      <c r="N34" s="47">
        <v>30</v>
      </c>
      <c r="O34" s="48" t="s">
        <v>68</v>
      </c>
      <c r="P34" s="48" t="s">
        <v>62</v>
      </c>
      <c r="Q34" s="55" t="s">
        <v>13</v>
      </c>
      <c r="R34" s="48" t="s">
        <v>103</v>
      </c>
      <c r="S34" s="48" t="s">
        <v>50</v>
      </c>
      <c r="T34" s="48" t="s">
        <v>147</v>
      </c>
      <c r="U34" s="48" t="s">
        <v>361</v>
      </c>
      <c r="V34" s="48" t="s">
        <v>362</v>
      </c>
      <c r="W34" s="49" t="s">
        <v>363</v>
      </c>
      <c r="Y34" s="123">
        <v>1</v>
      </c>
      <c r="Z34" s="47">
        <v>30</v>
      </c>
      <c r="AA34" s="48" t="s">
        <v>68</v>
      </c>
      <c r="AB34" s="48" t="s">
        <v>62</v>
      </c>
      <c r="AC34" s="97" t="s">
        <v>13</v>
      </c>
      <c r="AD34" s="97" t="s">
        <v>103</v>
      </c>
      <c r="AE34" s="48" t="s">
        <v>50</v>
      </c>
      <c r="AF34" s="48" t="s">
        <v>147</v>
      </c>
      <c r="AG34" s="48" t="s">
        <v>361</v>
      </c>
      <c r="AH34" s="48" t="s">
        <v>362</v>
      </c>
      <c r="AI34" s="49" t="s">
        <v>363</v>
      </c>
      <c r="AK34" s="25">
        <v>1</v>
      </c>
      <c r="AL34" s="25">
        <v>30</v>
      </c>
      <c r="AM34" s="26" t="s">
        <v>158</v>
      </c>
      <c r="AN34" s="26" t="s">
        <v>159</v>
      </c>
      <c r="AO34" s="58" t="s">
        <v>10</v>
      </c>
      <c r="AP34" s="26" t="s">
        <v>160</v>
      </c>
      <c r="AQ34" s="70" t="s">
        <v>117</v>
      </c>
      <c r="AR34" s="26" t="s">
        <v>82</v>
      </c>
      <c r="AS34" s="26" t="s">
        <v>161</v>
      </c>
      <c r="AT34" s="86" t="s">
        <v>125</v>
      </c>
      <c r="AU34" s="26" t="s">
        <v>162</v>
      </c>
    </row>
    <row r="35" spans="1:47" ht="17" thickBot="1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AK35" s="1"/>
      <c r="AL35"/>
      <c r="AM35" s="10">
        <f>17/30</f>
        <v>0.56666666666666665</v>
      </c>
      <c r="AN35" s="10">
        <f>17/30</f>
        <v>0.56666666666666665</v>
      </c>
      <c r="AO35" s="10">
        <f>21/30</f>
        <v>0.7</v>
      </c>
      <c r="AP35" s="10">
        <f>19/30</f>
        <v>0.6333333333333333</v>
      </c>
      <c r="AQ35" s="10">
        <f>22/30</f>
        <v>0.73333333333333328</v>
      </c>
      <c r="AR35" s="10">
        <f>13/30</f>
        <v>0.43333333333333335</v>
      </c>
      <c r="AS35" s="10">
        <f>25/30</f>
        <v>0.83333333333333337</v>
      </c>
      <c r="AT35" s="10">
        <f>19/30</f>
        <v>0.6333333333333333</v>
      </c>
      <c r="AU35" s="10">
        <f>14/30</f>
        <v>0.46666666666666667</v>
      </c>
    </row>
    <row r="36" spans="1:47">
      <c r="A36" s="121" t="s">
        <v>542</v>
      </c>
      <c r="B36" s="40">
        <v>4</v>
      </c>
      <c r="C36" s="41" t="s">
        <v>0</v>
      </c>
      <c r="D36" s="42" t="s">
        <v>1</v>
      </c>
      <c r="E36" s="42" t="s">
        <v>2</v>
      </c>
      <c r="F36" s="42" t="s">
        <v>3</v>
      </c>
      <c r="G36" s="42" t="s">
        <v>4</v>
      </c>
      <c r="H36" s="42" t="s">
        <v>5</v>
      </c>
      <c r="I36" s="42" t="s">
        <v>6</v>
      </c>
      <c r="J36" s="42" t="s">
        <v>7</v>
      </c>
      <c r="K36" s="43" t="s">
        <v>8</v>
      </c>
      <c r="M36" s="121" t="s">
        <v>542</v>
      </c>
      <c r="N36" s="40">
        <v>5</v>
      </c>
      <c r="O36" s="41" t="s">
        <v>0</v>
      </c>
      <c r="P36" s="42" t="s">
        <v>1</v>
      </c>
      <c r="Q36" s="42" t="s">
        <v>2</v>
      </c>
      <c r="R36" s="42" t="s">
        <v>3</v>
      </c>
      <c r="S36" s="42" t="s">
        <v>4</v>
      </c>
      <c r="T36" s="42" t="s">
        <v>5</v>
      </c>
      <c r="U36" s="42" t="s">
        <v>6</v>
      </c>
      <c r="V36" s="42" t="s">
        <v>7</v>
      </c>
      <c r="W36" s="43" t="s">
        <v>8</v>
      </c>
      <c r="Y36" s="121" t="s">
        <v>542</v>
      </c>
      <c r="Z36" s="40">
        <v>6</v>
      </c>
      <c r="AA36" s="41" t="s">
        <v>0</v>
      </c>
      <c r="AB36" s="42" t="s">
        <v>1</v>
      </c>
      <c r="AC36" s="42" t="s">
        <v>2</v>
      </c>
      <c r="AD36" s="42" t="s">
        <v>3</v>
      </c>
      <c r="AE36" s="42" t="s">
        <v>4</v>
      </c>
      <c r="AF36" s="42" t="s">
        <v>5</v>
      </c>
      <c r="AG36" s="42" t="s">
        <v>6</v>
      </c>
      <c r="AH36" s="42" t="s">
        <v>7</v>
      </c>
      <c r="AI36" s="43" t="s">
        <v>8</v>
      </c>
    </row>
    <row r="37" spans="1:47">
      <c r="A37" s="122">
        <v>30</v>
      </c>
      <c r="B37" s="44">
        <v>1</v>
      </c>
      <c r="C37" s="3" t="s">
        <v>78</v>
      </c>
      <c r="D37" s="3" t="s">
        <v>188</v>
      </c>
      <c r="E37" s="3" t="s">
        <v>36</v>
      </c>
      <c r="F37" s="61" t="s">
        <v>52</v>
      </c>
      <c r="G37" s="3" t="s">
        <v>175</v>
      </c>
      <c r="H37" s="61" t="s">
        <v>59</v>
      </c>
      <c r="I37" s="3" t="s">
        <v>142</v>
      </c>
      <c r="J37" s="3" t="s">
        <v>175</v>
      </c>
      <c r="K37" s="45" t="s">
        <v>55</v>
      </c>
      <c r="M37" s="122">
        <v>30</v>
      </c>
      <c r="N37" s="44">
        <v>1</v>
      </c>
      <c r="O37" s="66" t="s">
        <v>78</v>
      </c>
      <c r="P37" s="3" t="s">
        <v>188</v>
      </c>
      <c r="Q37" s="3" t="s">
        <v>36</v>
      </c>
      <c r="R37" s="3" t="s">
        <v>52</v>
      </c>
      <c r="S37" s="3" t="s">
        <v>175</v>
      </c>
      <c r="T37" s="3" t="s">
        <v>59</v>
      </c>
      <c r="U37" s="3" t="s">
        <v>142</v>
      </c>
      <c r="V37" s="3" t="s">
        <v>175</v>
      </c>
      <c r="W37" s="69" t="s">
        <v>55</v>
      </c>
      <c r="Y37" s="122">
        <v>30</v>
      </c>
      <c r="Z37" s="44">
        <v>1</v>
      </c>
      <c r="AA37" s="3" t="s">
        <v>78</v>
      </c>
      <c r="AB37" s="3" t="s">
        <v>188</v>
      </c>
      <c r="AC37" s="73" t="s">
        <v>36</v>
      </c>
      <c r="AD37" s="3" t="s">
        <v>52</v>
      </c>
      <c r="AE37" s="3" t="s">
        <v>175</v>
      </c>
      <c r="AF37" s="3" t="s">
        <v>59</v>
      </c>
      <c r="AG37" s="3" t="s">
        <v>142</v>
      </c>
      <c r="AH37" s="3" t="s">
        <v>175</v>
      </c>
      <c r="AI37" s="45" t="s">
        <v>55</v>
      </c>
    </row>
    <row r="38" spans="1:47">
      <c r="A38" s="122">
        <v>29</v>
      </c>
      <c r="B38" s="44">
        <v>2</v>
      </c>
      <c r="C38" s="3" t="s">
        <v>190</v>
      </c>
      <c r="D38" s="3" t="s">
        <v>153</v>
      </c>
      <c r="E38" s="3" t="s">
        <v>79</v>
      </c>
      <c r="F38" s="61" t="s">
        <v>104</v>
      </c>
      <c r="G38" s="3" t="s">
        <v>192</v>
      </c>
      <c r="H38" s="3" t="s">
        <v>55</v>
      </c>
      <c r="I38" s="3" t="s">
        <v>13</v>
      </c>
      <c r="J38" s="3" t="s">
        <v>192</v>
      </c>
      <c r="K38" s="45" t="s">
        <v>139</v>
      </c>
      <c r="M38" s="122">
        <v>29</v>
      </c>
      <c r="N38" s="44">
        <v>2</v>
      </c>
      <c r="O38" s="3" t="s">
        <v>190</v>
      </c>
      <c r="P38" s="3" t="s">
        <v>153</v>
      </c>
      <c r="Q38" s="3" t="s">
        <v>79</v>
      </c>
      <c r="R38" s="3" t="s">
        <v>104</v>
      </c>
      <c r="S38" s="3" t="s">
        <v>192</v>
      </c>
      <c r="T38" s="66" t="s">
        <v>55</v>
      </c>
      <c r="U38" s="66" t="s">
        <v>13</v>
      </c>
      <c r="V38" s="3" t="s">
        <v>192</v>
      </c>
      <c r="W38" s="69" t="s">
        <v>139</v>
      </c>
      <c r="Y38" s="122">
        <v>29</v>
      </c>
      <c r="Z38" s="44">
        <v>2</v>
      </c>
      <c r="AA38" s="3" t="s">
        <v>190</v>
      </c>
      <c r="AB38" s="3" t="s">
        <v>153</v>
      </c>
      <c r="AC38" s="73" t="s">
        <v>79</v>
      </c>
      <c r="AD38" s="3" t="s">
        <v>104</v>
      </c>
      <c r="AE38" s="3" t="s">
        <v>192</v>
      </c>
      <c r="AF38" s="3" t="s">
        <v>55</v>
      </c>
      <c r="AG38" s="3" t="s">
        <v>13</v>
      </c>
      <c r="AH38" s="3" t="s">
        <v>192</v>
      </c>
      <c r="AI38" s="45" t="s">
        <v>139</v>
      </c>
      <c r="AP38" s="203"/>
    </row>
    <row r="39" spans="1:47" ht="17" thickBot="1">
      <c r="A39" s="122">
        <v>28</v>
      </c>
      <c r="B39" s="44">
        <v>3</v>
      </c>
      <c r="C39" s="3" t="s">
        <v>213</v>
      </c>
      <c r="D39" s="61" t="s">
        <v>117</v>
      </c>
      <c r="E39" s="3" t="s">
        <v>10</v>
      </c>
      <c r="F39" s="3" t="s">
        <v>282</v>
      </c>
      <c r="G39" s="3" t="s">
        <v>55</v>
      </c>
      <c r="H39" s="3" t="s">
        <v>13</v>
      </c>
      <c r="I39" s="61" t="s">
        <v>56</v>
      </c>
      <c r="J39" s="3" t="s">
        <v>72</v>
      </c>
      <c r="K39" s="45" t="s">
        <v>120</v>
      </c>
      <c r="M39" s="122">
        <v>28</v>
      </c>
      <c r="N39" s="44">
        <v>3</v>
      </c>
      <c r="O39" s="3" t="s">
        <v>213</v>
      </c>
      <c r="P39" s="66" t="s">
        <v>117</v>
      </c>
      <c r="Q39" s="66" t="s">
        <v>10</v>
      </c>
      <c r="R39" s="3" t="s">
        <v>282</v>
      </c>
      <c r="S39" s="66" t="s">
        <v>55</v>
      </c>
      <c r="T39" s="66" t="s">
        <v>13</v>
      </c>
      <c r="U39" s="3" t="s">
        <v>56</v>
      </c>
      <c r="V39" s="3" t="s">
        <v>72</v>
      </c>
      <c r="W39" s="45" t="s">
        <v>120</v>
      </c>
      <c r="Y39" s="122">
        <v>28</v>
      </c>
      <c r="Z39" s="44">
        <v>3</v>
      </c>
      <c r="AA39" s="3" t="s">
        <v>213</v>
      </c>
      <c r="AB39" s="3" t="s">
        <v>117</v>
      </c>
      <c r="AC39" s="3" t="s">
        <v>10</v>
      </c>
      <c r="AD39" s="3" t="s">
        <v>282</v>
      </c>
      <c r="AE39" s="3" t="s">
        <v>55</v>
      </c>
      <c r="AF39" s="3" t="s">
        <v>13</v>
      </c>
      <c r="AG39" s="3" t="s">
        <v>56</v>
      </c>
      <c r="AH39" s="3" t="s">
        <v>72</v>
      </c>
      <c r="AI39" s="75" t="s">
        <v>120</v>
      </c>
      <c r="AP39" s="203"/>
    </row>
    <row r="40" spans="1:47" ht="17" thickBot="1">
      <c r="A40" s="122">
        <v>27</v>
      </c>
      <c r="B40" s="44">
        <v>4</v>
      </c>
      <c r="C40" s="3" t="s">
        <v>235</v>
      </c>
      <c r="D40" s="3" t="s">
        <v>183</v>
      </c>
      <c r="E40" s="3" t="s">
        <v>51</v>
      </c>
      <c r="F40" s="3" t="s">
        <v>283</v>
      </c>
      <c r="G40" s="62" t="s">
        <v>44</v>
      </c>
      <c r="H40" s="3" t="s">
        <v>31</v>
      </c>
      <c r="I40" s="3" t="s">
        <v>29</v>
      </c>
      <c r="J40" s="3" t="s">
        <v>284</v>
      </c>
      <c r="K40" s="45" t="s">
        <v>103</v>
      </c>
      <c r="M40" s="122">
        <v>27</v>
      </c>
      <c r="N40" s="44">
        <v>4</v>
      </c>
      <c r="O40" s="3" t="s">
        <v>235</v>
      </c>
      <c r="P40" s="66" t="s">
        <v>183</v>
      </c>
      <c r="Q40" s="3" t="s">
        <v>51</v>
      </c>
      <c r="R40" s="3" t="s">
        <v>283</v>
      </c>
      <c r="S40" s="30" t="s">
        <v>44</v>
      </c>
      <c r="T40" s="3" t="s">
        <v>31</v>
      </c>
      <c r="U40" s="3" t="s">
        <v>29</v>
      </c>
      <c r="V40" s="3" t="s">
        <v>284</v>
      </c>
      <c r="W40" s="45" t="s">
        <v>103</v>
      </c>
      <c r="Y40" s="122">
        <v>27</v>
      </c>
      <c r="Z40" s="44">
        <v>4</v>
      </c>
      <c r="AA40" s="3" t="s">
        <v>235</v>
      </c>
      <c r="AB40" s="3" t="s">
        <v>183</v>
      </c>
      <c r="AC40" s="3" t="s">
        <v>51</v>
      </c>
      <c r="AD40" s="3" t="s">
        <v>283</v>
      </c>
      <c r="AE40" s="30" t="s">
        <v>44</v>
      </c>
      <c r="AF40" s="3" t="s">
        <v>31</v>
      </c>
      <c r="AG40" s="3" t="s">
        <v>29</v>
      </c>
      <c r="AH40" s="3" t="s">
        <v>284</v>
      </c>
      <c r="AI40" s="45" t="s">
        <v>103</v>
      </c>
      <c r="AP40" s="203"/>
    </row>
    <row r="41" spans="1:47" ht="17" thickBot="1">
      <c r="A41" s="122">
        <v>26</v>
      </c>
      <c r="B41" s="44">
        <v>5</v>
      </c>
      <c r="C41" s="3" t="s">
        <v>31</v>
      </c>
      <c r="D41" s="3" t="s">
        <v>150</v>
      </c>
      <c r="E41" s="3" t="s">
        <v>121</v>
      </c>
      <c r="F41" s="61" t="s">
        <v>132</v>
      </c>
      <c r="G41" s="3" t="s">
        <v>172</v>
      </c>
      <c r="H41" s="3" t="s">
        <v>285</v>
      </c>
      <c r="I41" s="101" t="s">
        <v>44</v>
      </c>
      <c r="J41" s="102" t="s">
        <v>44</v>
      </c>
      <c r="K41" s="45" t="s">
        <v>112</v>
      </c>
      <c r="M41" s="122">
        <v>26</v>
      </c>
      <c r="N41" s="44">
        <v>5</v>
      </c>
      <c r="O41" s="3" t="s">
        <v>31</v>
      </c>
      <c r="P41" s="3" t="s">
        <v>150</v>
      </c>
      <c r="Q41" s="3" t="s">
        <v>121</v>
      </c>
      <c r="R41" s="3" t="s">
        <v>132</v>
      </c>
      <c r="S41" s="66" t="s">
        <v>172</v>
      </c>
      <c r="T41" s="3" t="s">
        <v>285</v>
      </c>
      <c r="U41" s="92" t="s">
        <v>44</v>
      </c>
      <c r="V41" s="93" t="s">
        <v>44</v>
      </c>
      <c r="W41" s="45" t="s">
        <v>112</v>
      </c>
      <c r="Y41" s="122">
        <v>26</v>
      </c>
      <c r="Z41" s="44">
        <v>5</v>
      </c>
      <c r="AA41" s="3" t="s">
        <v>31</v>
      </c>
      <c r="AB41" s="3" t="s">
        <v>150</v>
      </c>
      <c r="AC41" s="3" t="s">
        <v>121</v>
      </c>
      <c r="AD41" s="3" t="s">
        <v>132</v>
      </c>
      <c r="AE41" s="3" t="s">
        <v>172</v>
      </c>
      <c r="AF41" s="3" t="s">
        <v>285</v>
      </c>
      <c r="AG41" s="92" t="s">
        <v>44</v>
      </c>
      <c r="AH41" s="93" t="s">
        <v>44</v>
      </c>
      <c r="AI41" s="45" t="s">
        <v>112</v>
      </c>
      <c r="AP41" s="203"/>
    </row>
    <row r="42" spans="1:47">
      <c r="A42" s="122">
        <v>25</v>
      </c>
      <c r="B42" s="44">
        <v>6</v>
      </c>
      <c r="C42" s="3" t="s">
        <v>143</v>
      </c>
      <c r="D42" s="3" t="s">
        <v>236</v>
      </c>
      <c r="E42" s="3" t="s">
        <v>71</v>
      </c>
      <c r="F42" s="61" t="s">
        <v>171</v>
      </c>
      <c r="G42" s="3" t="s">
        <v>143</v>
      </c>
      <c r="H42" s="3" t="s">
        <v>228</v>
      </c>
      <c r="I42" s="3" t="s">
        <v>94</v>
      </c>
      <c r="J42" s="3" t="s">
        <v>194</v>
      </c>
      <c r="K42" s="45" t="s">
        <v>57</v>
      </c>
      <c r="M42" s="122">
        <v>25</v>
      </c>
      <c r="N42" s="44">
        <v>6</v>
      </c>
      <c r="O42" s="66" t="s">
        <v>143</v>
      </c>
      <c r="P42" s="3" t="s">
        <v>236</v>
      </c>
      <c r="Q42" s="66" t="s">
        <v>71</v>
      </c>
      <c r="R42" s="3" t="s">
        <v>171</v>
      </c>
      <c r="S42" s="66" t="s">
        <v>143</v>
      </c>
      <c r="T42" s="3" t="s">
        <v>228</v>
      </c>
      <c r="U42" s="3" t="s">
        <v>94</v>
      </c>
      <c r="V42" s="3" t="s">
        <v>194</v>
      </c>
      <c r="W42" s="45" t="s">
        <v>57</v>
      </c>
      <c r="Y42" s="122">
        <v>25</v>
      </c>
      <c r="Z42" s="44">
        <v>6</v>
      </c>
      <c r="AA42" s="3" t="s">
        <v>143</v>
      </c>
      <c r="AB42" s="3" t="s">
        <v>236</v>
      </c>
      <c r="AC42" s="3" t="s">
        <v>71</v>
      </c>
      <c r="AD42" s="3" t="s">
        <v>171</v>
      </c>
      <c r="AE42" s="3" t="s">
        <v>143</v>
      </c>
      <c r="AF42" s="3" t="s">
        <v>228</v>
      </c>
      <c r="AG42" s="73" t="s">
        <v>94</v>
      </c>
      <c r="AH42" s="3" t="s">
        <v>194</v>
      </c>
      <c r="AI42" s="45" t="s">
        <v>57</v>
      </c>
    </row>
    <row r="43" spans="1:47" ht="17" thickBot="1">
      <c r="A43" s="122">
        <v>24</v>
      </c>
      <c r="B43" s="44">
        <v>7</v>
      </c>
      <c r="C43" s="3" t="s">
        <v>286</v>
      </c>
      <c r="D43" s="61" t="s">
        <v>105</v>
      </c>
      <c r="E43" s="3" t="s">
        <v>30</v>
      </c>
      <c r="F43" s="3" t="s">
        <v>216</v>
      </c>
      <c r="G43" s="3" t="s">
        <v>216</v>
      </c>
      <c r="H43" s="61" t="s">
        <v>105</v>
      </c>
      <c r="I43" s="3" t="s">
        <v>185</v>
      </c>
      <c r="J43" s="3" t="s">
        <v>287</v>
      </c>
      <c r="K43" s="45" t="s">
        <v>69</v>
      </c>
      <c r="M43" s="122">
        <v>24</v>
      </c>
      <c r="N43" s="44">
        <v>7</v>
      </c>
      <c r="O43" s="3" t="s">
        <v>286</v>
      </c>
      <c r="P43" s="66" t="s">
        <v>105</v>
      </c>
      <c r="Q43" s="66" t="s">
        <v>30</v>
      </c>
      <c r="R43" s="3" t="s">
        <v>216</v>
      </c>
      <c r="S43" s="3" t="s">
        <v>216</v>
      </c>
      <c r="T43" s="66" t="s">
        <v>105</v>
      </c>
      <c r="U43" s="3" t="s">
        <v>185</v>
      </c>
      <c r="V43" s="3" t="s">
        <v>287</v>
      </c>
      <c r="W43" s="45" t="s">
        <v>69</v>
      </c>
      <c r="Y43" s="122">
        <v>24</v>
      </c>
      <c r="Z43" s="44">
        <v>7</v>
      </c>
      <c r="AA43" s="3" t="s">
        <v>286</v>
      </c>
      <c r="AB43" s="3" t="s">
        <v>105</v>
      </c>
      <c r="AC43" s="73" t="s">
        <v>30</v>
      </c>
      <c r="AD43" s="3" t="s">
        <v>216</v>
      </c>
      <c r="AE43" s="3" t="s">
        <v>216</v>
      </c>
      <c r="AF43" s="3" t="s">
        <v>105</v>
      </c>
      <c r="AG43" s="3" t="s">
        <v>185</v>
      </c>
      <c r="AH43" s="3" t="s">
        <v>287</v>
      </c>
      <c r="AI43" s="45" t="s">
        <v>69</v>
      </c>
    </row>
    <row r="44" spans="1:47" ht="17" thickBot="1">
      <c r="A44" s="122">
        <v>23</v>
      </c>
      <c r="B44" s="44">
        <v>8</v>
      </c>
      <c r="C44" s="3" t="s">
        <v>230</v>
      </c>
      <c r="D44" s="61" t="s">
        <v>70</v>
      </c>
      <c r="E44" s="3" t="s">
        <v>142</v>
      </c>
      <c r="F44" s="62" t="s">
        <v>44</v>
      </c>
      <c r="G44" s="3" t="s">
        <v>194</v>
      </c>
      <c r="H44" s="3" t="s">
        <v>142</v>
      </c>
      <c r="I44" s="3" t="s">
        <v>90</v>
      </c>
      <c r="J44" s="3" t="s">
        <v>55</v>
      </c>
      <c r="K44" s="45" t="s">
        <v>64</v>
      </c>
      <c r="M44" s="122">
        <v>23</v>
      </c>
      <c r="N44" s="44">
        <v>8</v>
      </c>
      <c r="O44" s="3" t="s">
        <v>230</v>
      </c>
      <c r="P44" s="3" t="s">
        <v>70</v>
      </c>
      <c r="Q44" s="3" t="s">
        <v>142</v>
      </c>
      <c r="R44" s="30" t="s">
        <v>44</v>
      </c>
      <c r="S44" s="3" t="s">
        <v>194</v>
      </c>
      <c r="T44" s="3" t="s">
        <v>142</v>
      </c>
      <c r="U44" s="3" t="s">
        <v>90</v>
      </c>
      <c r="V44" s="66" t="s">
        <v>55</v>
      </c>
      <c r="W44" s="45" t="s">
        <v>64</v>
      </c>
      <c r="Y44" s="122">
        <v>23</v>
      </c>
      <c r="Z44" s="44">
        <v>8</v>
      </c>
      <c r="AA44" s="3" t="s">
        <v>230</v>
      </c>
      <c r="AB44" s="3" t="s">
        <v>70</v>
      </c>
      <c r="AC44" s="3" t="s">
        <v>142</v>
      </c>
      <c r="AD44" s="30" t="s">
        <v>44</v>
      </c>
      <c r="AE44" s="3" t="s">
        <v>194</v>
      </c>
      <c r="AF44" s="3" t="s">
        <v>142</v>
      </c>
      <c r="AG44" s="3" t="s">
        <v>90</v>
      </c>
      <c r="AH44" s="3" t="s">
        <v>55</v>
      </c>
      <c r="AI44" s="45" t="s">
        <v>64</v>
      </c>
    </row>
    <row r="45" spans="1:47">
      <c r="A45" s="122">
        <v>22</v>
      </c>
      <c r="B45" s="44">
        <v>9</v>
      </c>
      <c r="C45" s="3" t="s">
        <v>176</v>
      </c>
      <c r="D45" s="3" t="s">
        <v>288</v>
      </c>
      <c r="E45" s="3" t="s">
        <v>22</v>
      </c>
      <c r="F45" s="3" t="s">
        <v>289</v>
      </c>
      <c r="G45" s="61" t="s">
        <v>45</v>
      </c>
      <c r="H45" s="3" t="s">
        <v>290</v>
      </c>
      <c r="I45" s="3" t="s">
        <v>27</v>
      </c>
      <c r="J45" s="3" t="s">
        <v>178</v>
      </c>
      <c r="K45" s="63" t="s">
        <v>117</v>
      </c>
      <c r="M45" s="122">
        <v>22</v>
      </c>
      <c r="N45" s="44">
        <v>9</v>
      </c>
      <c r="O45" s="3" t="s">
        <v>176</v>
      </c>
      <c r="P45" s="3" t="s">
        <v>288</v>
      </c>
      <c r="Q45" s="66" t="s">
        <v>22</v>
      </c>
      <c r="R45" s="3" t="s">
        <v>289</v>
      </c>
      <c r="S45" s="3" t="s">
        <v>45</v>
      </c>
      <c r="T45" s="3" t="s">
        <v>290</v>
      </c>
      <c r="U45" s="3" t="s">
        <v>27</v>
      </c>
      <c r="V45" s="3" t="s">
        <v>178</v>
      </c>
      <c r="W45" s="69" t="s">
        <v>117</v>
      </c>
      <c r="Y45" s="122">
        <v>22</v>
      </c>
      <c r="Z45" s="44">
        <v>9</v>
      </c>
      <c r="AA45" s="3" t="s">
        <v>176</v>
      </c>
      <c r="AB45" s="3" t="s">
        <v>288</v>
      </c>
      <c r="AC45" s="73" t="s">
        <v>22</v>
      </c>
      <c r="AD45" s="3" t="s">
        <v>289</v>
      </c>
      <c r="AE45" s="3" t="s">
        <v>45</v>
      </c>
      <c r="AF45" s="3" t="s">
        <v>290</v>
      </c>
      <c r="AG45" s="3" t="s">
        <v>27</v>
      </c>
      <c r="AH45" s="3" t="s">
        <v>178</v>
      </c>
      <c r="AI45" s="45" t="s">
        <v>117</v>
      </c>
    </row>
    <row r="46" spans="1:47">
      <c r="A46" s="122">
        <v>21</v>
      </c>
      <c r="B46" s="44">
        <v>10</v>
      </c>
      <c r="C46" s="3" t="s">
        <v>291</v>
      </c>
      <c r="D46" s="3" t="s">
        <v>257</v>
      </c>
      <c r="E46" s="61" t="s">
        <v>14</v>
      </c>
      <c r="F46" s="3" t="s">
        <v>268</v>
      </c>
      <c r="G46" s="3" t="s">
        <v>224</v>
      </c>
      <c r="H46" s="3" t="s">
        <v>120</v>
      </c>
      <c r="I46" s="3" t="s">
        <v>292</v>
      </c>
      <c r="J46" s="3" t="s">
        <v>216</v>
      </c>
      <c r="K46" s="45" t="s">
        <v>256</v>
      </c>
      <c r="M46" s="122">
        <v>21</v>
      </c>
      <c r="N46" s="44">
        <v>10</v>
      </c>
      <c r="O46" s="3" t="s">
        <v>291</v>
      </c>
      <c r="P46" s="3" t="s">
        <v>257</v>
      </c>
      <c r="Q46" s="3" t="s">
        <v>14</v>
      </c>
      <c r="R46" s="3" t="s">
        <v>268</v>
      </c>
      <c r="S46" s="3" t="s">
        <v>224</v>
      </c>
      <c r="T46" s="3" t="s">
        <v>120</v>
      </c>
      <c r="U46" s="3" t="s">
        <v>292</v>
      </c>
      <c r="V46" s="3" t="s">
        <v>216</v>
      </c>
      <c r="W46" s="45" t="s">
        <v>256</v>
      </c>
      <c r="Y46" s="122">
        <v>21</v>
      </c>
      <c r="Z46" s="44">
        <v>10</v>
      </c>
      <c r="AA46" s="3" t="s">
        <v>291</v>
      </c>
      <c r="AB46" s="3" t="s">
        <v>257</v>
      </c>
      <c r="AC46" s="73" t="s">
        <v>14</v>
      </c>
      <c r="AD46" s="3" t="s">
        <v>268</v>
      </c>
      <c r="AE46" s="3" t="s">
        <v>224</v>
      </c>
      <c r="AF46" s="73" t="s">
        <v>120</v>
      </c>
      <c r="AG46" s="3" t="s">
        <v>292</v>
      </c>
      <c r="AH46" s="3" t="s">
        <v>216</v>
      </c>
      <c r="AI46" s="45" t="s">
        <v>256</v>
      </c>
    </row>
    <row r="47" spans="1:47">
      <c r="A47" s="122">
        <v>20</v>
      </c>
      <c r="B47" s="44">
        <v>11</v>
      </c>
      <c r="C47" s="61" t="s">
        <v>70</v>
      </c>
      <c r="D47" s="3" t="s">
        <v>71</v>
      </c>
      <c r="E47" s="3" t="s">
        <v>101</v>
      </c>
      <c r="F47" s="3" t="s">
        <v>194</v>
      </c>
      <c r="G47" s="3" t="s">
        <v>293</v>
      </c>
      <c r="H47" s="3" t="s">
        <v>294</v>
      </c>
      <c r="I47" s="61" t="s">
        <v>70</v>
      </c>
      <c r="J47" s="3" t="s">
        <v>295</v>
      </c>
      <c r="K47" s="45" t="s">
        <v>296</v>
      </c>
      <c r="M47" s="122">
        <v>20</v>
      </c>
      <c r="N47" s="44">
        <v>11</v>
      </c>
      <c r="O47" s="3" t="s">
        <v>70</v>
      </c>
      <c r="P47" s="66" t="s">
        <v>71</v>
      </c>
      <c r="Q47" s="3" t="s">
        <v>101</v>
      </c>
      <c r="R47" s="3" t="s">
        <v>194</v>
      </c>
      <c r="S47" s="3" t="s">
        <v>293</v>
      </c>
      <c r="T47" s="3" t="s">
        <v>294</v>
      </c>
      <c r="U47" s="3" t="s">
        <v>70</v>
      </c>
      <c r="V47" s="3" t="s">
        <v>295</v>
      </c>
      <c r="W47" s="45" t="s">
        <v>296</v>
      </c>
      <c r="Y47" s="122">
        <v>20</v>
      </c>
      <c r="Z47" s="44">
        <v>11</v>
      </c>
      <c r="AA47" s="3" t="s">
        <v>70</v>
      </c>
      <c r="AB47" s="3" t="s">
        <v>71</v>
      </c>
      <c r="AC47" s="3" t="s">
        <v>101</v>
      </c>
      <c r="AD47" s="3" t="s">
        <v>194</v>
      </c>
      <c r="AE47" s="3" t="s">
        <v>293</v>
      </c>
      <c r="AF47" s="3" t="s">
        <v>294</v>
      </c>
      <c r="AG47" s="3" t="s">
        <v>70</v>
      </c>
      <c r="AH47" s="3" t="s">
        <v>295</v>
      </c>
      <c r="AI47" s="45" t="s">
        <v>296</v>
      </c>
    </row>
    <row r="48" spans="1:47" ht="17" thickBot="1">
      <c r="A48" s="122">
        <v>19</v>
      </c>
      <c r="B48" s="44">
        <v>12</v>
      </c>
      <c r="C48" s="3" t="s">
        <v>297</v>
      </c>
      <c r="D48" s="3" t="s">
        <v>193</v>
      </c>
      <c r="E48" s="3" t="s">
        <v>123</v>
      </c>
      <c r="F48" s="3" t="s">
        <v>298</v>
      </c>
      <c r="G48" s="3" t="s">
        <v>72</v>
      </c>
      <c r="H48" s="3" t="s">
        <v>38</v>
      </c>
      <c r="I48" s="3" t="s">
        <v>36</v>
      </c>
      <c r="J48" s="3" t="s">
        <v>18</v>
      </c>
      <c r="K48" s="45" t="s">
        <v>209</v>
      </c>
      <c r="M48" s="122">
        <v>19</v>
      </c>
      <c r="N48" s="44">
        <v>12</v>
      </c>
      <c r="O48" s="3" t="s">
        <v>297</v>
      </c>
      <c r="P48" s="3" t="s">
        <v>193</v>
      </c>
      <c r="Q48" s="3" t="s">
        <v>123</v>
      </c>
      <c r="R48" s="3" t="s">
        <v>298</v>
      </c>
      <c r="S48" s="3" t="s">
        <v>72</v>
      </c>
      <c r="T48" s="66" t="s">
        <v>38</v>
      </c>
      <c r="U48" s="3" t="s">
        <v>36</v>
      </c>
      <c r="V48" s="3" t="s">
        <v>18</v>
      </c>
      <c r="W48" s="45" t="s">
        <v>209</v>
      </c>
      <c r="Y48" s="122">
        <v>19</v>
      </c>
      <c r="Z48" s="44">
        <v>12</v>
      </c>
      <c r="AA48" s="3" t="s">
        <v>297</v>
      </c>
      <c r="AB48" s="3" t="s">
        <v>193</v>
      </c>
      <c r="AC48" s="73" t="s">
        <v>123</v>
      </c>
      <c r="AD48" s="3" t="s">
        <v>298</v>
      </c>
      <c r="AE48" s="3" t="s">
        <v>72</v>
      </c>
      <c r="AF48" s="3" t="s">
        <v>38</v>
      </c>
      <c r="AG48" s="73" t="s">
        <v>36</v>
      </c>
      <c r="AH48" s="73" t="s">
        <v>18</v>
      </c>
      <c r="AI48" s="45" t="s">
        <v>209</v>
      </c>
    </row>
    <row r="49" spans="1:42" ht="17" thickBot="1">
      <c r="A49" s="122">
        <v>18</v>
      </c>
      <c r="B49" s="44">
        <v>13</v>
      </c>
      <c r="C49" s="3" t="s">
        <v>299</v>
      </c>
      <c r="D49" s="3" t="s">
        <v>300</v>
      </c>
      <c r="E49" s="30" t="s">
        <v>141</v>
      </c>
      <c r="F49" s="61" t="s">
        <v>12</v>
      </c>
      <c r="G49" s="3" t="s">
        <v>30</v>
      </c>
      <c r="H49" s="3" t="s">
        <v>301</v>
      </c>
      <c r="I49" s="3" t="s">
        <v>302</v>
      </c>
      <c r="J49" s="3" t="s">
        <v>303</v>
      </c>
      <c r="K49" s="45" t="s">
        <v>50</v>
      </c>
      <c r="M49" s="122">
        <v>18</v>
      </c>
      <c r="N49" s="44">
        <v>13</v>
      </c>
      <c r="O49" s="3" t="s">
        <v>299</v>
      </c>
      <c r="P49" s="3" t="s">
        <v>300</v>
      </c>
      <c r="Q49" s="68" t="s">
        <v>141</v>
      </c>
      <c r="R49" s="3" t="s">
        <v>12</v>
      </c>
      <c r="S49" s="66" t="s">
        <v>30</v>
      </c>
      <c r="T49" s="3" t="s">
        <v>301</v>
      </c>
      <c r="U49" s="3" t="s">
        <v>302</v>
      </c>
      <c r="V49" s="3" t="s">
        <v>303</v>
      </c>
      <c r="W49" s="45" t="s">
        <v>50</v>
      </c>
      <c r="Y49" s="122">
        <v>18</v>
      </c>
      <c r="Z49" s="44">
        <v>13</v>
      </c>
      <c r="AA49" s="3" t="s">
        <v>299</v>
      </c>
      <c r="AB49" s="3" t="s">
        <v>300</v>
      </c>
      <c r="AC49" s="30" t="s">
        <v>141</v>
      </c>
      <c r="AD49" s="3" t="s">
        <v>12</v>
      </c>
      <c r="AE49" s="73" t="s">
        <v>30</v>
      </c>
      <c r="AF49" s="3" t="s">
        <v>301</v>
      </c>
      <c r="AG49" s="3" t="s">
        <v>302</v>
      </c>
      <c r="AH49" s="3" t="s">
        <v>303</v>
      </c>
      <c r="AI49" s="75" t="s">
        <v>50</v>
      </c>
    </row>
    <row r="50" spans="1:42">
      <c r="A50" s="122">
        <v>17</v>
      </c>
      <c r="B50" s="44">
        <v>14</v>
      </c>
      <c r="C50" s="3" t="s">
        <v>275</v>
      </c>
      <c r="D50" s="3" t="s">
        <v>204</v>
      </c>
      <c r="E50" s="3" t="s">
        <v>237</v>
      </c>
      <c r="F50" s="3" t="s">
        <v>304</v>
      </c>
      <c r="G50" s="3" t="s">
        <v>18</v>
      </c>
      <c r="H50" s="3" t="s">
        <v>18</v>
      </c>
      <c r="I50" s="3" t="s">
        <v>60</v>
      </c>
      <c r="J50" s="3" t="s">
        <v>305</v>
      </c>
      <c r="K50" s="45" t="s">
        <v>306</v>
      </c>
      <c r="M50" s="122">
        <v>17</v>
      </c>
      <c r="N50" s="44">
        <v>14</v>
      </c>
      <c r="O50" s="3" t="s">
        <v>275</v>
      </c>
      <c r="P50" s="3" t="s">
        <v>204</v>
      </c>
      <c r="Q50" s="3" t="s">
        <v>237</v>
      </c>
      <c r="R50" s="3" t="s">
        <v>304</v>
      </c>
      <c r="S50" s="3" t="s">
        <v>18</v>
      </c>
      <c r="T50" s="3" t="s">
        <v>18</v>
      </c>
      <c r="U50" s="66" t="s">
        <v>60</v>
      </c>
      <c r="V50" s="3" t="s">
        <v>305</v>
      </c>
      <c r="W50" s="45" t="s">
        <v>306</v>
      </c>
      <c r="Y50" s="122">
        <v>17</v>
      </c>
      <c r="Z50" s="44">
        <v>14</v>
      </c>
      <c r="AA50" s="3" t="s">
        <v>275</v>
      </c>
      <c r="AB50" s="3" t="s">
        <v>204</v>
      </c>
      <c r="AC50" s="3" t="s">
        <v>237</v>
      </c>
      <c r="AD50" s="3" t="s">
        <v>304</v>
      </c>
      <c r="AE50" s="73" t="s">
        <v>18</v>
      </c>
      <c r="AF50" s="73" t="s">
        <v>18</v>
      </c>
      <c r="AG50" s="3" t="s">
        <v>60</v>
      </c>
      <c r="AH50" s="3" t="s">
        <v>305</v>
      </c>
      <c r="AI50" s="45" t="s">
        <v>306</v>
      </c>
    </row>
    <row r="51" spans="1:42">
      <c r="A51" s="122">
        <v>16</v>
      </c>
      <c r="B51" s="44">
        <v>15</v>
      </c>
      <c r="C51" s="3" t="s">
        <v>307</v>
      </c>
      <c r="D51" s="3" t="s">
        <v>207</v>
      </c>
      <c r="E51" s="61" t="s">
        <v>70</v>
      </c>
      <c r="F51" s="3" t="s">
        <v>308</v>
      </c>
      <c r="G51" s="3" t="s">
        <v>309</v>
      </c>
      <c r="H51" s="3" t="s">
        <v>268</v>
      </c>
      <c r="I51" s="3" t="s">
        <v>54</v>
      </c>
      <c r="J51" s="3" t="s">
        <v>30</v>
      </c>
      <c r="K51" s="45" t="s">
        <v>97</v>
      </c>
      <c r="M51" s="122">
        <v>16</v>
      </c>
      <c r="N51" s="44">
        <v>15</v>
      </c>
      <c r="O51" s="3" t="s">
        <v>307</v>
      </c>
      <c r="P51" s="3" t="s">
        <v>207</v>
      </c>
      <c r="Q51" s="3" t="s">
        <v>70</v>
      </c>
      <c r="R51" s="3" t="s">
        <v>308</v>
      </c>
      <c r="S51" s="3" t="s">
        <v>309</v>
      </c>
      <c r="T51" s="3" t="s">
        <v>268</v>
      </c>
      <c r="U51" s="3" t="s">
        <v>54</v>
      </c>
      <c r="V51" s="66" t="s">
        <v>30</v>
      </c>
      <c r="W51" s="69" t="s">
        <v>97</v>
      </c>
      <c r="Y51" s="122">
        <v>16</v>
      </c>
      <c r="Z51" s="44">
        <v>15</v>
      </c>
      <c r="AA51" s="3" t="s">
        <v>307</v>
      </c>
      <c r="AB51" s="3" t="s">
        <v>207</v>
      </c>
      <c r="AC51" s="3" t="s">
        <v>70</v>
      </c>
      <c r="AD51" s="3" t="s">
        <v>308</v>
      </c>
      <c r="AE51" s="3" t="s">
        <v>309</v>
      </c>
      <c r="AF51" s="3" t="s">
        <v>268</v>
      </c>
      <c r="AG51" s="3" t="s">
        <v>54</v>
      </c>
      <c r="AH51" s="73" t="s">
        <v>30</v>
      </c>
      <c r="AI51" s="45" t="s">
        <v>97</v>
      </c>
    </row>
    <row r="52" spans="1:42">
      <c r="A52" s="122">
        <v>15</v>
      </c>
      <c r="B52" s="44">
        <v>16</v>
      </c>
      <c r="C52" s="3" t="s">
        <v>205</v>
      </c>
      <c r="D52" s="61" t="s">
        <v>125</v>
      </c>
      <c r="E52" s="3" t="s">
        <v>107</v>
      </c>
      <c r="F52" s="3" t="s">
        <v>310</v>
      </c>
      <c r="G52" s="3" t="s">
        <v>311</v>
      </c>
      <c r="H52" s="3" t="s">
        <v>312</v>
      </c>
      <c r="I52" s="3" t="s">
        <v>102</v>
      </c>
      <c r="J52" s="3" t="s">
        <v>313</v>
      </c>
      <c r="K52" s="45" t="s">
        <v>90</v>
      </c>
      <c r="M52" s="122">
        <v>15</v>
      </c>
      <c r="N52" s="44">
        <v>16</v>
      </c>
      <c r="O52" s="3" t="s">
        <v>205</v>
      </c>
      <c r="P52" s="3" t="s">
        <v>125</v>
      </c>
      <c r="Q52" s="3" t="s">
        <v>107</v>
      </c>
      <c r="R52" s="3" t="s">
        <v>310</v>
      </c>
      <c r="S52" s="3" t="s">
        <v>311</v>
      </c>
      <c r="T52" s="3" t="s">
        <v>312</v>
      </c>
      <c r="U52" s="3" t="s">
        <v>102</v>
      </c>
      <c r="V52" s="3" t="s">
        <v>313</v>
      </c>
      <c r="W52" s="45" t="s">
        <v>90</v>
      </c>
      <c r="Y52" s="122">
        <v>15</v>
      </c>
      <c r="Z52" s="44">
        <v>16</v>
      </c>
      <c r="AA52" s="3" t="s">
        <v>205</v>
      </c>
      <c r="AB52" s="3" t="s">
        <v>125</v>
      </c>
      <c r="AC52" s="3" t="s">
        <v>107</v>
      </c>
      <c r="AD52" s="3" t="s">
        <v>310</v>
      </c>
      <c r="AE52" s="3" t="s">
        <v>311</v>
      </c>
      <c r="AF52" s="3" t="s">
        <v>312</v>
      </c>
      <c r="AG52" s="73" t="s">
        <v>102</v>
      </c>
      <c r="AH52" s="3" t="s">
        <v>313</v>
      </c>
      <c r="AI52" s="45" t="s">
        <v>90</v>
      </c>
      <c r="AP52" s="203"/>
    </row>
    <row r="53" spans="1:42">
      <c r="A53" s="122">
        <v>14</v>
      </c>
      <c r="B53" s="44">
        <v>17</v>
      </c>
      <c r="C53" s="3" t="s">
        <v>71</v>
      </c>
      <c r="D53" s="3" t="s">
        <v>191</v>
      </c>
      <c r="E53" s="3" t="s">
        <v>199</v>
      </c>
      <c r="F53" s="3" t="s">
        <v>314</v>
      </c>
      <c r="G53" s="3" t="s">
        <v>120</v>
      </c>
      <c r="H53" s="3" t="s">
        <v>22</v>
      </c>
      <c r="I53" s="3" t="s">
        <v>96</v>
      </c>
      <c r="J53" s="3" t="s">
        <v>155</v>
      </c>
      <c r="K53" s="45" t="s">
        <v>30</v>
      </c>
      <c r="M53" s="122">
        <v>14</v>
      </c>
      <c r="N53" s="44">
        <v>17</v>
      </c>
      <c r="O53" s="66" t="s">
        <v>71</v>
      </c>
      <c r="P53" s="3" t="s">
        <v>191</v>
      </c>
      <c r="Q53" s="3" t="s">
        <v>199</v>
      </c>
      <c r="R53" s="3" t="s">
        <v>314</v>
      </c>
      <c r="S53" s="3" t="s">
        <v>120</v>
      </c>
      <c r="T53" s="66" t="s">
        <v>22</v>
      </c>
      <c r="U53" s="3" t="s">
        <v>96</v>
      </c>
      <c r="V53" s="3" t="s">
        <v>155</v>
      </c>
      <c r="W53" s="69" t="s">
        <v>30</v>
      </c>
      <c r="Y53" s="122">
        <v>14</v>
      </c>
      <c r="Z53" s="44">
        <v>17</v>
      </c>
      <c r="AA53" s="3" t="s">
        <v>71</v>
      </c>
      <c r="AB53" s="3" t="s">
        <v>191</v>
      </c>
      <c r="AC53" s="3" t="s">
        <v>199</v>
      </c>
      <c r="AD53" s="3" t="s">
        <v>314</v>
      </c>
      <c r="AE53" s="73" t="s">
        <v>120</v>
      </c>
      <c r="AF53" s="73" t="s">
        <v>22</v>
      </c>
      <c r="AG53" s="3" t="s">
        <v>96</v>
      </c>
      <c r="AH53" s="73" t="s">
        <v>155</v>
      </c>
      <c r="AI53" s="75" t="s">
        <v>30</v>
      </c>
      <c r="AP53" s="203"/>
    </row>
    <row r="54" spans="1:42">
      <c r="A54" s="122">
        <v>13</v>
      </c>
      <c r="B54" s="44">
        <v>18</v>
      </c>
      <c r="C54" s="3" t="s">
        <v>120</v>
      </c>
      <c r="D54" s="3" t="s">
        <v>315</v>
      </c>
      <c r="E54" s="3" t="s">
        <v>66</v>
      </c>
      <c r="F54" s="3" t="s">
        <v>192</v>
      </c>
      <c r="G54" s="3" t="s">
        <v>118</v>
      </c>
      <c r="H54" s="3" t="s">
        <v>152</v>
      </c>
      <c r="I54" s="61" t="s">
        <v>48</v>
      </c>
      <c r="J54" s="3" t="s">
        <v>316</v>
      </c>
      <c r="K54" s="45" t="s">
        <v>102</v>
      </c>
      <c r="M54" s="122">
        <v>13</v>
      </c>
      <c r="N54" s="44">
        <v>18</v>
      </c>
      <c r="O54" s="3" t="s">
        <v>120</v>
      </c>
      <c r="P54" s="3" t="s">
        <v>315</v>
      </c>
      <c r="Q54" s="66" t="s">
        <v>66</v>
      </c>
      <c r="R54" s="3" t="s">
        <v>192</v>
      </c>
      <c r="S54" s="66" t="s">
        <v>118</v>
      </c>
      <c r="T54" s="3" t="s">
        <v>152</v>
      </c>
      <c r="U54" s="3" t="s">
        <v>48</v>
      </c>
      <c r="V54" s="3" t="s">
        <v>316</v>
      </c>
      <c r="W54" s="45" t="s">
        <v>102</v>
      </c>
      <c r="Y54" s="122">
        <v>13</v>
      </c>
      <c r="Z54" s="44">
        <v>18</v>
      </c>
      <c r="AA54" s="73" t="s">
        <v>120</v>
      </c>
      <c r="AB54" s="3" t="s">
        <v>315</v>
      </c>
      <c r="AC54" s="3" t="s">
        <v>66</v>
      </c>
      <c r="AD54" s="3" t="s">
        <v>192</v>
      </c>
      <c r="AE54" s="3" t="s">
        <v>118</v>
      </c>
      <c r="AF54" s="3" t="s">
        <v>152</v>
      </c>
      <c r="AG54" s="3" t="s">
        <v>48</v>
      </c>
      <c r="AH54" s="3" t="s">
        <v>316</v>
      </c>
      <c r="AI54" s="75" t="s">
        <v>102</v>
      </c>
      <c r="AP54" s="203"/>
    </row>
    <row r="55" spans="1:42">
      <c r="A55" s="122">
        <v>12</v>
      </c>
      <c r="B55" s="44">
        <v>19</v>
      </c>
      <c r="C55" s="3" t="s">
        <v>317</v>
      </c>
      <c r="D55" s="3" t="s">
        <v>218</v>
      </c>
      <c r="E55" s="61" t="s">
        <v>105</v>
      </c>
      <c r="F55" s="3" t="s">
        <v>318</v>
      </c>
      <c r="G55" s="3" t="s">
        <v>319</v>
      </c>
      <c r="H55" s="3" t="s">
        <v>320</v>
      </c>
      <c r="I55" s="3" t="s">
        <v>321</v>
      </c>
      <c r="J55" s="3" t="s">
        <v>322</v>
      </c>
      <c r="K55" s="45" t="s">
        <v>145</v>
      </c>
      <c r="M55" s="122">
        <v>12</v>
      </c>
      <c r="N55" s="44">
        <v>19</v>
      </c>
      <c r="O55" s="3" t="s">
        <v>317</v>
      </c>
      <c r="P55" s="3" t="s">
        <v>218</v>
      </c>
      <c r="Q55" s="66" t="s">
        <v>105</v>
      </c>
      <c r="R55" s="3" t="s">
        <v>318</v>
      </c>
      <c r="S55" s="3" t="s">
        <v>319</v>
      </c>
      <c r="T55" s="3" t="s">
        <v>320</v>
      </c>
      <c r="U55" s="3" t="s">
        <v>321</v>
      </c>
      <c r="V55" s="3" t="s">
        <v>322</v>
      </c>
      <c r="W55" s="45" t="s">
        <v>145</v>
      </c>
      <c r="Y55" s="122">
        <v>12</v>
      </c>
      <c r="Z55" s="44">
        <v>19</v>
      </c>
      <c r="AA55" s="3" t="s">
        <v>317</v>
      </c>
      <c r="AB55" s="3" t="s">
        <v>218</v>
      </c>
      <c r="AC55" s="3" t="s">
        <v>105</v>
      </c>
      <c r="AD55" s="3" t="s">
        <v>318</v>
      </c>
      <c r="AE55" s="3" t="s">
        <v>319</v>
      </c>
      <c r="AF55" s="3" t="s">
        <v>320</v>
      </c>
      <c r="AG55" s="3" t="s">
        <v>321</v>
      </c>
      <c r="AH55" s="3" t="s">
        <v>322</v>
      </c>
      <c r="AI55" s="45" t="s">
        <v>145</v>
      </c>
      <c r="AP55" s="203"/>
    </row>
    <row r="56" spans="1:42">
      <c r="A56" s="122">
        <v>11</v>
      </c>
      <c r="B56" s="44">
        <v>20</v>
      </c>
      <c r="C56" s="3" t="s">
        <v>28</v>
      </c>
      <c r="D56" s="3" t="s">
        <v>323</v>
      </c>
      <c r="E56" s="61" t="s">
        <v>12</v>
      </c>
      <c r="F56" s="3" t="s">
        <v>175</v>
      </c>
      <c r="G56" s="3" t="s">
        <v>324</v>
      </c>
      <c r="H56" s="3" t="s">
        <v>325</v>
      </c>
      <c r="I56" s="61" t="s">
        <v>45</v>
      </c>
      <c r="J56" s="3" t="s">
        <v>326</v>
      </c>
      <c r="K56" s="63" t="s">
        <v>86</v>
      </c>
      <c r="M56" s="122">
        <v>11</v>
      </c>
      <c r="N56" s="44">
        <v>20</v>
      </c>
      <c r="O56" s="3" t="s">
        <v>28</v>
      </c>
      <c r="P56" s="3" t="s">
        <v>323</v>
      </c>
      <c r="Q56" s="3" t="s">
        <v>12</v>
      </c>
      <c r="R56" s="3" t="s">
        <v>175</v>
      </c>
      <c r="S56" s="3" t="s">
        <v>324</v>
      </c>
      <c r="T56" s="3" t="s">
        <v>325</v>
      </c>
      <c r="U56" s="3" t="s">
        <v>45</v>
      </c>
      <c r="V56" s="3" t="s">
        <v>326</v>
      </c>
      <c r="W56" s="45" t="s">
        <v>86</v>
      </c>
      <c r="Y56" s="122">
        <v>11</v>
      </c>
      <c r="Z56" s="44">
        <v>20</v>
      </c>
      <c r="AA56" s="3" t="s">
        <v>28</v>
      </c>
      <c r="AB56" s="3" t="s">
        <v>323</v>
      </c>
      <c r="AC56" s="3" t="s">
        <v>12</v>
      </c>
      <c r="AD56" s="3" t="s">
        <v>175</v>
      </c>
      <c r="AE56" s="3" t="s">
        <v>324</v>
      </c>
      <c r="AF56" s="3" t="s">
        <v>325</v>
      </c>
      <c r="AG56" s="3" t="s">
        <v>45</v>
      </c>
      <c r="AH56" s="3" t="s">
        <v>326</v>
      </c>
      <c r="AI56" s="45" t="s">
        <v>86</v>
      </c>
      <c r="AP56" s="203"/>
    </row>
    <row r="57" spans="1:42">
      <c r="A57" s="122">
        <v>10</v>
      </c>
      <c r="B57" s="44">
        <v>21</v>
      </c>
      <c r="C57" s="3" t="s">
        <v>255</v>
      </c>
      <c r="D57" s="3" t="s">
        <v>327</v>
      </c>
      <c r="E57" s="3" t="s">
        <v>89</v>
      </c>
      <c r="F57" s="3" t="s">
        <v>170</v>
      </c>
      <c r="G57" s="3" t="s">
        <v>300</v>
      </c>
      <c r="H57" s="3" t="s">
        <v>328</v>
      </c>
      <c r="I57" s="3" t="s">
        <v>329</v>
      </c>
      <c r="J57" s="3" t="s">
        <v>330</v>
      </c>
      <c r="K57" s="45" t="s">
        <v>34</v>
      </c>
      <c r="M57" s="122">
        <v>10</v>
      </c>
      <c r="N57" s="44">
        <v>21</v>
      </c>
      <c r="O57" s="3" t="s">
        <v>255</v>
      </c>
      <c r="P57" s="3" t="s">
        <v>327</v>
      </c>
      <c r="Q57" s="3" t="s">
        <v>89</v>
      </c>
      <c r="R57" s="3" t="s">
        <v>170</v>
      </c>
      <c r="S57" s="3" t="s">
        <v>300</v>
      </c>
      <c r="T57" s="3" t="s">
        <v>328</v>
      </c>
      <c r="U57" s="3" t="s">
        <v>329</v>
      </c>
      <c r="V57" s="3" t="s">
        <v>330</v>
      </c>
      <c r="W57" s="45" t="s">
        <v>34</v>
      </c>
      <c r="Y57" s="122">
        <v>10</v>
      </c>
      <c r="Z57" s="44">
        <v>21</v>
      </c>
      <c r="AA57" s="3" t="s">
        <v>255</v>
      </c>
      <c r="AB57" s="3" t="s">
        <v>327</v>
      </c>
      <c r="AC57" s="3" t="s">
        <v>89</v>
      </c>
      <c r="AD57" s="3" t="s">
        <v>170</v>
      </c>
      <c r="AE57" s="3" t="s">
        <v>300</v>
      </c>
      <c r="AF57" s="3" t="s">
        <v>328</v>
      </c>
      <c r="AG57" s="3" t="s">
        <v>329</v>
      </c>
      <c r="AH57" s="3" t="s">
        <v>330</v>
      </c>
      <c r="AI57" s="45" t="s">
        <v>34</v>
      </c>
      <c r="AP57" s="203"/>
    </row>
    <row r="58" spans="1:42">
      <c r="A58" s="122">
        <v>9</v>
      </c>
      <c r="B58" s="44">
        <v>22</v>
      </c>
      <c r="C58" s="3" t="s">
        <v>331</v>
      </c>
      <c r="D58" s="3" t="s">
        <v>195</v>
      </c>
      <c r="E58" s="3" t="s">
        <v>24</v>
      </c>
      <c r="F58" s="3" t="s">
        <v>311</v>
      </c>
      <c r="G58" s="3" t="s">
        <v>332</v>
      </c>
      <c r="H58" s="3" t="s">
        <v>333</v>
      </c>
      <c r="I58" s="3" t="s">
        <v>103</v>
      </c>
      <c r="J58" s="3" t="s">
        <v>334</v>
      </c>
      <c r="K58" s="45" t="s">
        <v>335</v>
      </c>
      <c r="M58" s="122">
        <v>9</v>
      </c>
      <c r="N58" s="44">
        <v>22</v>
      </c>
      <c r="O58" s="3" t="s">
        <v>331</v>
      </c>
      <c r="P58" s="3" t="s">
        <v>195</v>
      </c>
      <c r="Q58" s="3" t="s">
        <v>24</v>
      </c>
      <c r="R58" s="3" t="s">
        <v>311</v>
      </c>
      <c r="S58" s="3" t="s">
        <v>332</v>
      </c>
      <c r="T58" s="3" t="s">
        <v>333</v>
      </c>
      <c r="U58" s="3" t="s">
        <v>103</v>
      </c>
      <c r="V58" s="3" t="s">
        <v>334</v>
      </c>
      <c r="W58" s="45" t="s">
        <v>335</v>
      </c>
      <c r="Y58" s="122">
        <v>9</v>
      </c>
      <c r="Z58" s="44">
        <v>22</v>
      </c>
      <c r="AA58" s="3" t="s">
        <v>331</v>
      </c>
      <c r="AB58" s="3" t="s">
        <v>195</v>
      </c>
      <c r="AC58" s="3" t="s">
        <v>24</v>
      </c>
      <c r="AD58" s="3" t="s">
        <v>311</v>
      </c>
      <c r="AE58" s="3" t="s">
        <v>332</v>
      </c>
      <c r="AF58" s="3" t="s">
        <v>333</v>
      </c>
      <c r="AG58" s="3" t="s">
        <v>103</v>
      </c>
      <c r="AH58" s="3" t="s">
        <v>334</v>
      </c>
      <c r="AI58" s="45" t="s">
        <v>335</v>
      </c>
    </row>
    <row r="59" spans="1:42">
      <c r="A59" s="122">
        <v>8</v>
      </c>
      <c r="B59" s="44">
        <v>23</v>
      </c>
      <c r="C59" s="3" t="s">
        <v>336</v>
      </c>
      <c r="D59" s="3" t="s">
        <v>337</v>
      </c>
      <c r="E59" s="3" t="s">
        <v>81</v>
      </c>
      <c r="F59" s="3" t="s">
        <v>338</v>
      </c>
      <c r="G59" s="3" t="s">
        <v>94</v>
      </c>
      <c r="H59" s="3" t="s">
        <v>101</v>
      </c>
      <c r="I59" s="3" t="s">
        <v>166</v>
      </c>
      <c r="J59" s="3" t="s">
        <v>339</v>
      </c>
      <c r="K59" s="45" t="s">
        <v>340</v>
      </c>
      <c r="M59" s="122">
        <v>8</v>
      </c>
      <c r="N59" s="44">
        <v>23</v>
      </c>
      <c r="O59" s="3" t="s">
        <v>336</v>
      </c>
      <c r="P59" s="3" t="s">
        <v>337</v>
      </c>
      <c r="Q59" s="3" t="s">
        <v>81</v>
      </c>
      <c r="R59" s="3" t="s">
        <v>338</v>
      </c>
      <c r="S59" s="3" t="s">
        <v>94</v>
      </c>
      <c r="T59" s="3" t="s">
        <v>101</v>
      </c>
      <c r="U59" s="66" t="s">
        <v>166</v>
      </c>
      <c r="V59" s="3" t="s">
        <v>339</v>
      </c>
      <c r="W59" s="45" t="s">
        <v>340</v>
      </c>
      <c r="Y59" s="122">
        <v>8</v>
      </c>
      <c r="Z59" s="44">
        <v>23</v>
      </c>
      <c r="AA59" s="3" t="s">
        <v>336</v>
      </c>
      <c r="AB59" s="3" t="s">
        <v>337</v>
      </c>
      <c r="AC59" s="3" t="s">
        <v>81</v>
      </c>
      <c r="AD59" s="3" t="s">
        <v>338</v>
      </c>
      <c r="AE59" s="73" t="s">
        <v>94</v>
      </c>
      <c r="AF59" s="3" t="s">
        <v>101</v>
      </c>
      <c r="AG59" s="3" t="s">
        <v>166</v>
      </c>
      <c r="AH59" s="3" t="s">
        <v>339</v>
      </c>
      <c r="AI59" s="45" t="s">
        <v>340</v>
      </c>
    </row>
    <row r="60" spans="1:42">
      <c r="A60" s="122">
        <v>7</v>
      </c>
      <c r="B60" s="44">
        <v>24</v>
      </c>
      <c r="C60" s="3" t="s">
        <v>47</v>
      </c>
      <c r="D60" s="3" t="s">
        <v>28</v>
      </c>
      <c r="E60" s="3" t="s">
        <v>29</v>
      </c>
      <c r="F60" s="3" t="s">
        <v>341</v>
      </c>
      <c r="G60" s="3" t="s">
        <v>342</v>
      </c>
      <c r="H60" s="3" t="s">
        <v>322</v>
      </c>
      <c r="I60" s="3" t="s">
        <v>343</v>
      </c>
      <c r="J60" s="3" t="s">
        <v>344</v>
      </c>
      <c r="K60" s="45" t="s">
        <v>200</v>
      </c>
      <c r="M60" s="122">
        <v>7</v>
      </c>
      <c r="N60" s="44">
        <v>24</v>
      </c>
      <c r="O60" s="3" t="s">
        <v>47</v>
      </c>
      <c r="P60" s="3" t="s">
        <v>28</v>
      </c>
      <c r="Q60" s="3" t="s">
        <v>29</v>
      </c>
      <c r="R60" s="3" t="s">
        <v>341</v>
      </c>
      <c r="S60" s="3" t="s">
        <v>342</v>
      </c>
      <c r="T60" s="3" t="s">
        <v>322</v>
      </c>
      <c r="U60" s="3" t="s">
        <v>343</v>
      </c>
      <c r="V60" s="3" t="s">
        <v>344</v>
      </c>
      <c r="W60" s="45" t="s">
        <v>200</v>
      </c>
      <c r="Y60" s="122">
        <v>7</v>
      </c>
      <c r="Z60" s="44">
        <v>24</v>
      </c>
      <c r="AA60" s="73" t="s">
        <v>47</v>
      </c>
      <c r="AB60" s="3" t="s">
        <v>28</v>
      </c>
      <c r="AC60" s="3" t="s">
        <v>29</v>
      </c>
      <c r="AD60" s="3" t="s">
        <v>341</v>
      </c>
      <c r="AE60" s="3" t="s">
        <v>342</v>
      </c>
      <c r="AF60" s="3" t="s">
        <v>322</v>
      </c>
      <c r="AG60" s="3" t="s">
        <v>343</v>
      </c>
      <c r="AH60" s="3" t="s">
        <v>344</v>
      </c>
      <c r="AI60" s="45" t="s">
        <v>200</v>
      </c>
    </row>
    <row r="61" spans="1:42">
      <c r="A61" s="122">
        <v>6</v>
      </c>
      <c r="B61" s="44">
        <v>25</v>
      </c>
      <c r="C61" s="3" t="s">
        <v>203</v>
      </c>
      <c r="D61" s="3" t="s">
        <v>274</v>
      </c>
      <c r="E61" s="3" t="s">
        <v>102</v>
      </c>
      <c r="F61" s="61" t="s">
        <v>165</v>
      </c>
      <c r="G61" s="3" t="s">
        <v>47</v>
      </c>
      <c r="H61" s="3" t="s">
        <v>345</v>
      </c>
      <c r="I61" s="3" t="s">
        <v>346</v>
      </c>
      <c r="J61" s="3" t="s">
        <v>293</v>
      </c>
      <c r="K61" s="45" t="s">
        <v>46</v>
      </c>
      <c r="M61" s="122">
        <v>6</v>
      </c>
      <c r="N61" s="44">
        <v>25</v>
      </c>
      <c r="O61" s="3" t="s">
        <v>203</v>
      </c>
      <c r="P61" s="3" t="s">
        <v>274</v>
      </c>
      <c r="Q61" s="3" t="s">
        <v>102</v>
      </c>
      <c r="R61" s="3" t="s">
        <v>165</v>
      </c>
      <c r="S61" s="3" t="s">
        <v>47</v>
      </c>
      <c r="T61" s="3" t="s">
        <v>345</v>
      </c>
      <c r="U61" s="3" t="s">
        <v>346</v>
      </c>
      <c r="V61" s="3" t="s">
        <v>293</v>
      </c>
      <c r="W61" s="69" t="s">
        <v>46</v>
      </c>
      <c r="Y61" s="122">
        <v>6</v>
      </c>
      <c r="Z61" s="44">
        <v>25</v>
      </c>
      <c r="AA61" s="3" t="s">
        <v>203</v>
      </c>
      <c r="AB61" s="3" t="s">
        <v>274</v>
      </c>
      <c r="AC61" s="73" t="s">
        <v>102</v>
      </c>
      <c r="AD61" s="3" t="s">
        <v>165</v>
      </c>
      <c r="AE61" s="73" t="s">
        <v>47</v>
      </c>
      <c r="AF61" s="3" t="s">
        <v>345</v>
      </c>
      <c r="AG61" s="3" t="s">
        <v>346</v>
      </c>
      <c r="AH61" s="3" t="s">
        <v>293</v>
      </c>
      <c r="AI61" s="45" t="s">
        <v>46</v>
      </c>
    </row>
    <row r="62" spans="1:42">
      <c r="A62" s="122">
        <v>5</v>
      </c>
      <c r="B62" s="44">
        <v>26</v>
      </c>
      <c r="C62" s="3" t="s">
        <v>22</v>
      </c>
      <c r="D62" s="3" t="s">
        <v>347</v>
      </c>
      <c r="E62" s="61" t="s">
        <v>59</v>
      </c>
      <c r="F62" s="3" t="s">
        <v>348</v>
      </c>
      <c r="G62" s="3" t="s">
        <v>145</v>
      </c>
      <c r="H62" s="3" t="s">
        <v>24</v>
      </c>
      <c r="I62" s="3" t="s">
        <v>349</v>
      </c>
      <c r="J62" s="61" t="s">
        <v>137</v>
      </c>
      <c r="K62" s="45" t="s">
        <v>350</v>
      </c>
      <c r="M62" s="122">
        <v>5</v>
      </c>
      <c r="N62" s="44">
        <v>26</v>
      </c>
      <c r="O62" s="66" t="s">
        <v>22</v>
      </c>
      <c r="P62" s="3" t="s">
        <v>347</v>
      </c>
      <c r="Q62" s="3" t="s">
        <v>59</v>
      </c>
      <c r="R62" s="3" t="s">
        <v>348</v>
      </c>
      <c r="S62" s="3" t="s">
        <v>145</v>
      </c>
      <c r="T62" s="3" t="s">
        <v>24</v>
      </c>
      <c r="U62" s="3" t="s">
        <v>349</v>
      </c>
      <c r="V62" s="3" t="s">
        <v>137</v>
      </c>
      <c r="W62" s="45" t="s">
        <v>350</v>
      </c>
      <c r="Y62" s="122">
        <v>5</v>
      </c>
      <c r="Z62" s="44">
        <v>26</v>
      </c>
      <c r="AA62" s="73" t="s">
        <v>22</v>
      </c>
      <c r="AB62" s="3" t="s">
        <v>347</v>
      </c>
      <c r="AC62" s="3" t="s">
        <v>59</v>
      </c>
      <c r="AD62" s="3" t="s">
        <v>348</v>
      </c>
      <c r="AE62" s="3" t="s">
        <v>145</v>
      </c>
      <c r="AF62" s="3" t="s">
        <v>24</v>
      </c>
      <c r="AG62" s="3" t="s">
        <v>349</v>
      </c>
      <c r="AH62" s="3" t="s">
        <v>137</v>
      </c>
      <c r="AI62" s="45" t="s">
        <v>350</v>
      </c>
    </row>
    <row r="63" spans="1:42">
      <c r="A63" s="122">
        <v>4</v>
      </c>
      <c r="B63" s="44">
        <v>27</v>
      </c>
      <c r="C63" s="3" t="s">
        <v>36</v>
      </c>
      <c r="D63" s="3" t="s">
        <v>211</v>
      </c>
      <c r="E63" s="61" t="s">
        <v>117</v>
      </c>
      <c r="F63" s="3" t="s">
        <v>351</v>
      </c>
      <c r="G63" s="3" t="s">
        <v>352</v>
      </c>
      <c r="H63" s="3" t="s">
        <v>279</v>
      </c>
      <c r="I63" s="3" t="s">
        <v>353</v>
      </c>
      <c r="J63" s="3" t="s">
        <v>311</v>
      </c>
      <c r="K63" s="45" t="s">
        <v>354</v>
      </c>
      <c r="M63" s="122">
        <v>4</v>
      </c>
      <c r="N63" s="44">
        <v>27</v>
      </c>
      <c r="O63" s="3" t="s">
        <v>36</v>
      </c>
      <c r="P63" s="3" t="s">
        <v>211</v>
      </c>
      <c r="Q63" s="66" t="s">
        <v>117</v>
      </c>
      <c r="R63" s="3" t="s">
        <v>351</v>
      </c>
      <c r="S63" s="3" t="s">
        <v>352</v>
      </c>
      <c r="T63" s="3" t="s">
        <v>279</v>
      </c>
      <c r="U63" s="3" t="s">
        <v>353</v>
      </c>
      <c r="V63" s="3" t="s">
        <v>311</v>
      </c>
      <c r="W63" s="45" t="s">
        <v>354</v>
      </c>
      <c r="Y63" s="122">
        <v>4</v>
      </c>
      <c r="Z63" s="44">
        <v>27</v>
      </c>
      <c r="AA63" s="73" t="s">
        <v>36</v>
      </c>
      <c r="AB63" s="3" t="s">
        <v>211</v>
      </c>
      <c r="AC63" s="3" t="s">
        <v>117</v>
      </c>
      <c r="AD63" s="3" t="s">
        <v>351</v>
      </c>
      <c r="AE63" s="3" t="s">
        <v>352</v>
      </c>
      <c r="AF63" s="3" t="s">
        <v>279</v>
      </c>
      <c r="AG63" s="3" t="s">
        <v>353</v>
      </c>
      <c r="AH63" s="3" t="s">
        <v>311</v>
      </c>
      <c r="AI63" s="45" t="s">
        <v>354</v>
      </c>
    </row>
    <row r="64" spans="1:42">
      <c r="A64" s="122">
        <v>3</v>
      </c>
      <c r="B64" s="44">
        <v>28</v>
      </c>
      <c r="C64" s="3" t="s">
        <v>173</v>
      </c>
      <c r="D64" s="3" t="s">
        <v>355</v>
      </c>
      <c r="E64" s="3" t="s">
        <v>97</v>
      </c>
      <c r="F64" s="3" t="s">
        <v>174</v>
      </c>
      <c r="G64" s="3" t="s">
        <v>155</v>
      </c>
      <c r="H64" s="3" t="s">
        <v>242</v>
      </c>
      <c r="I64" s="3" t="s">
        <v>186</v>
      </c>
      <c r="J64" s="3" t="s">
        <v>96</v>
      </c>
      <c r="K64" s="45" t="s">
        <v>249</v>
      </c>
      <c r="M64" s="122">
        <v>3</v>
      </c>
      <c r="N64" s="44">
        <v>28</v>
      </c>
      <c r="O64" s="3" t="s">
        <v>173</v>
      </c>
      <c r="P64" s="3" t="s">
        <v>355</v>
      </c>
      <c r="Q64" s="66" t="s">
        <v>97</v>
      </c>
      <c r="R64" s="3" t="s">
        <v>174</v>
      </c>
      <c r="S64" s="3" t="s">
        <v>155</v>
      </c>
      <c r="T64" s="3" t="s">
        <v>242</v>
      </c>
      <c r="U64" s="3" t="s">
        <v>186</v>
      </c>
      <c r="V64" s="3" t="s">
        <v>96</v>
      </c>
      <c r="W64" s="45" t="s">
        <v>249</v>
      </c>
      <c r="Y64" s="122">
        <v>3</v>
      </c>
      <c r="Z64" s="44">
        <v>28</v>
      </c>
      <c r="AA64" s="3" t="s">
        <v>173</v>
      </c>
      <c r="AB64" s="3" t="s">
        <v>355</v>
      </c>
      <c r="AC64" s="3" t="s">
        <v>97</v>
      </c>
      <c r="AD64" s="3" t="s">
        <v>174</v>
      </c>
      <c r="AE64" s="73" t="s">
        <v>155</v>
      </c>
      <c r="AF64" s="3" t="s">
        <v>242</v>
      </c>
      <c r="AG64" s="3" t="s">
        <v>186</v>
      </c>
      <c r="AH64" s="3" t="s">
        <v>96</v>
      </c>
      <c r="AI64" s="45" t="s">
        <v>249</v>
      </c>
    </row>
    <row r="65" spans="1:35">
      <c r="A65" s="122">
        <v>2</v>
      </c>
      <c r="B65" s="44">
        <v>29</v>
      </c>
      <c r="C65" s="3" t="s">
        <v>356</v>
      </c>
      <c r="D65" s="3" t="s">
        <v>357</v>
      </c>
      <c r="E65" s="3" t="s">
        <v>46</v>
      </c>
      <c r="F65" s="3" t="s">
        <v>358</v>
      </c>
      <c r="G65" s="3" t="s">
        <v>34</v>
      </c>
      <c r="H65" s="3" t="s">
        <v>359</v>
      </c>
      <c r="I65" s="3" t="s">
        <v>360</v>
      </c>
      <c r="J65" s="3" t="s">
        <v>120</v>
      </c>
      <c r="K65" s="45" t="s">
        <v>110</v>
      </c>
      <c r="M65" s="122">
        <v>2</v>
      </c>
      <c r="N65" s="44">
        <v>29</v>
      </c>
      <c r="O65" s="3" t="s">
        <v>356</v>
      </c>
      <c r="P65" s="3" t="s">
        <v>357</v>
      </c>
      <c r="Q65" s="66" t="s">
        <v>46</v>
      </c>
      <c r="R65" s="3" t="s">
        <v>358</v>
      </c>
      <c r="S65" s="3" t="s">
        <v>34</v>
      </c>
      <c r="T65" s="3" t="s">
        <v>359</v>
      </c>
      <c r="U65" s="3" t="s">
        <v>360</v>
      </c>
      <c r="V65" s="3" t="s">
        <v>120</v>
      </c>
      <c r="W65" s="69" t="s">
        <v>110</v>
      </c>
      <c r="Y65" s="122">
        <v>2</v>
      </c>
      <c r="Z65" s="44">
        <v>29</v>
      </c>
      <c r="AA65" s="3" t="s">
        <v>356</v>
      </c>
      <c r="AB65" s="3" t="s">
        <v>357</v>
      </c>
      <c r="AC65" s="3" t="s">
        <v>46</v>
      </c>
      <c r="AD65" s="3" t="s">
        <v>358</v>
      </c>
      <c r="AE65" s="3" t="s">
        <v>34</v>
      </c>
      <c r="AF65" s="3" t="s">
        <v>359</v>
      </c>
      <c r="AG65" s="3" t="s">
        <v>360</v>
      </c>
      <c r="AH65" s="73" t="s">
        <v>120</v>
      </c>
      <c r="AI65" s="45" t="s">
        <v>110</v>
      </c>
    </row>
    <row r="66" spans="1:35" ht="17" thickBot="1">
      <c r="A66" s="123">
        <v>1</v>
      </c>
      <c r="B66" s="47">
        <v>30</v>
      </c>
      <c r="C66" s="48" t="s">
        <v>68</v>
      </c>
      <c r="D66" s="48" t="s">
        <v>62</v>
      </c>
      <c r="E66" s="48" t="s">
        <v>13</v>
      </c>
      <c r="F66" s="48" t="s">
        <v>103</v>
      </c>
      <c r="G66" s="48" t="s">
        <v>50</v>
      </c>
      <c r="H66" s="100" t="s">
        <v>147</v>
      </c>
      <c r="I66" s="48" t="s">
        <v>361</v>
      </c>
      <c r="J66" s="48" t="s">
        <v>362</v>
      </c>
      <c r="K66" s="49" t="s">
        <v>363</v>
      </c>
      <c r="M66" s="123">
        <v>1</v>
      </c>
      <c r="N66" s="47">
        <v>30</v>
      </c>
      <c r="O66" s="48" t="s">
        <v>68</v>
      </c>
      <c r="P66" s="48" t="s">
        <v>62</v>
      </c>
      <c r="Q66" s="109" t="s">
        <v>13</v>
      </c>
      <c r="R66" s="48" t="s">
        <v>103</v>
      </c>
      <c r="S66" s="48" t="s">
        <v>50</v>
      </c>
      <c r="T66" s="48" t="s">
        <v>147</v>
      </c>
      <c r="U66" s="48" t="s">
        <v>361</v>
      </c>
      <c r="V66" s="48" t="s">
        <v>362</v>
      </c>
      <c r="W66" s="49" t="s">
        <v>363</v>
      </c>
      <c r="Y66" s="123">
        <v>1</v>
      </c>
      <c r="Z66" s="47">
        <v>30</v>
      </c>
      <c r="AA66" s="48" t="s">
        <v>68</v>
      </c>
      <c r="AB66" s="48" t="s">
        <v>62</v>
      </c>
      <c r="AC66" s="48" t="s">
        <v>13</v>
      </c>
      <c r="AD66" s="48" t="s">
        <v>103</v>
      </c>
      <c r="AE66" s="74" t="s">
        <v>50</v>
      </c>
      <c r="AF66" s="48" t="s">
        <v>147</v>
      </c>
      <c r="AG66" s="48" t="s">
        <v>361</v>
      </c>
      <c r="AH66" s="48" t="s">
        <v>362</v>
      </c>
      <c r="AI66" s="49" t="s">
        <v>363</v>
      </c>
    </row>
    <row r="67" spans="1:35" ht="17" thickBot="1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</row>
    <row r="68" spans="1:35">
      <c r="A68" s="121" t="s">
        <v>542</v>
      </c>
      <c r="B68" s="40">
        <v>7</v>
      </c>
      <c r="C68" s="41" t="s">
        <v>0</v>
      </c>
      <c r="D68" s="42" t="s">
        <v>1</v>
      </c>
      <c r="E68" s="42" t="s">
        <v>2</v>
      </c>
      <c r="F68" s="42" t="s">
        <v>3</v>
      </c>
      <c r="G68" s="42" t="s">
        <v>4</v>
      </c>
      <c r="H68" s="42" t="s">
        <v>5</v>
      </c>
      <c r="I68" s="42" t="s">
        <v>6</v>
      </c>
      <c r="J68" s="42" t="s">
        <v>7</v>
      </c>
      <c r="K68" s="43" t="s">
        <v>8</v>
      </c>
      <c r="M68" s="121" t="s">
        <v>542</v>
      </c>
      <c r="N68" s="40">
        <v>8</v>
      </c>
      <c r="O68" s="41" t="s">
        <v>0</v>
      </c>
      <c r="P68" s="42" t="s">
        <v>1</v>
      </c>
      <c r="Q68" s="42" t="s">
        <v>2</v>
      </c>
      <c r="R68" s="42" t="s">
        <v>3</v>
      </c>
      <c r="S68" s="42" t="s">
        <v>4</v>
      </c>
      <c r="T68" s="42" t="s">
        <v>5</v>
      </c>
      <c r="U68" s="42" t="s">
        <v>6</v>
      </c>
      <c r="V68" s="42" t="s">
        <v>7</v>
      </c>
      <c r="W68" s="43" t="s">
        <v>8</v>
      </c>
      <c r="Y68" s="121" t="s">
        <v>542</v>
      </c>
      <c r="Z68" s="40">
        <v>9</v>
      </c>
      <c r="AA68" s="41" t="s">
        <v>0</v>
      </c>
      <c r="AB68" s="42" t="s">
        <v>1</v>
      </c>
      <c r="AC68" s="42" t="s">
        <v>2</v>
      </c>
      <c r="AD68" s="42" t="s">
        <v>3</v>
      </c>
      <c r="AE68" s="42" t="s">
        <v>4</v>
      </c>
      <c r="AF68" s="42" t="s">
        <v>5</v>
      </c>
      <c r="AG68" s="42" t="s">
        <v>6</v>
      </c>
      <c r="AH68" s="42" t="s">
        <v>7</v>
      </c>
      <c r="AI68" s="43" t="s">
        <v>8</v>
      </c>
    </row>
    <row r="69" spans="1:35">
      <c r="A69" s="122">
        <v>30</v>
      </c>
      <c r="B69" s="44">
        <v>1</v>
      </c>
      <c r="C69" s="3" t="s">
        <v>78</v>
      </c>
      <c r="D69" s="3" t="s">
        <v>188</v>
      </c>
      <c r="E69" s="78" t="s">
        <v>36</v>
      </c>
      <c r="F69" s="3" t="s">
        <v>52</v>
      </c>
      <c r="G69" s="3" t="s">
        <v>175</v>
      </c>
      <c r="H69" s="3" t="s">
        <v>59</v>
      </c>
      <c r="I69" s="78" t="s">
        <v>142</v>
      </c>
      <c r="J69" s="3" t="s">
        <v>175</v>
      </c>
      <c r="K69" s="79" t="s">
        <v>55</v>
      </c>
      <c r="M69" s="122">
        <v>30</v>
      </c>
      <c r="N69" s="44">
        <v>1</v>
      </c>
      <c r="O69" s="3" t="s">
        <v>78</v>
      </c>
      <c r="P69" s="3" t="s">
        <v>188</v>
      </c>
      <c r="Q69" s="3" t="s">
        <v>36</v>
      </c>
      <c r="R69" s="3" t="s">
        <v>52</v>
      </c>
      <c r="S69" s="3" t="s">
        <v>175</v>
      </c>
      <c r="T69" s="82" t="s">
        <v>59</v>
      </c>
      <c r="U69" s="82" t="s">
        <v>142</v>
      </c>
      <c r="V69" s="3" t="s">
        <v>175</v>
      </c>
      <c r="W69" s="84" t="s">
        <v>55</v>
      </c>
      <c r="Y69" s="122">
        <v>30</v>
      </c>
      <c r="Z69" s="44">
        <v>1</v>
      </c>
      <c r="AA69" s="3" t="s">
        <v>78</v>
      </c>
      <c r="AB69" s="3" t="s">
        <v>188</v>
      </c>
      <c r="AC69" s="88" t="s">
        <v>36</v>
      </c>
      <c r="AD69" s="3" t="s">
        <v>52</v>
      </c>
      <c r="AE69" s="3" t="s">
        <v>175</v>
      </c>
      <c r="AF69" s="3" t="s">
        <v>59</v>
      </c>
      <c r="AG69" s="3" t="s">
        <v>142</v>
      </c>
      <c r="AH69" s="3" t="s">
        <v>175</v>
      </c>
      <c r="AI69" s="45" t="s">
        <v>55</v>
      </c>
    </row>
    <row r="70" spans="1:35">
      <c r="A70" s="122">
        <v>29</v>
      </c>
      <c r="B70" s="44">
        <v>2</v>
      </c>
      <c r="C70" s="3" t="s">
        <v>190</v>
      </c>
      <c r="D70" s="3" t="s">
        <v>153</v>
      </c>
      <c r="E70" s="78" t="s">
        <v>79</v>
      </c>
      <c r="F70" s="3" t="s">
        <v>104</v>
      </c>
      <c r="G70" s="3" t="s">
        <v>192</v>
      </c>
      <c r="H70" s="78" t="s">
        <v>55</v>
      </c>
      <c r="I70" s="78" t="s">
        <v>13</v>
      </c>
      <c r="J70" s="3" t="s">
        <v>192</v>
      </c>
      <c r="K70" s="79" t="s">
        <v>139</v>
      </c>
      <c r="M70" s="122">
        <v>29</v>
      </c>
      <c r="N70" s="44">
        <v>2</v>
      </c>
      <c r="O70" s="3" t="s">
        <v>190</v>
      </c>
      <c r="P70" s="3" t="s">
        <v>153</v>
      </c>
      <c r="Q70" s="3" t="s">
        <v>79</v>
      </c>
      <c r="R70" s="3" t="s">
        <v>104</v>
      </c>
      <c r="S70" s="3" t="s">
        <v>192</v>
      </c>
      <c r="T70" s="82" t="s">
        <v>55</v>
      </c>
      <c r="U70" s="82" t="s">
        <v>13</v>
      </c>
      <c r="V70" s="3" t="s">
        <v>192</v>
      </c>
      <c r="W70" s="45" t="s">
        <v>139</v>
      </c>
      <c r="Y70" s="122">
        <v>29</v>
      </c>
      <c r="Z70" s="44">
        <v>2</v>
      </c>
      <c r="AA70" s="3" t="s">
        <v>190</v>
      </c>
      <c r="AB70" s="3" t="s">
        <v>153</v>
      </c>
      <c r="AC70" s="3" t="s">
        <v>79</v>
      </c>
      <c r="AD70" s="3" t="s">
        <v>104</v>
      </c>
      <c r="AE70" s="3" t="s">
        <v>192</v>
      </c>
      <c r="AF70" s="3" t="s">
        <v>55</v>
      </c>
      <c r="AG70" s="3" t="s">
        <v>13</v>
      </c>
      <c r="AH70" s="3" t="s">
        <v>192</v>
      </c>
      <c r="AI70" s="89" t="s">
        <v>139</v>
      </c>
    </row>
    <row r="71" spans="1:35" ht="17" thickBot="1">
      <c r="A71" s="122">
        <v>28</v>
      </c>
      <c r="B71" s="44">
        <v>3</v>
      </c>
      <c r="C71" s="3" t="s">
        <v>213</v>
      </c>
      <c r="D71" s="3" t="s">
        <v>117</v>
      </c>
      <c r="E71" s="3" t="s">
        <v>10</v>
      </c>
      <c r="F71" s="3" t="s">
        <v>282</v>
      </c>
      <c r="G71" s="78" t="s">
        <v>55</v>
      </c>
      <c r="H71" s="78" t="s">
        <v>13</v>
      </c>
      <c r="I71" s="3" t="s">
        <v>56</v>
      </c>
      <c r="J71" s="3" t="s">
        <v>72</v>
      </c>
      <c r="K71" s="45" t="s">
        <v>120</v>
      </c>
      <c r="M71" s="122">
        <v>28</v>
      </c>
      <c r="N71" s="44">
        <v>3</v>
      </c>
      <c r="O71" s="3" t="s">
        <v>213</v>
      </c>
      <c r="P71" s="82" t="s">
        <v>117</v>
      </c>
      <c r="Q71" s="3" t="s">
        <v>10</v>
      </c>
      <c r="R71" s="3" t="s">
        <v>282</v>
      </c>
      <c r="S71" s="82" t="s">
        <v>55</v>
      </c>
      <c r="T71" s="82" t="s">
        <v>13</v>
      </c>
      <c r="U71" s="82" t="s">
        <v>56</v>
      </c>
      <c r="V71" s="82" t="s">
        <v>72</v>
      </c>
      <c r="W71" s="45" t="s">
        <v>120</v>
      </c>
      <c r="Y71" s="122">
        <v>28</v>
      </c>
      <c r="Z71" s="44">
        <v>3</v>
      </c>
      <c r="AA71" s="3" t="s">
        <v>213</v>
      </c>
      <c r="AB71" s="3" t="s">
        <v>117</v>
      </c>
      <c r="AC71" s="3" t="s">
        <v>10</v>
      </c>
      <c r="AD71" s="3" t="s">
        <v>282</v>
      </c>
      <c r="AE71" s="3" t="s">
        <v>55</v>
      </c>
      <c r="AF71" s="3" t="s">
        <v>13</v>
      </c>
      <c r="AG71" s="88" t="s">
        <v>56</v>
      </c>
      <c r="AH71" s="3" t="s">
        <v>72</v>
      </c>
      <c r="AI71" s="89" t="s">
        <v>120</v>
      </c>
    </row>
    <row r="72" spans="1:35" ht="17" thickBot="1">
      <c r="A72" s="122">
        <v>27</v>
      </c>
      <c r="B72" s="44">
        <v>4</v>
      </c>
      <c r="C72" s="3" t="s">
        <v>235</v>
      </c>
      <c r="D72" s="3" t="s">
        <v>183</v>
      </c>
      <c r="E72" s="78" t="s">
        <v>51</v>
      </c>
      <c r="F72" s="3" t="s">
        <v>283</v>
      </c>
      <c r="G72" s="30" t="s">
        <v>44</v>
      </c>
      <c r="H72" s="78" t="s">
        <v>31</v>
      </c>
      <c r="I72" s="78" t="s">
        <v>29</v>
      </c>
      <c r="J72" s="3" t="s">
        <v>284</v>
      </c>
      <c r="K72" s="79" t="s">
        <v>103</v>
      </c>
      <c r="M72" s="122">
        <v>27</v>
      </c>
      <c r="N72" s="44">
        <v>4</v>
      </c>
      <c r="O72" s="3" t="s">
        <v>235</v>
      </c>
      <c r="P72" s="3" t="s">
        <v>183</v>
      </c>
      <c r="Q72" s="3" t="s">
        <v>51</v>
      </c>
      <c r="R72" s="3" t="s">
        <v>283</v>
      </c>
      <c r="S72" s="83" t="s">
        <v>44</v>
      </c>
      <c r="T72" s="82" t="s">
        <v>31</v>
      </c>
      <c r="U72" s="82" t="s">
        <v>29</v>
      </c>
      <c r="V72" s="3" t="s">
        <v>284</v>
      </c>
      <c r="W72" s="45" t="s">
        <v>103</v>
      </c>
      <c r="Y72" s="122">
        <v>27</v>
      </c>
      <c r="Z72" s="44">
        <v>4</v>
      </c>
      <c r="AA72" s="3" t="s">
        <v>235</v>
      </c>
      <c r="AB72" s="3" t="s">
        <v>183</v>
      </c>
      <c r="AC72" s="3" t="s">
        <v>51</v>
      </c>
      <c r="AD72" s="3" t="s">
        <v>283</v>
      </c>
      <c r="AE72" s="30" t="s">
        <v>44</v>
      </c>
      <c r="AF72" s="3" t="s">
        <v>31</v>
      </c>
      <c r="AG72" s="3" t="s">
        <v>29</v>
      </c>
      <c r="AH72" s="3" t="s">
        <v>284</v>
      </c>
      <c r="AI72" s="45" t="s">
        <v>103</v>
      </c>
    </row>
    <row r="73" spans="1:35" ht="17" thickBot="1">
      <c r="A73" s="122">
        <v>26</v>
      </c>
      <c r="B73" s="44">
        <v>5</v>
      </c>
      <c r="C73" s="78" t="s">
        <v>31</v>
      </c>
      <c r="D73" s="78" t="s">
        <v>150</v>
      </c>
      <c r="E73" s="3" t="s">
        <v>121</v>
      </c>
      <c r="F73" s="3" t="s">
        <v>132</v>
      </c>
      <c r="G73" s="3" t="s">
        <v>172</v>
      </c>
      <c r="H73" s="3" t="s">
        <v>285</v>
      </c>
      <c r="I73" s="92" t="s">
        <v>44</v>
      </c>
      <c r="J73" s="93" t="s">
        <v>44</v>
      </c>
      <c r="K73" s="45" t="s">
        <v>112</v>
      </c>
      <c r="M73" s="122">
        <v>26</v>
      </c>
      <c r="N73" s="44">
        <v>5</v>
      </c>
      <c r="O73" s="82" t="s">
        <v>31</v>
      </c>
      <c r="P73" s="3" t="s">
        <v>150</v>
      </c>
      <c r="Q73" s="3" t="s">
        <v>121</v>
      </c>
      <c r="R73" s="3" t="s">
        <v>132</v>
      </c>
      <c r="S73" s="3" t="s">
        <v>172</v>
      </c>
      <c r="T73" s="3" t="s">
        <v>285</v>
      </c>
      <c r="U73" s="105" t="s">
        <v>44</v>
      </c>
      <c r="V73" s="106" t="s">
        <v>44</v>
      </c>
      <c r="W73" s="45" t="s">
        <v>112</v>
      </c>
      <c r="Y73" s="122">
        <v>26</v>
      </c>
      <c r="Z73" s="44">
        <v>5</v>
      </c>
      <c r="AA73" s="3" t="s">
        <v>31</v>
      </c>
      <c r="AB73" s="3" t="s">
        <v>150</v>
      </c>
      <c r="AC73" s="3" t="s">
        <v>121</v>
      </c>
      <c r="AD73" s="3" t="s">
        <v>132</v>
      </c>
      <c r="AE73" s="3" t="s">
        <v>172</v>
      </c>
      <c r="AF73" s="3" t="s">
        <v>285</v>
      </c>
      <c r="AG73" s="92" t="s">
        <v>44</v>
      </c>
      <c r="AH73" s="93" t="s">
        <v>44</v>
      </c>
      <c r="AI73" s="45" t="s">
        <v>112</v>
      </c>
    </row>
    <row r="74" spans="1:35">
      <c r="A74" s="122">
        <v>25</v>
      </c>
      <c r="B74" s="44">
        <v>6</v>
      </c>
      <c r="C74" s="3" t="s">
        <v>143</v>
      </c>
      <c r="D74" s="3" t="s">
        <v>236</v>
      </c>
      <c r="E74" s="3" t="s">
        <v>71</v>
      </c>
      <c r="F74" s="3" t="s">
        <v>171</v>
      </c>
      <c r="G74" s="3" t="s">
        <v>143</v>
      </c>
      <c r="H74" s="3" t="s">
        <v>228</v>
      </c>
      <c r="I74" s="78" t="s">
        <v>94</v>
      </c>
      <c r="J74" s="3" t="s">
        <v>194</v>
      </c>
      <c r="K74" s="45" t="s">
        <v>57</v>
      </c>
      <c r="M74" s="122">
        <v>25</v>
      </c>
      <c r="N74" s="44">
        <v>6</v>
      </c>
      <c r="O74" s="3" t="s">
        <v>143</v>
      </c>
      <c r="P74" s="3" t="s">
        <v>236</v>
      </c>
      <c r="Q74" s="3" t="s">
        <v>71</v>
      </c>
      <c r="R74" s="3" t="s">
        <v>171</v>
      </c>
      <c r="S74" s="3" t="s">
        <v>143</v>
      </c>
      <c r="T74" s="3" t="s">
        <v>228</v>
      </c>
      <c r="U74" s="3" t="s">
        <v>94</v>
      </c>
      <c r="V74" s="3" t="s">
        <v>194</v>
      </c>
      <c r="W74" s="45" t="s">
        <v>57</v>
      </c>
      <c r="Y74" s="122">
        <v>25</v>
      </c>
      <c r="Z74" s="44">
        <v>6</v>
      </c>
      <c r="AA74" s="3" t="s">
        <v>143</v>
      </c>
      <c r="AB74" s="3" t="s">
        <v>236</v>
      </c>
      <c r="AC74" s="3" t="s">
        <v>71</v>
      </c>
      <c r="AD74" s="3" t="s">
        <v>171</v>
      </c>
      <c r="AE74" s="3" t="s">
        <v>143</v>
      </c>
      <c r="AF74" s="3" t="s">
        <v>228</v>
      </c>
      <c r="AG74" s="3" t="s">
        <v>94</v>
      </c>
      <c r="AH74" s="3" t="s">
        <v>194</v>
      </c>
      <c r="AI74" s="45" t="s">
        <v>57</v>
      </c>
    </row>
    <row r="75" spans="1:35" ht="17" thickBot="1">
      <c r="A75" s="122">
        <v>24</v>
      </c>
      <c r="B75" s="44">
        <v>7</v>
      </c>
      <c r="C75" s="3" t="s">
        <v>286</v>
      </c>
      <c r="D75" s="78" t="s">
        <v>105</v>
      </c>
      <c r="E75" s="78" t="s">
        <v>30</v>
      </c>
      <c r="F75" s="3" t="s">
        <v>216</v>
      </c>
      <c r="G75" s="3" t="s">
        <v>216</v>
      </c>
      <c r="H75" s="78" t="s">
        <v>105</v>
      </c>
      <c r="I75" s="78" t="s">
        <v>185</v>
      </c>
      <c r="J75" s="3" t="s">
        <v>287</v>
      </c>
      <c r="K75" s="45" t="s">
        <v>69</v>
      </c>
      <c r="M75" s="122">
        <v>24</v>
      </c>
      <c r="N75" s="44">
        <v>7</v>
      </c>
      <c r="O75" s="3" t="s">
        <v>286</v>
      </c>
      <c r="P75" s="3" t="s">
        <v>105</v>
      </c>
      <c r="Q75" s="3" t="s">
        <v>30</v>
      </c>
      <c r="R75" s="3" t="s">
        <v>216</v>
      </c>
      <c r="S75" s="3" t="s">
        <v>216</v>
      </c>
      <c r="T75" s="3" t="s">
        <v>105</v>
      </c>
      <c r="U75" s="3" t="s">
        <v>185</v>
      </c>
      <c r="V75" s="3" t="s">
        <v>287</v>
      </c>
      <c r="W75" s="45" t="s">
        <v>69</v>
      </c>
      <c r="Y75" s="122">
        <v>24</v>
      </c>
      <c r="Z75" s="44">
        <v>7</v>
      </c>
      <c r="AA75" s="3" t="s">
        <v>286</v>
      </c>
      <c r="AB75" s="3" t="s">
        <v>105</v>
      </c>
      <c r="AC75" s="3" t="s">
        <v>30</v>
      </c>
      <c r="AD75" s="3" t="s">
        <v>216</v>
      </c>
      <c r="AE75" s="3" t="s">
        <v>216</v>
      </c>
      <c r="AF75" s="3" t="s">
        <v>105</v>
      </c>
      <c r="AG75" s="3" t="s">
        <v>185</v>
      </c>
      <c r="AH75" s="3" t="s">
        <v>287</v>
      </c>
      <c r="AI75" s="45" t="s">
        <v>69</v>
      </c>
    </row>
    <row r="76" spans="1:35" ht="17" thickBot="1">
      <c r="A76" s="122">
        <v>23</v>
      </c>
      <c r="B76" s="44">
        <v>8</v>
      </c>
      <c r="C76" s="3" t="s">
        <v>230</v>
      </c>
      <c r="D76" s="78" t="s">
        <v>70</v>
      </c>
      <c r="E76" s="78" t="s">
        <v>142</v>
      </c>
      <c r="F76" s="30" t="s">
        <v>44</v>
      </c>
      <c r="G76" s="3" t="s">
        <v>194</v>
      </c>
      <c r="H76" s="78" t="s">
        <v>142</v>
      </c>
      <c r="I76" s="78" t="s">
        <v>90</v>
      </c>
      <c r="J76" s="78" t="s">
        <v>55</v>
      </c>
      <c r="K76" s="45" t="s">
        <v>64</v>
      </c>
      <c r="M76" s="122">
        <v>23</v>
      </c>
      <c r="N76" s="44">
        <v>8</v>
      </c>
      <c r="O76" s="3" t="s">
        <v>230</v>
      </c>
      <c r="P76" s="3" t="s">
        <v>70</v>
      </c>
      <c r="Q76" s="82" t="s">
        <v>142</v>
      </c>
      <c r="R76" s="83" t="s">
        <v>44</v>
      </c>
      <c r="S76" s="3" t="s">
        <v>194</v>
      </c>
      <c r="T76" s="82" t="s">
        <v>142</v>
      </c>
      <c r="U76" s="82" t="s">
        <v>90</v>
      </c>
      <c r="V76" s="82" t="s">
        <v>55</v>
      </c>
      <c r="W76" s="45" t="s">
        <v>64</v>
      </c>
      <c r="Y76" s="122">
        <v>23</v>
      </c>
      <c r="Z76" s="44">
        <v>8</v>
      </c>
      <c r="AA76" s="3" t="s">
        <v>230</v>
      </c>
      <c r="AB76" s="3" t="s">
        <v>70</v>
      </c>
      <c r="AC76" s="3" t="s">
        <v>142</v>
      </c>
      <c r="AD76" s="30" t="s">
        <v>44</v>
      </c>
      <c r="AE76" s="3" t="s">
        <v>194</v>
      </c>
      <c r="AF76" s="3" t="s">
        <v>142</v>
      </c>
      <c r="AG76" s="3" t="s">
        <v>90</v>
      </c>
      <c r="AH76" s="3" t="s">
        <v>55</v>
      </c>
      <c r="AI76" s="45" t="s">
        <v>64</v>
      </c>
    </row>
    <row r="77" spans="1:35">
      <c r="A77" s="122">
        <v>22</v>
      </c>
      <c r="B77" s="44">
        <v>9</v>
      </c>
      <c r="C77" s="3" t="s">
        <v>176</v>
      </c>
      <c r="D77" s="3" t="s">
        <v>288</v>
      </c>
      <c r="E77" s="78" t="s">
        <v>22</v>
      </c>
      <c r="F77" s="3" t="s">
        <v>289</v>
      </c>
      <c r="G77" s="3" t="s">
        <v>45</v>
      </c>
      <c r="H77" s="3" t="s">
        <v>290</v>
      </c>
      <c r="I77" s="3" t="s">
        <v>27</v>
      </c>
      <c r="J77" s="3" t="s">
        <v>178</v>
      </c>
      <c r="K77" s="45" t="s">
        <v>117</v>
      </c>
      <c r="M77" s="122">
        <v>22</v>
      </c>
      <c r="N77" s="44">
        <v>9</v>
      </c>
      <c r="O77" s="3" t="s">
        <v>176</v>
      </c>
      <c r="P77" s="3" t="s">
        <v>288</v>
      </c>
      <c r="Q77" s="3" t="s">
        <v>22</v>
      </c>
      <c r="R77" s="3" t="s">
        <v>289</v>
      </c>
      <c r="S77" s="82" t="s">
        <v>45</v>
      </c>
      <c r="T77" s="3" t="s">
        <v>290</v>
      </c>
      <c r="U77" s="3" t="s">
        <v>27</v>
      </c>
      <c r="V77" s="3" t="s">
        <v>178</v>
      </c>
      <c r="W77" s="84" t="s">
        <v>117</v>
      </c>
      <c r="Y77" s="122">
        <v>22</v>
      </c>
      <c r="Z77" s="44">
        <v>9</v>
      </c>
      <c r="AA77" s="88" t="s">
        <v>176</v>
      </c>
      <c r="AB77" s="3" t="s">
        <v>288</v>
      </c>
      <c r="AC77" s="3" t="s">
        <v>22</v>
      </c>
      <c r="AD77" s="3" t="s">
        <v>289</v>
      </c>
      <c r="AE77" s="3" t="s">
        <v>45</v>
      </c>
      <c r="AF77" s="3" t="s">
        <v>290</v>
      </c>
      <c r="AG77" s="3" t="s">
        <v>27</v>
      </c>
      <c r="AH77" s="3" t="s">
        <v>178</v>
      </c>
      <c r="AI77" s="45" t="s">
        <v>117</v>
      </c>
    </row>
    <row r="78" spans="1:35">
      <c r="A78" s="122">
        <v>21</v>
      </c>
      <c r="B78" s="44">
        <v>10</v>
      </c>
      <c r="C78" s="3" t="s">
        <v>291</v>
      </c>
      <c r="D78" s="3" t="s">
        <v>257</v>
      </c>
      <c r="E78" s="78" t="s">
        <v>14</v>
      </c>
      <c r="F78" s="3" t="s">
        <v>268</v>
      </c>
      <c r="G78" s="3" t="s">
        <v>224</v>
      </c>
      <c r="H78" s="3" t="s">
        <v>120</v>
      </c>
      <c r="I78" s="3" t="s">
        <v>292</v>
      </c>
      <c r="J78" s="3" t="s">
        <v>216</v>
      </c>
      <c r="K78" s="45" t="s">
        <v>256</v>
      </c>
      <c r="M78" s="122">
        <v>21</v>
      </c>
      <c r="N78" s="44">
        <v>10</v>
      </c>
      <c r="O78" s="3" t="s">
        <v>291</v>
      </c>
      <c r="P78" s="3" t="s">
        <v>257</v>
      </c>
      <c r="Q78" s="3" t="s">
        <v>14</v>
      </c>
      <c r="R78" s="3" t="s">
        <v>268</v>
      </c>
      <c r="S78" s="3" t="s">
        <v>224</v>
      </c>
      <c r="T78" s="3" t="s">
        <v>120</v>
      </c>
      <c r="U78" s="3" t="s">
        <v>292</v>
      </c>
      <c r="V78" s="3" t="s">
        <v>216</v>
      </c>
      <c r="W78" s="45" t="s">
        <v>256</v>
      </c>
      <c r="Y78" s="122">
        <v>21</v>
      </c>
      <c r="Z78" s="44">
        <v>10</v>
      </c>
      <c r="AA78" s="3" t="s">
        <v>291</v>
      </c>
      <c r="AB78" s="3" t="s">
        <v>257</v>
      </c>
      <c r="AC78" s="3" t="s">
        <v>14</v>
      </c>
      <c r="AD78" s="3" t="s">
        <v>268</v>
      </c>
      <c r="AE78" s="3" t="s">
        <v>224</v>
      </c>
      <c r="AF78" s="88" t="s">
        <v>120</v>
      </c>
      <c r="AG78" s="3" t="s">
        <v>292</v>
      </c>
      <c r="AH78" s="3" t="s">
        <v>216</v>
      </c>
      <c r="AI78" s="45" t="s">
        <v>256</v>
      </c>
    </row>
    <row r="79" spans="1:35">
      <c r="A79" s="122">
        <v>20</v>
      </c>
      <c r="B79" s="44">
        <v>11</v>
      </c>
      <c r="C79" s="78" t="s">
        <v>70</v>
      </c>
      <c r="D79" s="3" t="s">
        <v>71</v>
      </c>
      <c r="E79" s="3" t="s">
        <v>101</v>
      </c>
      <c r="F79" s="3" t="s">
        <v>194</v>
      </c>
      <c r="G79" s="3" t="s">
        <v>293</v>
      </c>
      <c r="H79" s="3" t="s">
        <v>294</v>
      </c>
      <c r="I79" s="78" t="s">
        <v>70</v>
      </c>
      <c r="J79" s="3" t="s">
        <v>295</v>
      </c>
      <c r="K79" s="45" t="s">
        <v>296</v>
      </c>
      <c r="M79" s="122">
        <v>20</v>
      </c>
      <c r="N79" s="44">
        <v>11</v>
      </c>
      <c r="O79" s="3" t="s">
        <v>70</v>
      </c>
      <c r="P79" s="3" t="s">
        <v>71</v>
      </c>
      <c r="Q79" s="82" t="s">
        <v>101</v>
      </c>
      <c r="R79" s="3" t="s">
        <v>194</v>
      </c>
      <c r="S79" s="3" t="s">
        <v>293</v>
      </c>
      <c r="T79" s="3" t="s">
        <v>294</v>
      </c>
      <c r="U79" s="3" t="s">
        <v>70</v>
      </c>
      <c r="V79" s="3" t="s">
        <v>295</v>
      </c>
      <c r="W79" s="45" t="s">
        <v>296</v>
      </c>
      <c r="Y79" s="122">
        <v>20</v>
      </c>
      <c r="Z79" s="44">
        <v>11</v>
      </c>
      <c r="AA79" s="3" t="s">
        <v>70</v>
      </c>
      <c r="AB79" s="3" t="s">
        <v>71</v>
      </c>
      <c r="AC79" s="88" t="s">
        <v>101</v>
      </c>
      <c r="AD79" s="3" t="s">
        <v>194</v>
      </c>
      <c r="AE79" s="3" t="s">
        <v>293</v>
      </c>
      <c r="AF79" s="3" t="s">
        <v>294</v>
      </c>
      <c r="AG79" s="3" t="s">
        <v>70</v>
      </c>
      <c r="AH79" s="3" t="s">
        <v>295</v>
      </c>
      <c r="AI79" s="45" t="s">
        <v>296</v>
      </c>
    </row>
    <row r="80" spans="1:35" ht="17" thickBot="1">
      <c r="A80" s="122">
        <v>19</v>
      </c>
      <c r="B80" s="44">
        <v>12</v>
      </c>
      <c r="C80" s="3" t="s">
        <v>297</v>
      </c>
      <c r="D80" s="3" t="s">
        <v>193</v>
      </c>
      <c r="E80" s="3" t="s">
        <v>123</v>
      </c>
      <c r="F80" s="3" t="s">
        <v>298</v>
      </c>
      <c r="G80" s="3" t="s">
        <v>72</v>
      </c>
      <c r="H80" s="3" t="s">
        <v>38</v>
      </c>
      <c r="I80" s="78" t="s">
        <v>36</v>
      </c>
      <c r="J80" s="3" t="s">
        <v>18</v>
      </c>
      <c r="K80" s="45" t="s">
        <v>209</v>
      </c>
      <c r="M80" s="122">
        <v>19</v>
      </c>
      <c r="N80" s="44">
        <v>12</v>
      </c>
      <c r="O80" s="3" t="s">
        <v>297</v>
      </c>
      <c r="P80" s="3" t="s">
        <v>193</v>
      </c>
      <c r="Q80" s="3" t="s">
        <v>123</v>
      </c>
      <c r="R80" s="3" t="s">
        <v>298</v>
      </c>
      <c r="S80" s="82" t="s">
        <v>72</v>
      </c>
      <c r="T80" s="3" t="s">
        <v>38</v>
      </c>
      <c r="U80" s="3" t="s">
        <v>36</v>
      </c>
      <c r="V80" s="3" t="s">
        <v>18</v>
      </c>
      <c r="W80" s="45" t="s">
        <v>209</v>
      </c>
      <c r="Y80" s="122">
        <v>19</v>
      </c>
      <c r="Z80" s="44">
        <v>12</v>
      </c>
      <c r="AA80" s="3" t="s">
        <v>297</v>
      </c>
      <c r="AB80" s="3" t="s">
        <v>193</v>
      </c>
      <c r="AC80" s="3" t="s">
        <v>123</v>
      </c>
      <c r="AD80" s="3" t="s">
        <v>298</v>
      </c>
      <c r="AE80" s="3" t="s">
        <v>72</v>
      </c>
      <c r="AF80" s="3" t="s">
        <v>38</v>
      </c>
      <c r="AG80" s="88" t="s">
        <v>36</v>
      </c>
      <c r="AH80" s="3" t="s">
        <v>18</v>
      </c>
      <c r="AI80" s="45" t="s">
        <v>209</v>
      </c>
    </row>
    <row r="81" spans="1:35" ht="17" thickBot="1">
      <c r="A81" s="122">
        <v>18</v>
      </c>
      <c r="B81" s="44">
        <v>13</v>
      </c>
      <c r="C81" s="3" t="s">
        <v>299</v>
      </c>
      <c r="D81" s="3" t="s">
        <v>300</v>
      </c>
      <c r="E81" s="30" t="s">
        <v>141</v>
      </c>
      <c r="F81" s="3" t="s">
        <v>12</v>
      </c>
      <c r="G81" s="78" t="s">
        <v>30</v>
      </c>
      <c r="H81" s="3" t="s">
        <v>301</v>
      </c>
      <c r="I81" s="3" t="s">
        <v>302</v>
      </c>
      <c r="J81" s="3" t="s">
        <v>303</v>
      </c>
      <c r="K81" s="45" t="s">
        <v>50</v>
      </c>
      <c r="M81" s="122">
        <v>18</v>
      </c>
      <c r="N81" s="44">
        <v>13</v>
      </c>
      <c r="O81" s="3" t="s">
        <v>299</v>
      </c>
      <c r="P81" s="3" t="s">
        <v>300</v>
      </c>
      <c r="Q81" s="30" t="s">
        <v>141</v>
      </c>
      <c r="R81" s="3" t="s">
        <v>12</v>
      </c>
      <c r="S81" s="3" t="s">
        <v>30</v>
      </c>
      <c r="T81" s="3" t="s">
        <v>301</v>
      </c>
      <c r="U81" s="3" t="s">
        <v>302</v>
      </c>
      <c r="V81" s="3" t="s">
        <v>303</v>
      </c>
      <c r="W81" s="84" t="s">
        <v>50</v>
      </c>
      <c r="Y81" s="122">
        <v>18</v>
      </c>
      <c r="Z81" s="44">
        <v>13</v>
      </c>
      <c r="AA81" s="3" t="s">
        <v>299</v>
      </c>
      <c r="AB81" s="3" t="s">
        <v>300</v>
      </c>
      <c r="AC81" s="30" t="s">
        <v>141</v>
      </c>
      <c r="AD81" s="3" t="s">
        <v>12</v>
      </c>
      <c r="AE81" s="3" t="s">
        <v>30</v>
      </c>
      <c r="AF81" s="3" t="s">
        <v>301</v>
      </c>
      <c r="AG81" s="3" t="s">
        <v>302</v>
      </c>
      <c r="AH81" s="3" t="s">
        <v>303</v>
      </c>
      <c r="AI81" s="45" t="s">
        <v>50</v>
      </c>
    </row>
    <row r="82" spans="1:35">
      <c r="A82" s="122">
        <v>17</v>
      </c>
      <c r="B82" s="44">
        <v>14</v>
      </c>
      <c r="C82" s="3" t="s">
        <v>275</v>
      </c>
      <c r="D82" s="3" t="s">
        <v>204</v>
      </c>
      <c r="E82" s="3" t="s">
        <v>237</v>
      </c>
      <c r="F82" s="3" t="s">
        <v>304</v>
      </c>
      <c r="G82" s="3" t="s">
        <v>18</v>
      </c>
      <c r="H82" s="3" t="s">
        <v>18</v>
      </c>
      <c r="I82" s="3" t="s">
        <v>60</v>
      </c>
      <c r="J82" s="3" t="s">
        <v>305</v>
      </c>
      <c r="K82" s="45" t="s">
        <v>306</v>
      </c>
      <c r="M82" s="122">
        <v>17</v>
      </c>
      <c r="N82" s="44">
        <v>14</v>
      </c>
      <c r="O82" s="3" t="s">
        <v>275</v>
      </c>
      <c r="P82" s="3" t="s">
        <v>204</v>
      </c>
      <c r="Q82" s="3" t="s">
        <v>237</v>
      </c>
      <c r="R82" s="3" t="s">
        <v>304</v>
      </c>
      <c r="S82" s="3" t="s">
        <v>18</v>
      </c>
      <c r="T82" s="3" t="s">
        <v>18</v>
      </c>
      <c r="U82" s="3" t="s">
        <v>60</v>
      </c>
      <c r="V82" s="3" t="s">
        <v>305</v>
      </c>
      <c r="W82" s="45" t="s">
        <v>306</v>
      </c>
      <c r="Y82" s="122">
        <v>17</v>
      </c>
      <c r="Z82" s="44">
        <v>14</v>
      </c>
      <c r="AA82" s="3" t="s">
        <v>275</v>
      </c>
      <c r="AB82" s="3" t="s">
        <v>204</v>
      </c>
      <c r="AC82" s="3" t="s">
        <v>237</v>
      </c>
      <c r="AD82" s="3" t="s">
        <v>304</v>
      </c>
      <c r="AE82" s="3" t="s">
        <v>18</v>
      </c>
      <c r="AF82" s="3" t="s">
        <v>18</v>
      </c>
      <c r="AG82" s="3" t="s">
        <v>60</v>
      </c>
      <c r="AH82" s="3" t="s">
        <v>305</v>
      </c>
      <c r="AI82" s="45" t="s">
        <v>306</v>
      </c>
    </row>
    <row r="83" spans="1:35">
      <c r="A83" s="122">
        <v>16</v>
      </c>
      <c r="B83" s="44">
        <v>15</v>
      </c>
      <c r="C83" s="3" t="s">
        <v>307</v>
      </c>
      <c r="D83" s="3" t="s">
        <v>207</v>
      </c>
      <c r="E83" s="78" t="s">
        <v>70</v>
      </c>
      <c r="F83" s="3" t="s">
        <v>308</v>
      </c>
      <c r="G83" s="3" t="s">
        <v>309</v>
      </c>
      <c r="H83" s="3" t="s">
        <v>268</v>
      </c>
      <c r="I83" s="78" t="s">
        <v>54</v>
      </c>
      <c r="J83" s="78" t="s">
        <v>30</v>
      </c>
      <c r="K83" s="45" t="s">
        <v>97</v>
      </c>
      <c r="M83" s="122">
        <v>16</v>
      </c>
      <c r="N83" s="44">
        <v>15</v>
      </c>
      <c r="O83" s="3" t="s">
        <v>307</v>
      </c>
      <c r="P83" s="3" t="s">
        <v>207</v>
      </c>
      <c r="Q83" s="3" t="s">
        <v>70</v>
      </c>
      <c r="R83" s="3" t="s">
        <v>308</v>
      </c>
      <c r="S83" s="3" t="s">
        <v>309</v>
      </c>
      <c r="T83" s="3" t="s">
        <v>268</v>
      </c>
      <c r="U83" s="3" t="s">
        <v>54</v>
      </c>
      <c r="V83" s="3" t="s">
        <v>30</v>
      </c>
      <c r="W83" s="45" t="s">
        <v>97</v>
      </c>
      <c r="Y83" s="122">
        <v>16</v>
      </c>
      <c r="Z83" s="44">
        <v>15</v>
      </c>
      <c r="AA83" s="3" t="s">
        <v>307</v>
      </c>
      <c r="AB83" s="3" t="s">
        <v>207</v>
      </c>
      <c r="AC83" s="3" t="s">
        <v>70</v>
      </c>
      <c r="AD83" s="3" t="s">
        <v>308</v>
      </c>
      <c r="AE83" s="3" t="s">
        <v>309</v>
      </c>
      <c r="AF83" s="3" t="s">
        <v>268</v>
      </c>
      <c r="AG83" s="3" t="s">
        <v>54</v>
      </c>
      <c r="AH83" s="3" t="s">
        <v>30</v>
      </c>
      <c r="AI83" s="89" t="s">
        <v>97</v>
      </c>
    </row>
    <row r="84" spans="1:35">
      <c r="A84" s="122">
        <v>15</v>
      </c>
      <c r="B84" s="44">
        <v>16</v>
      </c>
      <c r="C84" s="3" t="s">
        <v>205</v>
      </c>
      <c r="D84" s="3" t="s">
        <v>125</v>
      </c>
      <c r="E84" s="3" t="s">
        <v>107</v>
      </c>
      <c r="F84" s="3" t="s">
        <v>310</v>
      </c>
      <c r="G84" s="3" t="s">
        <v>311</v>
      </c>
      <c r="H84" s="3" t="s">
        <v>312</v>
      </c>
      <c r="I84" s="78" t="s">
        <v>102</v>
      </c>
      <c r="J84" s="3" t="s">
        <v>313</v>
      </c>
      <c r="K84" s="79" t="s">
        <v>90</v>
      </c>
      <c r="M84" s="122">
        <v>15</v>
      </c>
      <c r="N84" s="44">
        <v>16</v>
      </c>
      <c r="O84" s="3" t="s">
        <v>205</v>
      </c>
      <c r="P84" s="82" t="s">
        <v>125</v>
      </c>
      <c r="Q84" s="3" t="s">
        <v>107</v>
      </c>
      <c r="R84" s="3" t="s">
        <v>310</v>
      </c>
      <c r="S84" s="3" t="s">
        <v>311</v>
      </c>
      <c r="T84" s="3" t="s">
        <v>312</v>
      </c>
      <c r="U84" s="3" t="s">
        <v>102</v>
      </c>
      <c r="V84" s="3" t="s">
        <v>313</v>
      </c>
      <c r="W84" s="84" t="s">
        <v>90</v>
      </c>
      <c r="Y84" s="122">
        <v>15</v>
      </c>
      <c r="Z84" s="44">
        <v>16</v>
      </c>
      <c r="AA84" s="3" t="s">
        <v>205</v>
      </c>
      <c r="AB84" s="3" t="s">
        <v>125</v>
      </c>
      <c r="AC84" s="88" t="s">
        <v>107</v>
      </c>
      <c r="AD84" s="3" t="s">
        <v>310</v>
      </c>
      <c r="AE84" s="3" t="s">
        <v>311</v>
      </c>
      <c r="AF84" s="3" t="s">
        <v>312</v>
      </c>
      <c r="AG84" s="3" t="s">
        <v>102</v>
      </c>
      <c r="AH84" s="3" t="s">
        <v>313</v>
      </c>
      <c r="AI84" s="45" t="s">
        <v>90</v>
      </c>
    </row>
    <row r="85" spans="1:35">
      <c r="A85" s="122">
        <v>14</v>
      </c>
      <c r="B85" s="44">
        <v>17</v>
      </c>
      <c r="C85" s="3" t="s">
        <v>71</v>
      </c>
      <c r="D85" s="3" t="s">
        <v>191</v>
      </c>
      <c r="E85" s="3" t="s">
        <v>199</v>
      </c>
      <c r="F85" s="3" t="s">
        <v>314</v>
      </c>
      <c r="G85" s="3" t="s">
        <v>120</v>
      </c>
      <c r="H85" s="78" t="s">
        <v>22</v>
      </c>
      <c r="I85" s="3" t="s">
        <v>96</v>
      </c>
      <c r="J85" s="3" t="s">
        <v>155</v>
      </c>
      <c r="K85" s="79" t="s">
        <v>30</v>
      </c>
      <c r="M85" s="122">
        <v>14</v>
      </c>
      <c r="N85" s="44">
        <v>17</v>
      </c>
      <c r="O85" s="3" t="s">
        <v>71</v>
      </c>
      <c r="P85" s="3" t="s">
        <v>191</v>
      </c>
      <c r="Q85" s="3" t="s">
        <v>199</v>
      </c>
      <c r="R85" s="3" t="s">
        <v>314</v>
      </c>
      <c r="S85" s="3" t="s">
        <v>120</v>
      </c>
      <c r="T85" s="3" t="s">
        <v>22</v>
      </c>
      <c r="U85" s="82" t="s">
        <v>96</v>
      </c>
      <c r="V85" s="3" t="s">
        <v>155</v>
      </c>
      <c r="W85" s="45" t="s">
        <v>30</v>
      </c>
      <c r="Y85" s="122">
        <v>14</v>
      </c>
      <c r="Z85" s="44">
        <v>17</v>
      </c>
      <c r="AA85" s="3" t="s">
        <v>71</v>
      </c>
      <c r="AB85" s="3" t="s">
        <v>191</v>
      </c>
      <c r="AC85" s="3" t="s">
        <v>199</v>
      </c>
      <c r="AD85" s="3" t="s">
        <v>314</v>
      </c>
      <c r="AE85" s="88" t="s">
        <v>120</v>
      </c>
      <c r="AF85" s="3" t="s">
        <v>22</v>
      </c>
      <c r="AG85" s="3" t="s">
        <v>96</v>
      </c>
      <c r="AH85" s="3" t="s">
        <v>155</v>
      </c>
      <c r="AI85" s="45" t="s">
        <v>30</v>
      </c>
    </row>
    <row r="86" spans="1:35">
      <c r="A86" s="122">
        <v>13</v>
      </c>
      <c r="B86" s="44">
        <v>18</v>
      </c>
      <c r="C86" s="3" t="s">
        <v>120</v>
      </c>
      <c r="D86" s="3" t="s">
        <v>315</v>
      </c>
      <c r="E86" s="3" t="s">
        <v>66</v>
      </c>
      <c r="F86" s="3" t="s">
        <v>192</v>
      </c>
      <c r="G86" s="3" t="s">
        <v>118</v>
      </c>
      <c r="H86" s="3" t="s">
        <v>152</v>
      </c>
      <c r="I86" s="78" t="s">
        <v>48</v>
      </c>
      <c r="J86" s="3" t="s">
        <v>316</v>
      </c>
      <c r="K86" s="79" t="s">
        <v>102</v>
      </c>
      <c r="M86" s="122">
        <v>13</v>
      </c>
      <c r="N86" s="44">
        <v>18</v>
      </c>
      <c r="O86" s="3" t="s">
        <v>120</v>
      </c>
      <c r="P86" s="3" t="s">
        <v>315</v>
      </c>
      <c r="Q86" s="3" t="s">
        <v>66</v>
      </c>
      <c r="R86" s="3" t="s">
        <v>192</v>
      </c>
      <c r="S86" s="3" t="s">
        <v>118</v>
      </c>
      <c r="T86" s="3" t="s">
        <v>152</v>
      </c>
      <c r="U86" s="3" t="s">
        <v>48</v>
      </c>
      <c r="V86" s="3" t="s">
        <v>316</v>
      </c>
      <c r="W86" s="45" t="s">
        <v>102</v>
      </c>
      <c r="Y86" s="122">
        <v>13</v>
      </c>
      <c r="Z86" s="44">
        <v>18</v>
      </c>
      <c r="AA86" s="88" t="s">
        <v>120</v>
      </c>
      <c r="AB86" s="3" t="s">
        <v>315</v>
      </c>
      <c r="AC86" s="88" t="s">
        <v>66</v>
      </c>
      <c r="AD86" s="3" t="s">
        <v>192</v>
      </c>
      <c r="AE86" s="3" t="s">
        <v>118</v>
      </c>
      <c r="AF86" s="88" t="s">
        <v>152</v>
      </c>
      <c r="AG86" s="3" t="s">
        <v>48</v>
      </c>
      <c r="AH86" s="3" t="s">
        <v>316</v>
      </c>
      <c r="AI86" s="45" t="s">
        <v>102</v>
      </c>
    </row>
    <row r="87" spans="1:35">
      <c r="A87" s="122">
        <v>12</v>
      </c>
      <c r="B87" s="44">
        <v>19</v>
      </c>
      <c r="C87" s="3" t="s">
        <v>317</v>
      </c>
      <c r="D87" s="3" t="s">
        <v>218</v>
      </c>
      <c r="E87" s="78" t="s">
        <v>105</v>
      </c>
      <c r="F87" s="3" t="s">
        <v>318</v>
      </c>
      <c r="G87" s="3" t="s">
        <v>319</v>
      </c>
      <c r="H87" s="3" t="s">
        <v>320</v>
      </c>
      <c r="I87" s="3" t="s">
        <v>321</v>
      </c>
      <c r="J87" s="3" t="s">
        <v>322</v>
      </c>
      <c r="K87" s="45" t="s">
        <v>145</v>
      </c>
      <c r="M87" s="122">
        <v>12</v>
      </c>
      <c r="N87" s="44">
        <v>19</v>
      </c>
      <c r="O87" s="3" t="s">
        <v>317</v>
      </c>
      <c r="P87" s="3" t="s">
        <v>218</v>
      </c>
      <c r="Q87" s="3" t="s">
        <v>105</v>
      </c>
      <c r="R87" s="3" t="s">
        <v>318</v>
      </c>
      <c r="S87" s="3" t="s">
        <v>319</v>
      </c>
      <c r="T87" s="3" t="s">
        <v>320</v>
      </c>
      <c r="U87" s="3" t="s">
        <v>321</v>
      </c>
      <c r="V87" s="3" t="s">
        <v>322</v>
      </c>
      <c r="W87" s="45" t="s">
        <v>145</v>
      </c>
      <c r="Y87" s="122">
        <v>12</v>
      </c>
      <c r="Z87" s="44">
        <v>19</v>
      </c>
      <c r="AA87" s="3" t="s">
        <v>317</v>
      </c>
      <c r="AB87" s="3" t="s">
        <v>218</v>
      </c>
      <c r="AC87" s="3" t="s">
        <v>105</v>
      </c>
      <c r="AD87" s="3" t="s">
        <v>318</v>
      </c>
      <c r="AE87" s="3" t="s">
        <v>319</v>
      </c>
      <c r="AF87" s="3" t="s">
        <v>320</v>
      </c>
      <c r="AG87" s="3" t="s">
        <v>321</v>
      </c>
      <c r="AH87" s="3" t="s">
        <v>322</v>
      </c>
      <c r="AI87" s="45" t="s">
        <v>145</v>
      </c>
    </row>
    <row r="88" spans="1:35">
      <c r="A88" s="122">
        <v>11</v>
      </c>
      <c r="B88" s="44">
        <v>20</v>
      </c>
      <c r="C88" s="3" t="s">
        <v>28</v>
      </c>
      <c r="D88" s="3" t="s">
        <v>323</v>
      </c>
      <c r="E88" s="3" t="s">
        <v>12</v>
      </c>
      <c r="F88" s="3" t="s">
        <v>175</v>
      </c>
      <c r="G88" s="3" t="s">
        <v>324</v>
      </c>
      <c r="H88" s="3" t="s">
        <v>325</v>
      </c>
      <c r="I88" s="3" t="s">
        <v>45</v>
      </c>
      <c r="J88" s="3" t="s">
        <v>326</v>
      </c>
      <c r="K88" s="45" t="s">
        <v>86</v>
      </c>
      <c r="M88" s="122">
        <v>11</v>
      </c>
      <c r="N88" s="44">
        <v>20</v>
      </c>
      <c r="O88" s="82" t="s">
        <v>28</v>
      </c>
      <c r="P88" s="3" t="s">
        <v>323</v>
      </c>
      <c r="Q88" s="3" t="s">
        <v>12</v>
      </c>
      <c r="R88" s="3" t="s">
        <v>175</v>
      </c>
      <c r="S88" s="3" t="s">
        <v>324</v>
      </c>
      <c r="T88" s="3" t="s">
        <v>325</v>
      </c>
      <c r="U88" s="82" t="s">
        <v>45</v>
      </c>
      <c r="V88" s="3" t="s">
        <v>326</v>
      </c>
      <c r="W88" s="45" t="s">
        <v>86</v>
      </c>
      <c r="Y88" s="122">
        <v>11</v>
      </c>
      <c r="Z88" s="44">
        <v>20</v>
      </c>
      <c r="AA88" s="3" t="s">
        <v>28</v>
      </c>
      <c r="AB88" s="3" t="s">
        <v>323</v>
      </c>
      <c r="AC88" s="3" t="s">
        <v>12</v>
      </c>
      <c r="AD88" s="3" t="s">
        <v>175</v>
      </c>
      <c r="AE88" s="3" t="s">
        <v>324</v>
      </c>
      <c r="AF88" s="3" t="s">
        <v>325</v>
      </c>
      <c r="AG88" s="3" t="s">
        <v>45</v>
      </c>
      <c r="AH88" s="3" t="s">
        <v>326</v>
      </c>
      <c r="AI88" s="45" t="s">
        <v>86</v>
      </c>
    </row>
    <row r="89" spans="1:35">
      <c r="A89" s="122">
        <v>10</v>
      </c>
      <c r="B89" s="44">
        <v>21</v>
      </c>
      <c r="C89" s="3" t="s">
        <v>255</v>
      </c>
      <c r="D89" s="3" t="s">
        <v>327</v>
      </c>
      <c r="E89" s="3" t="s">
        <v>89</v>
      </c>
      <c r="F89" s="3" t="s">
        <v>170</v>
      </c>
      <c r="G89" s="3" t="s">
        <v>300</v>
      </c>
      <c r="H89" s="3" t="s">
        <v>328</v>
      </c>
      <c r="I89" s="3" t="s">
        <v>329</v>
      </c>
      <c r="J89" s="3" t="s">
        <v>330</v>
      </c>
      <c r="K89" s="45" t="s">
        <v>34</v>
      </c>
      <c r="M89" s="122">
        <v>10</v>
      </c>
      <c r="N89" s="44">
        <v>21</v>
      </c>
      <c r="O89" s="3" t="s">
        <v>255</v>
      </c>
      <c r="P89" s="3" t="s">
        <v>327</v>
      </c>
      <c r="Q89" s="3" t="s">
        <v>89</v>
      </c>
      <c r="R89" s="3" t="s">
        <v>170</v>
      </c>
      <c r="S89" s="3" t="s">
        <v>300</v>
      </c>
      <c r="T89" s="3" t="s">
        <v>328</v>
      </c>
      <c r="U89" s="3" t="s">
        <v>329</v>
      </c>
      <c r="V89" s="3" t="s">
        <v>330</v>
      </c>
      <c r="W89" s="45" t="s">
        <v>34</v>
      </c>
      <c r="Y89" s="122">
        <v>10</v>
      </c>
      <c r="Z89" s="44">
        <v>21</v>
      </c>
      <c r="AA89" s="3" t="s">
        <v>255</v>
      </c>
      <c r="AB89" s="3" t="s">
        <v>327</v>
      </c>
      <c r="AC89" s="88" t="s">
        <v>89</v>
      </c>
      <c r="AD89" s="3" t="s">
        <v>170</v>
      </c>
      <c r="AE89" s="3" t="s">
        <v>300</v>
      </c>
      <c r="AF89" s="3" t="s">
        <v>328</v>
      </c>
      <c r="AG89" s="3" t="s">
        <v>329</v>
      </c>
      <c r="AH89" s="3" t="s">
        <v>330</v>
      </c>
      <c r="AI89" s="45" t="s">
        <v>34</v>
      </c>
    </row>
    <row r="90" spans="1:35">
      <c r="A90" s="122">
        <v>9</v>
      </c>
      <c r="B90" s="44">
        <v>22</v>
      </c>
      <c r="C90" s="3" t="s">
        <v>331</v>
      </c>
      <c r="D90" s="3" t="s">
        <v>195</v>
      </c>
      <c r="E90" s="78" t="s">
        <v>24</v>
      </c>
      <c r="F90" s="3" t="s">
        <v>311</v>
      </c>
      <c r="G90" s="3" t="s">
        <v>332</v>
      </c>
      <c r="H90" s="3" t="s">
        <v>333</v>
      </c>
      <c r="I90" s="78" t="s">
        <v>103</v>
      </c>
      <c r="J90" s="3" t="s">
        <v>334</v>
      </c>
      <c r="K90" s="45" t="s">
        <v>335</v>
      </c>
      <c r="M90" s="122">
        <v>9</v>
      </c>
      <c r="N90" s="44">
        <v>22</v>
      </c>
      <c r="O90" s="3" t="s">
        <v>331</v>
      </c>
      <c r="P90" s="3" t="s">
        <v>195</v>
      </c>
      <c r="Q90" s="3" t="s">
        <v>24</v>
      </c>
      <c r="R90" s="3" t="s">
        <v>311</v>
      </c>
      <c r="S90" s="3" t="s">
        <v>332</v>
      </c>
      <c r="T90" s="3" t="s">
        <v>333</v>
      </c>
      <c r="U90" s="3" t="s">
        <v>103</v>
      </c>
      <c r="V90" s="3" t="s">
        <v>334</v>
      </c>
      <c r="W90" s="45" t="s">
        <v>335</v>
      </c>
      <c r="Y90" s="122">
        <v>9</v>
      </c>
      <c r="Z90" s="44">
        <v>22</v>
      </c>
      <c r="AA90" s="3" t="s">
        <v>331</v>
      </c>
      <c r="AB90" s="3" t="s">
        <v>195</v>
      </c>
      <c r="AC90" s="3" t="s">
        <v>24</v>
      </c>
      <c r="AD90" s="3" t="s">
        <v>311</v>
      </c>
      <c r="AE90" s="3" t="s">
        <v>332</v>
      </c>
      <c r="AF90" s="3" t="s">
        <v>333</v>
      </c>
      <c r="AG90" s="3" t="s">
        <v>103</v>
      </c>
      <c r="AH90" s="3" t="s">
        <v>334</v>
      </c>
      <c r="AI90" s="45" t="s">
        <v>335</v>
      </c>
    </row>
    <row r="91" spans="1:35">
      <c r="A91" s="122">
        <v>8</v>
      </c>
      <c r="B91" s="44">
        <v>23</v>
      </c>
      <c r="C91" s="3" t="s">
        <v>336</v>
      </c>
      <c r="D91" s="3" t="s">
        <v>337</v>
      </c>
      <c r="E91" s="3" t="s">
        <v>81</v>
      </c>
      <c r="F91" s="3" t="s">
        <v>338</v>
      </c>
      <c r="G91" s="78" t="s">
        <v>94</v>
      </c>
      <c r="H91" s="3" t="s">
        <v>101</v>
      </c>
      <c r="I91" s="3" t="s">
        <v>166</v>
      </c>
      <c r="J91" s="3" t="s">
        <v>339</v>
      </c>
      <c r="K91" s="45" t="s">
        <v>340</v>
      </c>
      <c r="M91" s="122">
        <v>8</v>
      </c>
      <c r="N91" s="44">
        <v>23</v>
      </c>
      <c r="O91" s="3" t="s">
        <v>336</v>
      </c>
      <c r="P91" s="3" t="s">
        <v>337</v>
      </c>
      <c r="Q91" s="82" t="s">
        <v>81</v>
      </c>
      <c r="R91" s="3" t="s">
        <v>338</v>
      </c>
      <c r="S91" s="3" t="s">
        <v>94</v>
      </c>
      <c r="T91" s="82" t="s">
        <v>101</v>
      </c>
      <c r="U91" s="3" t="s">
        <v>166</v>
      </c>
      <c r="V91" s="3" t="s">
        <v>339</v>
      </c>
      <c r="W91" s="45" t="s">
        <v>340</v>
      </c>
      <c r="Y91" s="122">
        <v>8</v>
      </c>
      <c r="Z91" s="44">
        <v>23</v>
      </c>
      <c r="AA91" s="3" t="s">
        <v>336</v>
      </c>
      <c r="AB91" s="3" t="s">
        <v>337</v>
      </c>
      <c r="AC91" s="3" t="s">
        <v>81</v>
      </c>
      <c r="AD91" s="3" t="s">
        <v>338</v>
      </c>
      <c r="AE91" s="3" t="s">
        <v>94</v>
      </c>
      <c r="AF91" s="88" t="s">
        <v>101</v>
      </c>
      <c r="AG91" s="3" t="s">
        <v>166</v>
      </c>
      <c r="AH91" s="3" t="s">
        <v>339</v>
      </c>
      <c r="AI91" s="45" t="s">
        <v>340</v>
      </c>
    </row>
    <row r="92" spans="1:35">
      <c r="A92" s="122">
        <v>7</v>
      </c>
      <c r="B92" s="44">
        <v>24</v>
      </c>
      <c r="C92" s="3" t="s">
        <v>47</v>
      </c>
      <c r="D92" s="3" t="s">
        <v>28</v>
      </c>
      <c r="E92" s="78" t="s">
        <v>29</v>
      </c>
      <c r="F92" s="3" t="s">
        <v>341</v>
      </c>
      <c r="G92" s="3" t="s">
        <v>342</v>
      </c>
      <c r="H92" s="3" t="s">
        <v>322</v>
      </c>
      <c r="I92" s="3" t="s">
        <v>343</v>
      </c>
      <c r="J92" s="3" t="s">
        <v>344</v>
      </c>
      <c r="K92" s="45" t="s">
        <v>200</v>
      </c>
      <c r="M92" s="122">
        <v>7</v>
      </c>
      <c r="N92" s="44">
        <v>24</v>
      </c>
      <c r="O92" s="3" t="s">
        <v>47</v>
      </c>
      <c r="P92" s="82" t="s">
        <v>28</v>
      </c>
      <c r="Q92" s="82" t="s">
        <v>29</v>
      </c>
      <c r="R92" s="3" t="s">
        <v>341</v>
      </c>
      <c r="S92" s="3" t="s">
        <v>342</v>
      </c>
      <c r="T92" s="3" t="s">
        <v>322</v>
      </c>
      <c r="U92" s="3" t="s">
        <v>343</v>
      </c>
      <c r="V92" s="3" t="s">
        <v>344</v>
      </c>
      <c r="W92" s="45" t="s">
        <v>200</v>
      </c>
      <c r="Y92" s="122">
        <v>7</v>
      </c>
      <c r="Z92" s="44">
        <v>24</v>
      </c>
      <c r="AA92" s="88" t="s">
        <v>47</v>
      </c>
      <c r="AB92" s="3" t="s">
        <v>28</v>
      </c>
      <c r="AC92" s="3" t="s">
        <v>29</v>
      </c>
      <c r="AD92" s="3" t="s">
        <v>341</v>
      </c>
      <c r="AE92" s="3" t="s">
        <v>342</v>
      </c>
      <c r="AF92" s="3" t="s">
        <v>322</v>
      </c>
      <c r="AG92" s="3" t="s">
        <v>343</v>
      </c>
      <c r="AH92" s="3" t="s">
        <v>344</v>
      </c>
      <c r="AI92" s="45" t="s">
        <v>200</v>
      </c>
    </row>
    <row r="93" spans="1:35">
      <c r="A93" s="122">
        <v>6</v>
      </c>
      <c r="B93" s="44">
        <v>25</v>
      </c>
      <c r="C93" s="3" t="s">
        <v>203</v>
      </c>
      <c r="D93" s="3" t="s">
        <v>274</v>
      </c>
      <c r="E93" s="78" t="s">
        <v>102</v>
      </c>
      <c r="F93" s="3" t="s">
        <v>165</v>
      </c>
      <c r="G93" s="3" t="s">
        <v>47</v>
      </c>
      <c r="H93" s="3" t="s">
        <v>345</v>
      </c>
      <c r="I93" s="3" t="s">
        <v>346</v>
      </c>
      <c r="J93" s="3" t="s">
        <v>293</v>
      </c>
      <c r="K93" s="79" t="s">
        <v>46</v>
      </c>
      <c r="M93" s="122">
        <v>6</v>
      </c>
      <c r="N93" s="44">
        <v>25</v>
      </c>
      <c r="O93" s="3" t="s">
        <v>203</v>
      </c>
      <c r="P93" s="3" t="s">
        <v>274</v>
      </c>
      <c r="Q93" s="3" t="s">
        <v>102</v>
      </c>
      <c r="R93" s="3" t="s">
        <v>165</v>
      </c>
      <c r="S93" s="3" t="s">
        <v>47</v>
      </c>
      <c r="T93" s="3" t="s">
        <v>345</v>
      </c>
      <c r="U93" s="3" t="s">
        <v>346</v>
      </c>
      <c r="V93" s="3" t="s">
        <v>293</v>
      </c>
      <c r="W93" s="45" t="s">
        <v>46</v>
      </c>
      <c r="Y93" s="122">
        <v>6</v>
      </c>
      <c r="Z93" s="44">
        <v>25</v>
      </c>
      <c r="AA93" s="3" t="s">
        <v>203</v>
      </c>
      <c r="AB93" s="3" t="s">
        <v>274</v>
      </c>
      <c r="AC93" s="3" t="s">
        <v>102</v>
      </c>
      <c r="AD93" s="3" t="s">
        <v>165</v>
      </c>
      <c r="AE93" s="88" t="s">
        <v>47</v>
      </c>
      <c r="AF93" s="3" t="s">
        <v>345</v>
      </c>
      <c r="AG93" s="3" t="s">
        <v>346</v>
      </c>
      <c r="AH93" s="3" t="s">
        <v>293</v>
      </c>
      <c r="AI93" s="45" t="s">
        <v>46</v>
      </c>
    </row>
    <row r="94" spans="1:35">
      <c r="A94" s="122">
        <v>5</v>
      </c>
      <c r="B94" s="44">
        <v>26</v>
      </c>
      <c r="C94" s="78" t="s">
        <v>22</v>
      </c>
      <c r="D94" s="3" t="s">
        <v>347</v>
      </c>
      <c r="E94" s="3" t="s">
        <v>59</v>
      </c>
      <c r="F94" s="3" t="s">
        <v>348</v>
      </c>
      <c r="G94" s="3" t="s">
        <v>145</v>
      </c>
      <c r="H94" s="78" t="s">
        <v>24</v>
      </c>
      <c r="I94" s="3" t="s">
        <v>349</v>
      </c>
      <c r="J94" s="3" t="s">
        <v>137</v>
      </c>
      <c r="K94" s="45" t="s">
        <v>350</v>
      </c>
      <c r="M94" s="122">
        <v>5</v>
      </c>
      <c r="N94" s="44">
        <v>26</v>
      </c>
      <c r="O94" s="3" t="s">
        <v>22</v>
      </c>
      <c r="P94" s="3" t="s">
        <v>347</v>
      </c>
      <c r="Q94" s="82" t="s">
        <v>59</v>
      </c>
      <c r="R94" s="3" t="s">
        <v>348</v>
      </c>
      <c r="S94" s="3" t="s">
        <v>145</v>
      </c>
      <c r="T94" s="3" t="s">
        <v>24</v>
      </c>
      <c r="U94" s="3" t="s">
        <v>349</v>
      </c>
      <c r="V94" s="3" t="s">
        <v>137</v>
      </c>
      <c r="W94" s="45" t="s">
        <v>350</v>
      </c>
      <c r="Y94" s="122">
        <v>5</v>
      </c>
      <c r="Z94" s="44">
        <v>26</v>
      </c>
      <c r="AA94" s="3" t="s">
        <v>22</v>
      </c>
      <c r="AB94" s="3" t="s">
        <v>347</v>
      </c>
      <c r="AC94" s="3" t="s">
        <v>59</v>
      </c>
      <c r="AD94" s="3" t="s">
        <v>348</v>
      </c>
      <c r="AE94" s="3" t="s">
        <v>145</v>
      </c>
      <c r="AF94" s="3" t="s">
        <v>24</v>
      </c>
      <c r="AG94" s="3" t="s">
        <v>349</v>
      </c>
      <c r="AH94" s="3" t="s">
        <v>137</v>
      </c>
      <c r="AI94" s="45" t="s">
        <v>350</v>
      </c>
    </row>
    <row r="95" spans="1:35">
      <c r="A95" s="122">
        <v>4</v>
      </c>
      <c r="B95" s="44">
        <v>27</v>
      </c>
      <c r="C95" s="78" t="s">
        <v>36</v>
      </c>
      <c r="D95" s="3" t="s">
        <v>211</v>
      </c>
      <c r="E95" s="3" t="s">
        <v>117</v>
      </c>
      <c r="F95" s="3" t="s">
        <v>351</v>
      </c>
      <c r="G95" s="3" t="s">
        <v>352</v>
      </c>
      <c r="H95" s="3" t="s">
        <v>279</v>
      </c>
      <c r="I95" s="3" t="s">
        <v>353</v>
      </c>
      <c r="J95" s="3" t="s">
        <v>311</v>
      </c>
      <c r="K95" s="45" t="s">
        <v>354</v>
      </c>
      <c r="M95" s="122">
        <v>4</v>
      </c>
      <c r="N95" s="44">
        <v>27</v>
      </c>
      <c r="O95" s="3" t="s">
        <v>36</v>
      </c>
      <c r="P95" s="3" t="s">
        <v>211</v>
      </c>
      <c r="Q95" s="82" t="s">
        <v>117</v>
      </c>
      <c r="R95" s="3" t="s">
        <v>351</v>
      </c>
      <c r="S95" s="3" t="s">
        <v>352</v>
      </c>
      <c r="T95" s="3" t="s">
        <v>279</v>
      </c>
      <c r="U95" s="3" t="s">
        <v>353</v>
      </c>
      <c r="V95" s="3" t="s">
        <v>311</v>
      </c>
      <c r="W95" s="45" t="s">
        <v>354</v>
      </c>
      <c r="Y95" s="122">
        <v>4</v>
      </c>
      <c r="Z95" s="44">
        <v>27</v>
      </c>
      <c r="AA95" s="88" t="s">
        <v>36</v>
      </c>
      <c r="AB95" s="3" t="s">
        <v>211</v>
      </c>
      <c r="AC95" s="3" t="s">
        <v>117</v>
      </c>
      <c r="AD95" s="3" t="s">
        <v>351</v>
      </c>
      <c r="AE95" s="3" t="s">
        <v>352</v>
      </c>
      <c r="AF95" s="3" t="s">
        <v>279</v>
      </c>
      <c r="AG95" s="3" t="s">
        <v>353</v>
      </c>
      <c r="AH95" s="3" t="s">
        <v>311</v>
      </c>
      <c r="AI95" s="45" t="s">
        <v>354</v>
      </c>
    </row>
    <row r="96" spans="1:35">
      <c r="A96" s="122">
        <v>3</v>
      </c>
      <c r="B96" s="44">
        <v>28</v>
      </c>
      <c r="C96" s="3" t="s">
        <v>173</v>
      </c>
      <c r="D96" s="3" t="s">
        <v>355</v>
      </c>
      <c r="E96" s="3" t="s">
        <v>97</v>
      </c>
      <c r="F96" s="3" t="s">
        <v>174</v>
      </c>
      <c r="G96" s="3" t="s">
        <v>155</v>
      </c>
      <c r="H96" s="3" t="s">
        <v>242</v>
      </c>
      <c r="I96" s="3" t="s">
        <v>186</v>
      </c>
      <c r="J96" s="3" t="s">
        <v>96</v>
      </c>
      <c r="K96" s="45" t="s">
        <v>249</v>
      </c>
      <c r="M96" s="122">
        <v>3</v>
      </c>
      <c r="N96" s="44">
        <v>28</v>
      </c>
      <c r="O96" s="3" t="s">
        <v>173</v>
      </c>
      <c r="P96" s="3" t="s">
        <v>355</v>
      </c>
      <c r="Q96" s="3" t="s">
        <v>97</v>
      </c>
      <c r="R96" s="3" t="s">
        <v>174</v>
      </c>
      <c r="S96" s="3" t="s">
        <v>155</v>
      </c>
      <c r="T96" s="3" t="s">
        <v>242</v>
      </c>
      <c r="U96" s="82" t="s">
        <v>186</v>
      </c>
      <c r="V96" s="82" t="s">
        <v>96</v>
      </c>
      <c r="W96" s="45" t="s">
        <v>249</v>
      </c>
      <c r="Y96" s="122">
        <v>3</v>
      </c>
      <c r="Z96" s="44">
        <v>28</v>
      </c>
      <c r="AA96" s="88" t="s">
        <v>173</v>
      </c>
      <c r="AB96" s="3" t="s">
        <v>355</v>
      </c>
      <c r="AC96" s="88" t="s">
        <v>97</v>
      </c>
      <c r="AD96" s="3" t="s">
        <v>174</v>
      </c>
      <c r="AE96" s="3" t="s">
        <v>155</v>
      </c>
      <c r="AF96" s="3" t="s">
        <v>242</v>
      </c>
      <c r="AG96" s="3" t="s">
        <v>186</v>
      </c>
      <c r="AH96" s="3" t="s">
        <v>96</v>
      </c>
      <c r="AI96" s="45" t="s">
        <v>249</v>
      </c>
    </row>
    <row r="97" spans="1:35">
      <c r="A97" s="122">
        <v>2</v>
      </c>
      <c r="B97" s="44">
        <v>29</v>
      </c>
      <c r="C97" s="3" t="s">
        <v>356</v>
      </c>
      <c r="D97" s="3" t="s">
        <v>357</v>
      </c>
      <c r="E97" s="78" t="s">
        <v>46</v>
      </c>
      <c r="F97" s="3" t="s">
        <v>358</v>
      </c>
      <c r="G97" s="3" t="s">
        <v>34</v>
      </c>
      <c r="H97" s="3" t="s">
        <v>359</v>
      </c>
      <c r="I97" s="3" t="s">
        <v>360</v>
      </c>
      <c r="J97" s="3" t="s">
        <v>120</v>
      </c>
      <c r="K97" s="45" t="s">
        <v>110</v>
      </c>
      <c r="M97" s="122">
        <v>2</v>
      </c>
      <c r="N97" s="44">
        <v>29</v>
      </c>
      <c r="O97" s="3" t="s">
        <v>356</v>
      </c>
      <c r="P97" s="3" t="s">
        <v>357</v>
      </c>
      <c r="Q97" s="3" t="s">
        <v>46</v>
      </c>
      <c r="R97" s="3" t="s">
        <v>358</v>
      </c>
      <c r="S97" s="3" t="s">
        <v>34</v>
      </c>
      <c r="T97" s="3" t="s">
        <v>359</v>
      </c>
      <c r="U97" s="3" t="s">
        <v>360</v>
      </c>
      <c r="V97" s="3" t="s">
        <v>120</v>
      </c>
      <c r="W97" s="45" t="s">
        <v>110</v>
      </c>
      <c r="Y97" s="122">
        <v>2</v>
      </c>
      <c r="Z97" s="44">
        <v>29</v>
      </c>
      <c r="AA97" s="3" t="s">
        <v>356</v>
      </c>
      <c r="AB97" s="3" t="s">
        <v>357</v>
      </c>
      <c r="AC97" s="3" t="s">
        <v>46</v>
      </c>
      <c r="AD97" s="3" t="s">
        <v>358</v>
      </c>
      <c r="AE97" s="3" t="s">
        <v>34</v>
      </c>
      <c r="AF97" s="3" t="s">
        <v>359</v>
      </c>
      <c r="AG97" s="3" t="s">
        <v>360</v>
      </c>
      <c r="AH97" s="88" t="s">
        <v>120</v>
      </c>
      <c r="AI97" s="45" t="s">
        <v>110</v>
      </c>
    </row>
    <row r="98" spans="1:35" ht="17" thickBot="1">
      <c r="A98" s="123">
        <v>1</v>
      </c>
      <c r="B98" s="47">
        <v>30</v>
      </c>
      <c r="C98" s="48" t="s">
        <v>68</v>
      </c>
      <c r="D98" s="103" t="s">
        <v>62</v>
      </c>
      <c r="E98" s="103" t="s">
        <v>13</v>
      </c>
      <c r="F98" s="103" t="s">
        <v>103</v>
      </c>
      <c r="G98" s="48" t="s">
        <v>50</v>
      </c>
      <c r="H98" s="48" t="s">
        <v>147</v>
      </c>
      <c r="I98" s="48" t="s">
        <v>361</v>
      </c>
      <c r="J98" s="48" t="s">
        <v>362</v>
      </c>
      <c r="K98" s="49" t="s">
        <v>363</v>
      </c>
      <c r="M98" s="123">
        <v>1</v>
      </c>
      <c r="N98" s="47">
        <v>30</v>
      </c>
      <c r="O98" s="48" t="s">
        <v>68</v>
      </c>
      <c r="P98" s="48" t="s">
        <v>62</v>
      </c>
      <c r="Q98" s="104" t="s">
        <v>13</v>
      </c>
      <c r="R98" s="48" t="s">
        <v>103</v>
      </c>
      <c r="S98" s="104" t="s">
        <v>50</v>
      </c>
      <c r="T98" s="48" t="s">
        <v>147</v>
      </c>
      <c r="U98" s="48" t="s">
        <v>361</v>
      </c>
      <c r="V98" s="48" t="s">
        <v>362</v>
      </c>
      <c r="W98" s="49" t="s">
        <v>363</v>
      </c>
      <c r="Y98" s="123">
        <v>1</v>
      </c>
      <c r="Z98" s="47">
        <v>30</v>
      </c>
      <c r="AA98" s="107" t="s">
        <v>68</v>
      </c>
      <c r="AB98" s="48" t="s">
        <v>62</v>
      </c>
      <c r="AC98" s="48" t="s">
        <v>13</v>
      </c>
      <c r="AD98" s="48" t="s">
        <v>103</v>
      </c>
      <c r="AE98" s="48" t="s">
        <v>50</v>
      </c>
      <c r="AF98" s="48" t="s">
        <v>147</v>
      </c>
      <c r="AG98" s="48" t="s">
        <v>361</v>
      </c>
      <c r="AH98" s="48" t="s">
        <v>362</v>
      </c>
      <c r="AI98" s="49" t="s">
        <v>363</v>
      </c>
    </row>
    <row r="99" spans="1:35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</row>
    <row r="100" spans="1:35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</row>
    <row r="101" spans="1:35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</row>
    <row r="102" spans="1:35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</row>
    <row r="103" spans="1:35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</row>
    <row r="104" spans="1:35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</row>
    <row r="105" spans="1:35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</row>
    <row r="106" spans="1:35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</row>
    <row r="107" spans="1:35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</row>
    <row r="108" spans="1:35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</row>
    <row r="109" spans="1:35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</row>
    <row r="110" spans="1:35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</row>
    <row r="111" spans="1:35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</row>
    <row r="112" spans="1:35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</row>
    <row r="113" spans="1:11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</row>
    <row r="114" spans="1:11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</row>
    <row r="115" spans="1:11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</row>
    <row r="116" spans="1:11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</row>
    <row r="117" spans="1:11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</row>
    <row r="118" spans="1:11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</row>
    <row r="119" spans="1:11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</row>
    <row r="120" spans="1:11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</row>
    <row r="121" spans="1:11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</row>
    <row r="122" spans="1:11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</row>
    <row r="123" spans="1:11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</row>
    <row r="124" spans="1:11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</row>
    <row r="125" spans="1:11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</row>
    <row r="126" spans="1:11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</row>
    <row r="127" spans="1:11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</row>
    <row r="128" spans="1:11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</row>
    <row r="129" spans="1:14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N129" s="207"/>
    </row>
    <row r="130" spans="1:14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</row>
    <row r="131" spans="1:14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</row>
    <row r="132" spans="1:14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</row>
    <row r="133" spans="1:14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</row>
    <row r="134" spans="1:14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</row>
    <row r="135" spans="1:14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</row>
    <row r="136" spans="1:14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</row>
    <row r="137" spans="1:14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</row>
    <row r="138" spans="1:14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</row>
    <row r="139" spans="1:14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</row>
    <row r="140" spans="1:14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</row>
    <row r="141" spans="1:14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</row>
    <row r="142" spans="1:14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</row>
    <row r="143" spans="1:14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</row>
    <row r="144" spans="1:1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</row>
    <row r="145" spans="1:11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</row>
    <row r="146" spans="1:11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</row>
    <row r="147" spans="1:11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</row>
    <row r="148" spans="1:11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</row>
    <row r="149" spans="1:11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</row>
    <row r="150" spans="1:11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</row>
    <row r="151" spans="1:11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</row>
    <row r="152" spans="1:11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</row>
    <row r="153" spans="1:11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</row>
    <row r="154" spans="1:11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</row>
    <row r="155" spans="1:11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</row>
    <row r="156" spans="1:11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</row>
    <row r="157" spans="1:11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</row>
    <row r="158" spans="1:11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</row>
    <row r="159" spans="1:11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</row>
    <row r="160" spans="1:11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</row>
    <row r="161" spans="1:11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D73E-3F8A-6449-8B34-DD7C17FF69E6}">
  <dimension ref="A1:DR165"/>
  <sheetViews>
    <sheetView zoomScale="40" zoomScaleNormal="40" workbookViewId="0">
      <selection activeCell="BX1" sqref="BX1:DR1048576"/>
    </sheetView>
  </sheetViews>
  <sheetFormatPr baseColWidth="10" defaultRowHeight="16"/>
  <cols>
    <col min="2" max="2" width="10.83203125" customWidth="1"/>
    <col min="7" max="7" width="13" customWidth="1"/>
    <col min="15" max="17" width="10.83203125" style="179"/>
    <col min="18" max="18" width="13.5" style="179" bestFit="1" customWidth="1"/>
    <col min="19" max="30" width="10.83203125" style="179"/>
    <col min="31" max="39" width="10.83203125" style="179" customWidth="1"/>
    <col min="40" max="122" width="10.83203125" style="179"/>
  </cols>
  <sheetData>
    <row r="1" spans="1:71">
      <c r="A1" s="17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71">
      <c r="A2" s="17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1:71" ht="17" thickBot="1">
      <c r="A3" s="179"/>
      <c r="B3" s="190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190"/>
    </row>
    <row r="4" spans="1:71" ht="17" thickBot="1">
      <c r="A4" s="121" t="s">
        <v>542</v>
      </c>
      <c r="B4" s="91">
        <v>1</v>
      </c>
      <c r="C4" s="41" t="s">
        <v>0</v>
      </c>
      <c r="D4" s="42" t="s">
        <v>1</v>
      </c>
      <c r="E4" s="42" t="s">
        <v>2</v>
      </c>
      <c r="F4" s="42" t="s">
        <v>3</v>
      </c>
      <c r="G4" s="42" t="s">
        <v>4</v>
      </c>
      <c r="H4" s="42" t="s">
        <v>5</v>
      </c>
      <c r="I4" s="42" t="s">
        <v>6</v>
      </c>
      <c r="J4" s="42" t="s">
        <v>7</v>
      </c>
      <c r="K4" s="42" t="s">
        <v>8</v>
      </c>
      <c r="L4" s="42" t="s">
        <v>364</v>
      </c>
      <c r="M4" s="42" t="s">
        <v>365</v>
      </c>
      <c r="N4" s="43" t="s">
        <v>366</v>
      </c>
      <c r="P4" s="121" t="s">
        <v>542</v>
      </c>
      <c r="Q4" s="91">
        <v>2</v>
      </c>
      <c r="R4" s="41" t="s">
        <v>0</v>
      </c>
      <c r="S4" s="42" t="s">
        <v>1</v>
      </c>
      <c r="T4" s="42" t="s">
        <v>2</v>
      </c>
      <c r="U4" s="42" t="s">
        <v>3</v>
      </c>
      <c r="V4" s="42" t="s">
        <v>4</v>
      </c>
      <c r="W4" s="42" t="s">
        <v>5</v>
      </c>
      <c r="X4" s="42" t="s">
        <v>6</v>
      </c>
      <c r="Y4" s="42" t="s">
        <v>7</v>
      </c>
      <c r="Z4" s="42" t="s">
        <v>8</v>
      </c>
      <c r="AA4" s="42" t="s">
        <v>364</v>
      </c>
      <c r="AB4" s="42" t="s">
        <v>365</v>
      </c>
      <c r="AC4" s="43" t="s">
        <v>366</v>
      </c>
      <c r="AE4" s="121" t="s">
        <v>542</v>
      </c>
      <c r="AF4" s="91">
        <v>3</v>
      </c>
      <c r="AG4" s="41" t="s">
        <v>0</v>
      </c>
      <c r="AH4" s="42" t="s">
        <v>1</v>
      </c>
      <c r="AI4" s="42" t="s">
        <v>2</v>
      </c>
      <c r="AJ4" s="42" t="s">
        <v>3</v>
      </c>
      <c r="AK4" s="42" t="s">
        <v>4</v>
      </c>
      <c r="AL4" s="42" t="s">
        <v>5</v>
      </c>
      <c r="AM4" s="42" t="s">
        <v>6</v>
      </c>
      <c r="AN4" s="42" t="s">
        <v>7</v>
      </c>
      <c r="AO4" s="42" t="s">
        <v>8</v>
      </c>
      <c r="AP4" s="42" t="s">
        <v>364</v>
      </c>
      <c r="AQ4" s="42" t="s">
        <v>365</v>
      </c>
      <c r="AR4" s="43" t="s">
        <v>366</v>
      </c>
      <c r="AT4" s="24" t="s">
        <v>542</v>
      </c>
      <c r="AU4" s="23"/>
      <c r="AV4" s="32" t="s">
        <v>0</v>
      </c>
      <c r="AW4" s="37" t="s">
        <v>1</v>
      </c>
      <c r="AX4" s="59" t="s">
        <v>2</v>
      </c>
      <c r="AY4" s="60" t="s">
        <v>3</v>
      </c>
      <c r="AZ4" s="65" t="s">
        <v>4</v>
      </c>
      <c r="BA4" s="71" t="s">
        <v>5</v>
      </c>
      <c r="BB4" s="77" t="s">
        <v>6</v>
      </c>
      <c r="BC4" s="81" t="s">
        <v>7</v>
      </c>
      <c r="BD4" s="87" t="s">
        <v>523</v>
      </c>
      <c r="BG4" s="124"/>
      <c r="BH4" s="124" t="s">
        <v>0</v>
      </c>
      <c r="BI4" s="125" t="s">
        <v>1</v>
      </c>
      <c r="BJ4" s="125" t="s">
        <v>2</v>
      </c>
      <c r="BK4" s="125" t="s">
        <v>3</v>
      </c>
      <c r="BL4" s="125" t="s">
        <v>4</v>
      </c>
      <c r="BM4" s="125" t="s">
        <v>5</v>
      </c>
      <c r="BN4" s="125" t="s">
        <v>6</v>
      </c>
      <c r="BO4" s="125" t="s">
        <v>7</v>
      </c>
      <c r="BP4" s="125" t="s">
        <v>8</v>
      </c>
      <c r="BQ4" s="125" t="s">
        <v>364</v>
      </c>
      <c r="BR4" s="125" t="s">
        <v>365</v>
      </c>
      <c r="BS4" s="126" t="s">
        <v>366</v>
      </c>
    </row>
    <row r="5" spans="1:71">
      <c r="A5" s="122">
        <v>30</v>
      </c>
      <c r="B5" s="44">
        <v>1</v>
      </c>
      <c r="C5" s="3" t="s">
        <v>94</v>
      </c>
      <c r="D5" s="4" t="s">
        <v>55</v>
      </c>
      <c r="E5" s="3" t="s">
        <v>12</v>
      </c>
      <c r="F5" s="3" t="s">
        <v>183</v>
      </c>
      <c r="G5" s="3" t="s">
        <v>36</v>
      </c>
      <c r="H5" s="3" t="s">
        <v>222</v>
      </c>
      <c r="I5" s="3" t="s">
        <v>284</v>
      </c>
      <c r="J5" s="3" t="s">
        <v>22</v>
      </c>
      <c r="K5" s="3" t="s">
        <v>222</v>
      </c>
      <c r="L5" s="3" t="s">
        <v>28</v>
      </c>
      <c r="M5" s="3" t="s">
        <v>36</v>
      </c>
      <c r="N5" s="45" t="s">
        <v>59</v>
      </c>
      <c r="P5" s="122">
        <v>30</v>
      </c>
      <c r="Q5" s="44">
        <v>1</v>
      </c>
      <c r="R5" s="3" t="s">
        <v>94</v>
      </c>
      <c r="S5" s="52" t="s">
        <v>55</v>
      </c>
      <c r="T5" s="52" t="s">
        <v>12</v>
      </c>
      <c r="U5" s="3" t="s">
        <v>183</v>
      </c>
      <c r="V5" s="3" t="s">
        <v>36</v>
      </c>
      <c r="W5" s="3" t="s">
        <v>222</v>
      </c>
      <c r="X5" s="3" t="s">
        <v>284</v>
      </c>
      <c r="Y5" s="3" t="s">
        <v>22</v>
      </c>
      <c r="Z5" s="3" t="s">
        <v>222</v>
      </c>
      <c r="AA5" s="52" t="s">
        <v>28</v>
      </c>
      <c r="AB5" s="3" t="s">
        <v>36</v>
      </c>
      <c r="AC5" s="45" t="s">
        <v>59</v>
      </c>
      <c r="AE5" s="122">
        <v>30</v>
      </c>
      <c r="AF5" s="44">
        <v>1</v>
      </c>
      <c r="AG5" s="3" t="s">
        <v>94</v>
      </c>
      <c r="AH5" s="50" t="s">
        <v>55</v>
      </c>
      <c r="AI5" s="3" t="s">
        <v>12</v>
      </c>
      <c r="AJ5" s="3" t="s">
        <v>183</v>
      </c>
      <c r="AK5" s="50" t="s">
        <v>36</v>
      </c>
      <c r="AL5" s="3" t="s">
        <v>222</v>
      </c>
      <c r="AM5" s="3" t="s">
        <v>284</v>
      </c>
      <c r="AN5" s="50" t="s">
        <v>22</v>
      </c>
      <c r="AO5" s="3" t="s">
        <v>222</v>
      </c>
      <c r="AP5" s="3" t="s">
        <v>28</v>
      </c>
      <c r="AQ5" s="50" t="s">
        <v>36</v>
      </c>
      <c r="AR5" s="51" t="s">
        <v>59</v>
      </c>
      <c r="AT5" s="25">
        <v>30</v>
      </c>
      <c r="AU5" s="25">
        <v>1</v>
      </c>
      <c r="AV5" s="27" t="s">
        <v>141</v>
      </c>
      <c r="AW5" s="28" t="s">
        <v>120</v>
      </c>
      <c r="AX5" s="58" t="s">
        <v>142</v>
      </c>
      <c r="AY5" s="64" t="s">
        <v>56</v>
      </c>
      <c r="AZ5" s="70" t="s">
        <v>143</v>
      </c>
      <c r="BA5" s="76" t="s">
        <v>123</v>
      </c>
      <c r="BB5" s="80" t="s">
        <v>142</v>
      </c>
      <c r="BC5" s="86" t="s">
        <v>142</v>
      </c>
      <c r="BD5" s="26" t="s">
        <v>144</v>
      </c>
      <c r="BG5" s="127">
        <v>1</v>
      </c>
      <c r="BH5" s="139">
        <f>((A9+AT28))/(2*(SUM(B5:B34)))</f>
        <v>3.5483870967741936E-2</v>
      </c>
      <c r="BI5" s="142">
        <f>((A5+AT10)+(A10+AT28)+(A22+AT5)+(A29+AT21))/(2*(SUM(B5:B34)))</f>
        <v>0.16129032258064516</v>
      </c>
      <c r="BJ5" s="140">
        <v>0</v>
      </c>
      <c r="BK5" s="140">
        <f>((A8+AT12)+(A12+AT11)+(A23+AT21))/(2*(SUM(B5:B34)))</f>
        <v>0.13225806451612904</v>
      </c>
      <c r="BL5" s="140">
        <f>((A7+AT30)+(A20+AT10)+(A26+AT13))/(2*(SUM(B5:B34)))</f>
        <v>0.11182795698924732</v>
      </c>
      <c r="BM5" s="140">
        <f>((A18+AT34))/(2*(SUM(B5:B34)))</f>
        <v>1.935483870967742E-2</v>
      </c>
      <c r="BN5" s="140">
        <f>((A18+AT30))/(2*(SUM(B5:B34)))</f>
        <v>2.3655913978494623E-2</v>
      </c>
      <c r="BO5" s="140">
        <f>((A16+AT8))/(2*(SUM(B5:B34)))</f>
        <v>4.9462365591397849E-2</v>
      </c>
      <c r="BP5" s="140">
        <f>((A7+AT28)+(A18+AT8)+(A29+AT11))/(2*(SUM(B5:B34)))</f>
        <v>0.11720430107526882</v>
      </c>
      <c r="BQ5" s="140">
        <f>((A8+AT10)+(A20+AT31))/(2*(SUM(B5:B34)))</f>
        <v>7.6344086021505372E-2</v>
      </c>
      <c r="BR5" s="140">
        <f>((A8+AT27)+(A9+AT9)+(A14+AT18))/(2*(SUM(B5:B34)))</f>
        <v>0.13440860215053763</v>
      </c>
      <c r="BS5" s="141">
        <f>((A16+AT10)+(A20+AT12))/(2*(SUM(B5:B34)))</f>
        <v>8.8172043010752682E-2</v>
      </c>
    </row>
    <row r="6" spans="1:71">
      <c r="A6" s="122">
        <v>29</v>
      </c>
      <c r="B6" s="44">
        <v>2</v>
      </c>
      <c r="C6" s="3" t="s">
        <v>236</v>
      </c>
      <c r="D6" s="3" t="s">
        <v>150</v>
      </c>
      <c r="E6" s="3" t="s">
        <v>71</v>
      </c>
      <c r="F6" s="3" t="s">
        <v>117</v>
      </c>
      <c r="G6" s="3" t="s">
        <v>146</v>
      </c>
      <c r="H6" s="3" t="s">
        <v>105</v>
      </c>
      <c r="I6" s="3" t="s">
        <v>143</v>
      </c>
      <c r="J6" s="3" t="s">
        <v>300</v>
      </c>
      <c r="K6" s="3" t="s">
        <v>85</v>
      </c>
      <c r="L6" s="3" t="s">
        <v>24</v>
      </c>
      <c r="M6" s="3" t="s">
        <v>367</v>
      </c>
      <c r="N6" s="45" t="s">
        <v>46</v>
      </c>
      <c r="P6" s="122">
        <v>29</v>
      </c>
      <c r="Q6" s="44">
        <v>2</v>
      </c>
      <c r="R6" s="3" t="s">
        <v>236</v>
      </c>
      <c r="S6" s="3" t="s">
        <v>150</v>
      </c>
      <c r="T6" s="3" t="s">
        <v>71</v>
      </c>
      <c r="U6" s="3" t="s">
        <v>117</v>
      </c>
      <c r="V6" s="3" t="s">
        <v>146</v>
      </c>
      <c r="W6" s="3" t="s">
        <v>105</v>
      </c>
      <c r="X6" s="3" t="s">
        <v>143</v>
      </c>
      <c r="Y6" s="3" t="s">
        <v>300</v>
      </c>
      <c r="Z6" s="3" t="s">
        <v>85</v>
      </c>
      <c r="AA6" s="3" t="s">
        <v>24</v>
      </c>
      <c r="AB6" s="3" t="s">
        <v>367</v>
      </c>
      <c r="AC6" s="45" t="s">
        <v>46</v>
      </c>
      <c r="AE6" s="122">
        <v>29</v>
      </c>
      <c r="AF6" s="44">
        <v>2</v>
      </c>
      <c r="AG6" s="3" t="s">
        <v>236</v>
      </c>
      <c r="AH6" s="3" t="s">
        <v>150</v>
      </c>
      <c r="AI6" s="3" t="s">
        <v>71</v>
      </c>
      <c r="AJ6" s="50" t="s">
        <v>117</v>
      </c>
      <c r="AK6" s="50" t="s">
        <v>146</v>
      </c>
      <c r="AL6" s="3" t="s">
        <v>105</v>
      </c>
      <c r="AM6" s="3" t="s">
        <v>143</v>
      </c>
      <c r="AN6" s="3" t="s">
        <v>300</v>
      </c>
      <c r="AO6" s="50" t="s">
        <v>85</v>
      </c>
      <c r="AP6" s="3" t="s">
        <v>24</v>
      </c>
      <c r="AQ6" s="3" t="s">
        <v>367</v>
      </c>
      <c r="AR6" s="51" t="s">
        <v>46</v>
      </c>
      <c r="AT6" s="25">
        <v>29</v>
      </c>
      <c r="AU6" s="25">
        <v>2</v>
      </c>
      <c r="AV6" s="26" t="s">
        <v>44</v>
      </c>
      <c r="AW6" s="28" t="s">
        <v>79</v>
      </c>
      <c r="AX6" s="26" t="s">
        <v>121</v>
      </c>
      <c r="AY6" s="64" t="s">
        <v>105</v>
      </c>
      <c r="AZ6" s="70" t="s">
        <v>55</v>
      </c>
      <c r="BA6" s="26" t="s">
        <v>122</v>
      </c>
      <c r="BB6" s="26" t="s">
        <v>29</v>
      </c>
      <c r="BC6" s="26" t="s">
        <v>44</v>
      </c>
      <c r="BD6" s="90" t="s">
        <v>36</v>
      </c>
      <c r="BG6" s="128">
        <v>2</v>
      </c>
      <c r="BH6" s="134">
        <f>((P7+AT23)+(P9+AT30)+(P34+AT18))/(2*(SUM(B5:B34)))</f>
        <v>9.56989247311828E-2</v>
      </c>
      <c r="BI6" s="131">
        <f>((P5+AT10)+(P10+AT30)+(P12+AT7))/(2*(SUM(B5:B34)))</f>
        <v>0.14623655913978495</v>
      </c>
      <c r="BJ6" s="131">
        <f>((P5+AT11)+(P17+AT31)+(P26+AT21))/(2*(SUM(B5:B34)))</f>
        <v>0.1064516129032258</v>
      </c>
      <c r="BK6" s="131">
        <f>((P8+AT22)+(P31+AT6)+(P32+AT5))/(2*(SUM(B5:B34)))</f>
        <v>0.11397849462365592</v>
      </c>
      <c r="BL6" s="131">
        <f>((P20+AT10)+(P29+AT33))/(2*(SUM(B5:B34)))</f>
        <v>5.1612903225806452E-2</v>
      </c>
      <c r="BM6" s="131">
        <f>((P21+AT12)+(P33+AT33))/(2*(SUM(B5:B34)))</f>
        <v>4.4086021505376341E-2</v>
      </c>
      <c r="BN6" s="131">
        <v>0</v>
      </c>
      <c r="BO6" s="131">
        <f>((P7+AT8)+(P8+AT28))/(2*(SUM(B5:B34)))</f>
        <v>9.56989247311828E-2</v>
      </c>
      <c r="BP6" s="131">
        <f>((P7+AT30)+(P21+AT25)+(P34+AT5))/(2*(SUM(B5:B34)))</f>
        <v>9.4623655913978491E-2</v>
      </c>
      <c r="BQ6" s="143">
        <f>((P5+AT24)+(P8+AT10)+(P14+AT31)+(P23+AT8))/(2*(SUM(B5:B34)))</f>
        <v>0.16881720430107527</v>
      </c>
      <c r="BR6" s="131">
        <f>((P10+AT23)+(P20+AT24))/(2*(SUM(B5:B34)))</f>
        <v>6.7741935483870974E-2</v>
      </c>
      <c r="BS6" s="135">
        <f>((P16+AT10)+(P20+AT22)+(P21+AT15))/(2*(SUM(B5:B34)))</f>
        <v>0.11397849462365592</v>
      </c>
    </row>
    <row r="7" spans="1:71">
      <c r="A7" s="122">
        <v>28</v>
      </c>
      <c r="B7" s="44">
        <v>3</v>
      </c>
      <c r="C7" s="3" t="s">
        <v>13</v>
      </c>
      <c r="D7" s="3" t="s">
        <v>232</v>
      </c>
      <c r="E7" s="3" t="s">
        <v>107</v>
      </c>
      <c r="F7" s="3" t="s">
        <v>368</v>
      </c>
      <c r="G7" s="4" t="s">
        <v>45</v>
      </c>
      <c r="H7" s="3" t="s">
        <v>36</v>
      </c>
      <c r="I7" s="3" t="s">
        <v>369</v>
      </c>
      <c r="J7" s="3" t="s">
        <v>51</v>
      </c>
      <c r="K7" s="4" t="s">
        <v>90</v>
      </c>
      <c r="L7" s="3" t="s">
        <v>56</v>
      </c>
      <c r="M7" s="3" t="s">
        <v>54</v>
      </c>
      <c r="N7" s="45" t="s">
        <v>65</v>
      </c>
      <c r="P7" s="122">
        <v>28</v>
      </c>
      <c r="Q7" s="44">
        <v>3</v>
      </c>
      <c r="R7" s="52" t="s">
        <v>13</v>
      </c>
      <c r="S7" s="3" t="s">
        <v>232</v>
      </c>
      <c r="T7" s="3" t="s">
        <v>107</v>
      </c>
      <c r="U7" s="3" t="s">
        <v>368</v>
      </c>
      <c r="V7" s="3" t="s">
        <v>45</v>
      </c>
      <c r="W7" s="3" t="s">
        <v>36</v>
      </c>
      <c r="X7" s="3" t="s">
        <v>369</v>
      </c>
      <c r="Y7" s="52" t="s">
        <v>51</v>
      </c>
      <c r="Z7" s="52" t="s">
        <v>90</v>
      </c>
      <c r="AA7" s="3" t="s">
        <v>56</v>
      </c>
      <c r="AB7" s="3" t="s">
        <v>54</v>
      </c>
      <c r="AC7" s="45" t="s">
        <v>65</v>
      </c>
      <c r="AE7" s="122">
        <v>28</v>
      </c>
      <c r="AF7" s="44">
        <v>3</v>
      </c>
      <c r="AG7" s="50" t="s">
        <v>13</v>
      </c>
      <c r="AH7" s="3" t="s">
        <v>232</v>
      </c>
      <c r="AI7" s="3" t="s">
        <v>107</v>
      </c>
      <c r="AJ7" s="3" t="s">
        <v>368</v>
      </c>
      <c r="AK7" s="3" t="s">
        <v>45</v>
      </c>
      <c r="AL7" s="50" t="s">
        <v>36</v>
      </c>
      <c r="AM7" s="3" t="s">
        <v>369</v>
      </c>
      <c r="AN7" s="50" t="s">
        <v>51</v>
      </c>
      <c r="AO7" s="3" t="s">
        <v>90</v>
      </c>
      <c r="AP7" s="3" t="s">
        <v>56</v>
      </c>
      <c r="AQ7" s="3" t="s">
        <v>54</v>
      </c>
      <c r="AR7" s="45" t="s">
        <v>65</v>
      </c>
      <c r="AT7" s="25">
        <v>28</v>
      </c>
      <c r="AU7" s="25">
        <v>3</v>
      </c>
      <c r="AV7" s="26" t="s">
        <v>174</v>
      </c>
      <c r="AW7" s="28" t="s">
        <v>142</v>
      </c>
      <c r="AX7" s="58" t="s">
        <v>175</v>
      </c>
      <c r="AY7" s="26" t="s">
        <v>44</v>
      </c>
      <c r="AZ7" s="70" t="s">
        <v>141</v>
      </c>
      <c r="BA7" s="76" t="s">
        <v>35</v>
      </c>
      <c r="BB7" s="80" t="s">
        <v>13</v>
      </c>
      <c r="BC7" s="86" t="s">
        <v>50</v>
      </c>
      <c r="BD7" s="90" t="s">
        <v>176</v>
      </c>
      <c r="BG7" s="128">
        <v>3</v>
      </c>
      <c r="BH7" s="134">
        <f>((AE7+AT17))/(2*(SUM(B5:B34)))</f>
        <v>4.9462365591397849E-2</v>
      </c>
      <c r="BI7" s="131">
        <f>((AE5+AT9)+(AE12+AT5)+(AE18+AT7)+(AE22+AT13))/(2*(SUM(B5:B34)))</f>
        <v>0.20322580645161289</v>
      </c>
      <c r="BJ7" s="131">
        <f>((AE9+AT21)+(AE17+AT34))/(2*(SUM(B5:B34)))</f>
        <v>6.3440860215053768E-2</v>
      </c>
      <c r="BK7" s="131">
        <f>((AE6+AT14)+(AE19+AT33)+(AE31+AT11))/(2*(SUM(B5:B34)))</f>
        <v>0.1032258064516129</v>
      </c>
      <c r="BL7" s="131">
        <f>((AE5+AT21)+(AE6+AT23)+(AE20+AT9))/(2*(SUM(B5:B34)))</f>
        <v>0.13548387096774195</v>
      </c>
      <c r="BM7" s="131">
        <f>((AE7+AT21)+(AE12+AT16)+(AE13+AT23)+(AE23+AT29))/(2*(SUM(B5:B34)))</f>
        <v>0.14623655913978495</v>
      </c>
      <c r="BN7" s="131">
        <f>((AE23+AT20))/(2*(SUM(B5:B34)))</f>
        <v>2.903225806451613E-2</v>
      </c>
      <c r="BO7" s="131">
        <f>((AE5+AT26)+(AE7+AT8)+(AE15+AT29))/(2*(SUM(B5:B34)))</f>
        <v>0.12903225806451613</v>
      </c>
      <c r="BP7" s="131">
        <f>((AE6+AT15)+(AE14+AT14)+(AE27+AT20))/(2*(SUM(B5:B34)))</f>
        <v>0.12258064516129032</v>
      </c>
      <c r="BQ7" s="131">
        <f>((AE8+AT9)+(AE12+AT29)+(AE14+AT34)+(AE23+AT8)+(AE32+AT26))/(2*(SUM(B5:B34)))</f>
        <v>0.16666666666666666</v>
      </c>
      <c r="BR7" s="144">
        <f>((AE5+AT21)+(AE8+AT12)+(AE10+AT17)+(AE15+AT33)+(AE23+AT16)+(AE28+AT26))/(2*(SUM(B5:B34)))</f>
        <v>0.22150537634408601</v>
      </c>
      <c r="BS7" s="135">
        <f>((AE5+AT29)+(AE6+AT33)+(AE14+AT14)+(AE16+AT9))/(2*(SUM(B5:B34)))</f>
        <v>0.16559139784946236</v>
      </c>
    </row>
    <row r="8" spans="1:71">
      <c r="A8" s="122">
        <v>27</v>
      </c>
      <c r="B8" s="44">
        <v>4</v>
      </c>
      <c r="C8" s="3" t="s">
        <v>60</v>
      </c>
      <c r="D8" s="3" t="s">
        <v>268</v>
      </c>
      <c r="E8" s="3" t="s">
        <v>30</v>
      </c>
      <c r="F8" s="4" t="s">
        <v>102</v>
      </c>
      <c r="G8" s="3" t="s">
        <v>370</v>
      </c>
      <c r="H8" s="3" t="s">
        <v>277</v>
      </c>
      <c r="I8" s="3" t="s">
        <v>285</v>
      </c>
      <c r="J8" s="3" t="s">
        <v>123</v>
      </c>
      <c r="K8" s="3" t="s">
        <v>371</v>
      </c>
      <c r="L8" s="4" t="s">
        <v>55</v>
      </c>
      <c r="M8" s="4" t="s">
        <v>103</v>
      </c>
      <c r="N8" s="45" t="s">
        <v>372</v>
      </c>
      <c r="P8" s="122">
        <v>27</v>
      </c>
      <c r="Q8" s="44">
        <v>4</v>
      </c>
      <c r="R8" s="3" t="s">
        <v>60</v>
      </c>
      <c r="S8" s="3" t="s">
        <v>268</v>
      </c>
      <c r="T8" s="3" t="s">
        <v>30</v>
      </c>
      <c r="U8" s="52" t="s">
        <v>102</v>
      </c>
      <c r="V8" s="3" t="s">
        <v>370</v>
      </c>
      <c r="W8" s="3" t="s">
        <v>277</v>
      </c>
      <c r="X8" s="3" t="s">
        <v>285</v>
      </c>
      <c r="Y8" s="52" t="s">
        <v>123</v>
      </c>
      <c r="Z8" s="3" t="s">
        <v>371</v>
      </c>
      <c r="AA8" s="52" t="s">
        <v>55</v>
      </c>
      <c r="AB8" s="3" t="s">
        <v>103</v>
      </c>
      <c r="AC8" s="45" t="s">
        <v>372</v>
      </c>
      <c r="AE8" s="122">
        <v>27</v>
      </c>
      <c r="AF8" s="44">
        <v>4</v>
      </c>
      <c r="AG8" s="3" t="s">
        <v>60</v>
      </c>
      <c r="AH8" s="3" t="s">
        <v>268</v>
      </c>
      <c r="AI8" s="3" t="s">
        <v>30</v>
      </c>
      <c r="AJ8" s="3" t="s">
        <v>102</v>
      </c>
      <c r="AK8" s="3" t="s">
        <v>370</v>
      </c>
      <c r="AL8" s="3" t="s">
        <v>277</v>
      </c>
      <c r="AM8" s="3" t="s">
        <v>285</v>
      </c>
      <c r="AN8" s="3" t="s">
        <v>123</v>
      </c>
      <c r="AO8" s="3" t="s">
        <v>371</v>
      </c>
      <c r="AP8" s="50" t="s">
        <v>55</v>
      </c>
      <c r="AQ8" s="50" t="s">
        <v>103</v>
      </c>
      <c r="AR8" s="45" t="s">
        <v>372</v>
      </c>
      <c r="AT8" s="25">
        <v>27</v>
      </c>
      <c r="AU8" s="25">
        <v>4</v>
      </c>
      <c r="AV8" s="27" t="s">
        <v>50</v>
      </c>
      <c r="AW8" s="28" t="s">
        <v>51</v>
      </c>
      <c r="AX8" s="58" t="s">
        <v>51</v>
      </c>
      <c r="AY8" s="26" t="s">
        <v>52</v>
      </c>
      <c r="AZ8" s="70" t="s">
        <v>30</v>
      </c>
      <c r="BA8" s="26" t="s">
        <v>53</v>
      </c>
      <c r="BB8" s="80" t="s">
        <v>54</v>
      </c>
      <c r="BC8" s="86" t="s">
        <v>55</v>
      </c>
      <c r="BD8" s="90" t="s">
        <v>56</v>
      </c>
      <c r="BG8" s="128">
        <v>4</v>
      </c>
      <c r="BH8" s="134">
        <f>((A43+AT9))/(2*(SUM(B5:B34)))</f>
        <v>5.3763440860215055E-2</v>
      </c>
      <c r="BI8" s="131">
        <f>((A45+AT28)+(A56+AT5)+(A57+AT22))/(2*(SUM(B5:B34)))</f>
        <v>0.1</v>
      </c>
      <c r="BJ8" s="131">
        <f>((A37+AT31)+(A54+AT32)+(A61+AT5))/(2*(SUM(B5:B34)))</f>
        <v>9.2473118279569888E-2</v>
      </c>
      <c r="BK8" s="131">
        <f>((A38+AT11))/(2*(SUM(B5:B34)))</f>
        <v>5.6989247311827959E-2</v>
      </c>
      <c r="BL8" s="131">
        <f>((A39+AT19)+(A66+AT34))/(2*(SUM(B5:B34)))</f>
        <v>4.9462365591397849E-2</v>
      </c>
      <c r="BM8" s="131">
        <f>((A38+AT6)+(A43+AT9)+(A55+AT20))/(2*(SUM(B5:B34)))</f>
        <v>0.14516129032258066</v>
      </c>
      <c r="BN8" s="131">
        <f>((A44+AT6)+(A50+AT19)+(A59+AT27))/(2*(SUM(B5:B34)))</f>
        <v>0.1086021505376344</v>
      </c>
      <c r="BO8" s="131">
        <f>((A47+AT20)+(A49+AT25)+(A62+AT26))/(2*(SUM(B5:B34)))</f>
        <v>8.2795698924731181E-2</v>
      </c>
      <c r="BP8" s="131">
        <f>((A46+AT11)+(A65+AT29))/(2*(SUM(B5:B34)))</f>
        <v>5.6989247311827959E-2</v>
      </c>
      <c r="BQ8" s="145">
        <f>((A39+AT5)+(A41+AT18)+(A44+AT20)+(A48+AT23))/(2*(SUM(B5:B34)))</f>
        <v>0.18279569892473119</v>
      </c>
      <c r="BR8" s="131">
        <f>0</f>
        <v>0</v>
      </c>
      <c r="BS8" s="135">
        <f>((A37+AT20)+(A39+AT10)+(A46+AT11))/(2*(SUM(B5:B34)))</f>
        <v>0.15376344086021507</v>
      </c>
    </row>
    <row r="9" spans="1:71">
      <c r="A9" s="122">
        <v>26</v>
      </c>
      <c r="B9" s="44">
        <v>5</v>
      </c>
      <c r="C9" s="4" t="s">
        <v>90</v>
      </c>
      <c r="D9" s="3" t="s">
        <v>166</v>
      </c>
      <c r="E9" s="3" t="s">
        <v>36</v>
      </c>
      <c r="F9" s="3" t="s">
        <v>82</v>
      </c>
      <c r="G9" s="3" t="s">
        <v>139</v>
      </c>
      <c r="H9" s="3" t="s">
        <v>60</v>
      </c>
      <c r="I9" s="3" t="s">
        <v>373</v>
      </c>
      <c r="J9" s="3" t="s">
        <v>49</v>
      </c>
      <c r="K9" s="3" t="s">
        <v>374</v>
      </c>
      <c r="L9" s="3" t="s">
        <v>114</v>
      </c>
      <c r="M9" s="4" t="s">
        <v>69</v>
      </c>
      <c r="N9" s="45" t="s">
        <v>230</v>
      </c>
      <c r="P9" s="122">
        <v>26</v>
      </c>
      <c r="Q9" s="44">
        <v>5</v>
      </c>
      <c r="R9" s="52" t="s">
        <v>90</v>
      </c>
      <c r="S9" s="3" t="s">
        <v>166</v>
      </c>
      <c r="T9" s="3" t="s">
        <v>36</v>
      </c>
      <c r="U9" s="3" t="s">
        <v>82</v>
      </c>
      <c r="V9" s="3" t="s">
        <v>139</v>
      </c>
      <c r="W9" s="3" t="s">
        <v>60</v>
      </c>
      <c r="X9" s="3" t="s">
        <v>373</v>
      </c>
      <c r="Y9" s="3" t="s">
        <v>49</v>
      </c>
      <c r="Z9" s="3" t="s">
        <v>374</v>
      </c>
      <c r="AA9" s="3" t="s">
        <v>114</v>
      </c>
      <c r="AB9" s="3" t="s">
        <v>69</v>
      </c>
      <c r="AC9" s="45" t="s">
        <v>230</v>
      </c>
      <c r="AE9" s="122">
        <v>26</v>
      </c>
      <c r="AF9" s="44">
        <v>5</v>
      </c>
      <c r="AG9" s="3" t="s">
        <v>90</v>
      </c>
      <c r="AH9" s="3" t="s">
        <v>166</v>
      </c>
      <c r="AI9" s="50" t="s">
        <v>36</v>
      </c>
      <c r="AJ9" s="3" t="s">
        <v>82</v>
      </c>
      <c r="AK9" s="3" t="s">
        <v>139</v>
      </c>
      <c r="AL9" s="3" t="s">
        <v>60</v>
      </c>
      <c r="AM9" s="3" t="s">
        <v>373</v>
      </c>
      <c r="AN9" s="3" t="s">
        <v>49</v>
      </c>
      <c r="AO9" s="3" t="s">
        <v>374</v>
      </c>
      <c r="AP9" s="3" t="s">
        <v>114</v>
      </c>
      <c r="AQ9" s="3" t="s">
        <v>69</v>
      </c>
      <c r="AR9" s="45" t="s">
        <v>230</v>
      </c>
      <c r="AT9" s="25">
        <v>26</v>
      </c>
      <c r="AU9" s="25">
        <v>5</v>
      </c>
      <c r="AV9" s="27" t="s">
        <v>69</v>
      </c>
      <c r="AW9" s="26" t="s">
        <v>29</v>
      </c>
      <c r="AX9" s="58" t="s">
        <v>55</v>
      </c>
      <c r="AY9" s="64" t="s">
        <v>70</v>
      </c>
      <c r="AZ9" s="70" t="s">
        <v>71</v>
      </c>
      <c r="BA9" s="26" t="s">
        <v>18</v>
      </c>
      <c r="BB9" s="80" t="s">
        <v>36</v>
      </c>
      <c r="BC9" s="86" t="s">
        <v>72</v>
      </c>
      <c r="BD9" s="26" t="s">
        <v>73</v>
      </c>
      <c r="BG9" s="128">
        <v>5</v>
      </c>
      <c r="BH9" s="134">
        <f>((P39+AT31)+(P40+AT20))/(2*(SUM(B5:B34)))</f>
        <v>7.9569892473118284E-2</v>
      </c>
      <c r="BI9" s="131">
        <f>((P37+AT6)+(P41+AT14)+(P47+AT11)+(P54+AT7))/(2*(SUM(B5:B34)))</f>
        <v>0.20537634408602151</v>
      </c>
      <c r="BJ9" s="146">
        <f>((P38+AT9)+(P40+AT8)+(P42+AT5)+(P47+AT33)+(P48+AT27)+(P49+AT24))/(2*(SUM(B5:B34)))</f>
        <v>0.26021505376344084</v>
      </c>
      <c r="BK9" s="131">
        <f>((P37+AT16)+(P38+AT34)+(P43+AT30)+(P45+AT26)+(P49+AT28)+(P51+AT19))/(2*(SUM(B5:B34)))</f>
        <v>0.21075268817204301</v>
      </c>
      <c r="BL9" s="131">
        <f>((P41+AT26)+(P49+AT16)+(P52+AT6))/(2*(SUM(B5:B34)))</f>
        <v>0.12473118279569892</v>
      </c>
      <c r="BM9" s="131">
        <f>((P38+AT12)+(P41+AT20)+(P44+AT18)+(P46+AT9))/(2*(SUM(B5:B34)))</f>
        <v>0.19354838709677419</v>
      </c>
      <c r="BN9" s="131">
        <f>((P38+AT5)+(P44+AT12)+(P48+AT16))/(2*(SUM(B5:B34)))</f>
        <v>0.15376344086021507</v>
      </c>
      <c r="BO9" s="131">
        <f>((P37+AT25))/(2*(SUM(B5:B34)))</f>
        <v>4.3010752688172046E-2</v>
      </c>
      <c r="BP9" s="131">
        <f>((P46+AT34))/(2*(SUM(B5:B34)))</f>
        <v>2.3655913978494623E-2</v>
      </c>
      <c r="BQ9" s="131">
        <f>((P40+AT6)+(P43+AT15)+(P45+AT8)+(P46+AT24)+(P64+AT25))/(2*(SUM(B5:B34)))</f>
        <v>0.2086021505376344</v>
      </c>
      <c r="BR9" s="131">
        <f>((P42+AT31)+(P47+AT19)+(P55+AT18)+(P60+AT25))/(2*(SUM(B5:B34)))</f>
        <v>0.11935483870967742</v>
      </c>
      <c r="BS9" s="135">
        <f>((P38+AT19)+(P46+AT34)+(P48+AT6))/(2*(SUM(B5:B34)))</f>
        <v>0.12365591397849462</v>
      </c>
    </row>
    <row r="10" spans="1:71">
      <c r="A10" s="122">
        <v>25</v>
      </c>
      <c r="B10" s="44">
        <v>6</v>
      </c>
      <c r="C10" s="3" t="s">
        <v>375</v>
      </c>
      <c r="D10" s="4" t="s">
        <v>90</v>
      </c>
      <c r="E10" s="3" t="s">
        <v>143</v>
      </c>
      <c r="F10" s="3" t="s">
        <v>376</v>
      </c>
      <c r="G10" s="3" t="s">
        <v>67</v>
      </c>
      <c r="H10" s="3" t="s">
        <v>68</v>
      </c>
      <c r="I10" s="3" t="s">
        <v>224</v>
      </c>
      <c r="J10" s="3" t="s">
        <v>196</v>
      </c>
      <c r="K10" s="3" t="s">
        <v>101</v>
      </c>
      <c r="L10" s="3" t="s">
        <v>176</v>
      </c>
      <c r="M10" s="3" t="s">
        <v>13</v>
      </c>
      <c r="N10" s="45" t="s">
        <v>377</v>
      </c>
      <c r="P10" s="122">
        <v>25</v>
      </c>
      <c r="Q10" s="44">
        <v>6</v>
      </c>
      <c r="R10" s="3" t="s">
        <v>375</v>
      </c>
      <c r="S10" s="52" t="s">
        <v>90</v>
      </c>
      <c r="T10" s="3" t="s">
        <v>143</v>
      </c>
      <c r="U10" s="3" t="s">
        <v>376</v>
      </c>
      <c r="V10" s="3" t="s">
        <v>67</v>
      </c>
      <c r="W10" s="3" t="s">
        <v>68</v>
      </c>
      <c r="X10" s="3" t="s">
        <v>224</v>
      </c>
      <c r="Y10" s="3" t="s">
        <v>196</v>
      </c>
      <c r="Z10" s="3" t="s">
        <v>101</v>
      </c>
      <c r="AA10" s="3" t="s">
        <v>176</v>
      </c>
      <c r="AB10" s="52" t="s">
        <v>13</v>
      </c>
      <c r="AC10" s="45" t="s">
        <v>377</v>
      </c>
      <c r="AE10" s="122">
        <v>25</v>
      </c>
      <c r="AF10" s="44">
        <v>6</v>
      </c>
      <c r="AG10" s="3" t="s">
        <v>375</v>
      </c>
      <c r="AH10" s="3" t="s">
        <v>90</v>
      </c>
      <c r="AI10" s="3" t="s">
        <v>143</v>
      </c>
      <c r="AJ10" s="3" t="s">
        <v>376</v>
      </c>
      <c r="AK10" s="3" t="s">
        <v>67</v>
      </c>
      <c r="AL10" s="3" t="s">
        <v>68</v>
      </c>
      <c r="AM10" s="3" t="s">
        <v>224</v>
      </c>
      <c r="AN10" s="3" t="s">
        <v>196</v>
      </c>
      <c r="AO10" s="3" t="s">
        <v>101</v>
      </c>
      <c r="AP10" s="3" t="s">
        <v>176</v>
      </c>
      <c r="AQ10" s="50" t="s">
        <v>13</v>
      </c>
      <c r="AR10" s="45" t="s">
        <v>377</v>
      </c>
      <c r="AT10" s="25">
        <v>25</v>
      </c>
      <c r="AU10" s="25">
        <v>6</v>
      </c>
      <c r="AV10" s="27" t="s">
        <v>55</v>
      </c>
      <c r="AW10" s="28" t="s">
        <v>55</v>
      </c>
      <c r="AX10" s="26" t="s">
        <v>64</v>
      </c>
      <c r="AY10" s="64" t="s">
        <v>65</v>
      </c>
      <c r="AZ10" s="26" t="s">
        <v>66</v>
      </c>
      <c r="BA10" s="76" t="s">
        <v>22</v>
      </c>
      <c r="BB10" s="80" t="s">
        <v>55</v>
      </c>
      <c r="BC10" s="86" t="s">
        <v>67</v>
      </c>
      <c r="BD10" s="90" t="s">
        <v>68</v>
      </c>
      <c r="BG10" s="128">
        <v>6</v>
      </c>
      <c r="BH10" s="134">
        <f>((AE37+AT30))/(2*(SUM(B5:B34)))</f>
        <v>3.7634408602150539E-2</v>
      </c>
      <c r="BI10" s="131">
        <f>((AE46+AT29))/(2*(SUM(B5:B34)))</f>
        <v>2.903225806451613E-2</v>
      </c>
      <c r="BJ10" s="157">
        <f>((AE40+AT24)+(AE41+AT22)+(AE58+AT7))/(2*(SUM(B5:B34)))</f>
        <v>0.12258064516129032</v>
      </c>
      <c r="BK10" s="131">
        <f>((AE40+AT18)+(AE41+AT34)+(AE63+AT32)+(AE64+AT13))/(2*(SUM(B5:B34)))</f>
        <v>0.11075268817204301</v>
      </c>
      <c r="BL10" s="131">
        <f>((AE37+AT22))/(2*(SUM(B5:B34)))</f>
        <v>4.6236559139784944E-2</v>
      </c>
      <c r="BM10" s="131">
        <f>((AE39+AT22)+(AE49+AT28))/(2*(SUM(B5:B34)))</f>
        <v>7.0967741935483872E-2</v>
      </c>
      <c r="BN10" s="131">
        <f>0</f>
        <v>0</v>
      </c>
      <c r="BO10" s="147">
        <f>((AE37+AT10)+(AE40+AT5)+(AE48+AT27)+(AE61+AT30)+(AE62+AT31))/(2*(SUM(B5:B34)))</f>
        <v>0.17096774193548386</v>
      </c>
      <c r="BP10" s="131">
        <f>((AE50+AT27)+(AE66+AT13))/(2*(SUM(B5:B34)))</f>
        <v>5.1612903225806452E-2</v>
      </c>
      <c r="BQ10" s="131">
        <f>((AE45+AT24)+(AE59+AT29)+(AE64+AT10))/(2*(SUM(B5:B34)))</f>
        <v>8.0645161290322578E-2</v>
      </c>
      <c r="BR10" s="131">
        <f>((AE37+AT22)+(AE60+AT10))/(2*(SUM(B5:B34)))</f>
        <v>8.0645161290322578E-2</v>
      </c>
      <c r="BS10" s="135">
        <f>((AE52+AT18))/(2*(SUM(B5:B34)))</f>
        <v>3.4408602150537634E-2</v>
      </c>
    </row>
    <row r="11" spans="1:71">
      <c r="A11" s="122">
        <v>24</v>
      </c>
      <c r="B11" s="44">
        <v>7</v>
      </c>
      <c r="C11" s="3" t="s">
        <v>70</v>
      </c>
      <c r="D11" s="3" t="s">
        <v>220</v>
      </c>
      <c r="E11" s="3" t="s">
        <v>223</v>
      </c>
      <c r="F11" s="3" t="s">
        <v>93</v>
      </c>
      <c r="G11" s="3" t="s">
        <v>378</v>
      </c>
      <c r="H11" s="3" t="s">
        <v>70</v>
      </c>
      <c r="I11" s="3" t="s">
        <v>379</v>
      </c>
      <c r="J11" s="3" t="s">
        <v>380</v>
      </c>
      <c r="K11" s="3" t="s">
        <v>381</v>
      </c>
      <c r="L11" s="3" t="s">
        <v>87</v>
      </c>
      <c r="M11" s="3" t="s">
        <v>350</v>
      </c>
      <c r="N11" s="45" t="s">
        <v>382</v>
      </c>
      <c r="P11" s="122">
        <v>24</v>
      </c>
      <c r="Q11" s="44">
        <v>7</v>
      </c>
      <c r="R11" s="3" t="s">
        <v>70</v>
      </c>
      <c r="S11" s="3" t="s">
        <v>220</v>
      </c>
      <c r="T11" s="3" t="s">
        <v>223</v>
      </c>
      <c r="U11" s="3" t="s">
        <v>93</v>
      </c>
      <c r="V11" s="3" t="s">
        <v>378</v>
      </c>
      <c r="W11" s="3" t="s">
        <v>70</v>
      </c>
      <c r="X11" s="3" t="s">
        <v>379</v>
      </c>
      <c r="Y11" s="3" t="s">
        <v>380</v>
      </c>
      <c r="Z11" s="3" t="s">
        <v>381</v>
      </c>
      <c r="AA11" s="3" t="s">
        <v>87</v>
      </c>
      <c r="AB11" s="3" t="s">
        <v>350</v>
      </c>
      <c r="AC11" s="45" t="s">
        <v>382</v>
      </c>
      <c r="AE11" s="122">
        <v>24</v>
      </c>
      <c r="AF11" s="44">
        <v>7</v>
      </c>
      <c r="AG11" s="3" t="s">
        <v>70</v>
      </c>
      <c r="AH11" s="3" t="s">
        <v>220</v>
      </c>
      <c r="AI11" s="3" t="s">
        <v>223</v>
      </c>
      <c r="AJ11" s="3" t="s">
        <v>93</v>
      </c>
      <c r="AK11" s="3" t="s">
        <v>378</v>
      </c>
      <c r="AL11" s="3" t="s">
        <v>70</v>
      </c>
      <c r="AM11" s="3" t="s">
        <v>379</v>
      </c>
      <c r="AN11" s="3" t="s">
        <v>380</v>
      </c>
      <c r="AO11" s="3" t="s">
        <v>381</v>
      </c>
      <c r="AP11" s="3" t="s">
        <v>87</v>
      </c>
      <c r="AQ11" s="3" t="s">
        <v>350</v>
      </c>
      <c r="AR11" s="45" t="s">
        <v>382</v>
      </c>
      <c r="AT11" s="25">
        <v>24</v>
      </c>
      <c r="AU11" s="25">
        <v>7</v>
      </c>
      <c r="AV11" s="27" t="s">
        <v>116</v>
      </c>
      <c r="AW11" s="28" t="s">
        <v>12</v>
      </c>
      <c r="AX11" s="58" t="s">
        <v>79</v>
      </c>
      <c r="AY11" s="64" t="s">
        <v>117</v>
      </c>
      <c r="AZ11" s="70" t="s">
        <v>118</v>
      </c>
      <c r="BA11" s="26" t="s">
        <v>119</v>
      </c>
      <c r="BB11" s="80" t="s">
        <v>94</v>
      </c>
      <c r="BC11" s="86" t="s">
        <v>13</v>
      </c>
      <c r="BD11" s="90" t="s">
        <v>120</v>
      </c>
      <c r="BG11" s="128">
        <v>7</v>
      </c>
      <c r="BH11" s="134">
        <f>((A69+AT11)+(A71+AT7)+(A73+AT18)+(A75+AT17))/(2*(SUM(B5:B34)))</f>
        <v>0.20967741935483872</v>
      </c>
      <c r="BI11" s="131">
        <f>((A69+AT10)+(A70+AT23)+(A74+AT18)+(A76+AT5))/(2*(SUM(B5:B34)))</f>
        <v>0.20537634408602151</v>
      </c>
      <c r="BJ11" s="131">
        <f>((A72+AT26)+(A73+AT9))/(2*(SUM(B5:B34)))</f>
        <v>9.4623655913978491E-2</v>
      </c>
      <c r="BK11" s="131">
        <f>((A72+AT28)+(A77+AT18)+(A83+AT13)+(A95+AT14))/(2*(SUM(B5:B34)))</f>
        <v>0.14623655913978495</v>
      </c>
      <c r="BL11" s="131">
        <f>((A69+AT9)+(A73+AT33)+(A84+AT10))/(2*(SUM(B5:B34)))</f>
        <v>0.13333333333333333</v>
      </c>
      <c r="BM11" s="131">
        <f>((A70+AT27)+(A71+AT9)+(A75+AT17))/(2*(SUM(B5:B34)))</f>
        <v>0.14301075268817204</v>
      </c>
      <c r="BN11" s="131">
        <f>((A76+AT27))/(2*(SUM(B5:B34)))</f>
        <v>3.3333333333333333E-2</v>
      </c>
      <c r="BO11" s="131">
        <f>((A69+AT12)+(A71+AT15)+(A93+AT11)+(A94+AT21))/(2*(SUM(B5:B34)))</f>
        <v>0.16129032258064516</v>
      </c>
      <c r="BP11" s="131">
        <f>((A71+AT18))/(2*(SUM(B5:B34)))</f>
        <v>4.8387096774193547E-2</v>
      </c>
      <c r="BQ11" s="131">
        <f>((A70+AT25)+(A72+AT10)+(A77+AT26)+(A87+AT15)+(A96+AT12))/(2*(SUM(B5:B34)))</f>
        <v>0.19354838709677419</v>
      </c>
      <c r="BR11" s="148">
        <f>((A69+AT9)+(A71+AT8)+(A72+AT29)+(A74+AT7)+(A79+AT13)+(A92+AT12))/(2*(SUM(B5:B34)))</f>
        <v>0.28924731182795699</v>
      </c>
      <c r="BS11" s="135">
        <f>((A70+AT13)+(A80+AT10)+(A84+AT28))/(2*(SUM(B5:B34)))</f>
        <v>0.12580645161290321</v>
      </c>
    </row>
    <row r="12" spans="1:71">
      <c r="A12" s="122">
        <v>23</v>
      </c>
      <c r="B12" s="44">
        <v>8</v>
      </c>
      <c r="C12" s="3" t="s">
        <v>383</v>
      </c>
      <c r="D12" s="3" t="s">
        <v>142</v>
      </c>
      <c r="E12" s="3" t="s">
        <v>89</v>
      </c>
      <c r="F12" s="4" t="s">
        <v>116</v>
      </c>
      <c r="G12" s="3" t="s">
        <v>384</v>
      </c>
      <c r="H12" s="3" t="s">
        <v>97</v>
      </c>
      <c r="I12" s="3" t="s">
        <v>105</v>
      </c>
      <c r="J12" s="3" t="s">
        <v>385</v>
      </c>
      <c r="K12" s="3" t="s">
        <v>386</v>
      </c>
      <c r="L12" s="3" t="s">
        <v>59</v>
      </c>
      <c r="M12" s="3" t="s">
        <v>387</v>
      </c>
      <c r="N12" s="45" t="s">
        <v>388</v>
      </c>
      <c r="P12" s="122">
        <v>23</v>
      </c>
      <c r="Q12" s="44">
        <v>8</v>
      </c>
      <c r="R12" s="3" t="s">
        <v>383</v>
      </c>
      <c r="S12" s="52" t="s">
        <v>142</v>
      </c>
      <c r="T12" s="3" t="s">
        <v>89</v>
      </c>
      <c r="U12" s="3" t="s">
        <v>116</v>
      </c>
      <c r="V12" s="3" t="s">
        <v>384</v>
      </c>
      <c r="W12" s="3" t="s">
        <v>97</v>
      </c>
      <c r="X12" s="3" t="s">
        <v>105</v>
      </c>
      <c r="Y12" s="3" t="s">
        <v>385</v>
      </c>
      <c r="Z12" s="3" t="s">
        <v>386</v>
      </c>
      <c r="AA12" s="3" t="s">
        <v>59</v>
      </c>
      <c r="AB12" s="3" t="s">
        <v>387</v>
      </c>
      <c r="AC12" s="45" t="s">
        <v>388</v>
      </c>
      <c r="AE12" s="122">
        <v>23</v>
      </c>
      <c r="AF12" s="44">
        <v>8</v>
      </c>
      <c r="AG12" s="3" t="s">
        <v>383</v>
      </c>
      <c r="AH12" s="50" t="s">
        <v>142</v>
      </c>
      <c r="AI12" s="3" t="s">
        <v>89</v>
      </c>
      <c r="AJ12" s="3" t="s">
        <v>116</v>
      </c>
      <c r="AK12" s="3" t="s">
        <v>384</v>
      </c>
      <c r="AL12" s="50" t="s">
        <v>97</v>
      </c>
      <c r="AM12" s="3" t="s">
        <v>105</v>
      </c>
      <c r="AN12" s="3" t="s">
        <v>385</v>
      </c>
      <c r="AO12" s="3" t="s">
        <v>386</v>
      </c>
      <c r="AP12" s="50" t="s">
        <v>59</v>
      </c>
      <c r="AQ12" s="3" t="s">
        <v>387</v>
      </c>
      <c r="AR12" s="45" t="s">
        <v>388</v>
      </c>
      <c r="AT12" s="25">
        <v>23</v>
      </c>
      <c r="AU12" s="25">
        <v>8</v>
      </c>
      <c r="AV12" s="27" t="s">
        <v>102</v>
      </c>
      <c r="AW12" s="28" t="s">
        <v>72</v>
      </c>
      <c r="AX12" s="58" t="s">
        <v>103</v>
      </c>
      <c r="AY12" s="26" t="s">
        <v>104</v>
      </c>
      <c r="AZ12" s="70" t="s">
        <v>105</v>
      </c>
      <c r="BA12" s="26" t="s">
        <v>106</v>
      </c>
      <c r="BB12" s="80" t="s">
        <v>22</v>
      </c>
      <c r="BC12" s="86" t="s">
        <v>56</v>
      </c>
      <c r="BD12" s="90" t="s">
        <v>107</v>
      </c>
      <c r="BG12" s="128">
        <v>8</v>
      </c>
      <c r="BH12" s="134">
        <f>((P71+AT11)+(P73+AT18)+(P78+AT23))/(2*(SUM(B5:B34)))</f>
        <v>0.13763440860215054</v>
      </c>
      <c r="BI12" s="149">
        <f>((P69+AT8)+(P74+AT18)+(P76+AT5)+(P77+AT34)+(P88+AT12))/(2*(SUM(B5:B34)))</f>
        <v>0.22473118279569892</v>
      </c>
      <c r="BJ12" s="131">
        <f>((P93+AT12))/(2*(SUM(B5:B34)))</f>
        <v>3.118279569892473E-2</v>
      </c>
      <c r="BK12" s="131">
        <f>((P70+AT14))/(2*(SUM(B5:B34)))</f>
        <v>5.3763440860215055E-2</v>
      </c>
      <c r="BL12" s="131">
        <f>((P71+AT17)+(P74+AT10)+(P84+AT8))/(2*(SUM(B5:B34)))</f>
        <v>0.14838709677419354</v>
      </c>
      <c r="BM12" s="131">
        <f>((P85+AT9)+(P87+AT15))/(2*(SUM(B5:B34)))</f>
        <v>7.7419354838709681E-2</v>
      </c>
      <c r="BN12" s="131">
        <f>((P82+AT17)+(P87+AT21))/(2*(SUM(B5:B34)))</f>
        <v>6.5591397849462371E-2</v>
      </c>
      <c r="BO12" s="131">
        <f>((P73+AT19)+(P79+AT15)+(P80+AT7))/(2*(SUM(B5:B34)))</f>
        <v>0.13870967741935483</v>
      </c>
      <c r="BP12" s="131">
        <f>((P71+AT18)+(P74+AT22)+(P78+AT14)+(P82+AT7)+(P91+AT21))/(2*(SUM(B5:B34)))</f>
        <v>0.20645161290322581</v>
      </c>
      <c r="BQ12" s="131">
        <f>((P69+AT27)+(P71+AT12)+(P72+AT8)+(P76+AT15))/(2*(SUM(B5:B34)))</f>
        <v>0.2</v>
      </c>
      <c r="BR12" s="131">
        <f>((P74+AT11)+(P84+AT27))/(2*(SUM(B5:B34)))</f>
        <v>7.7419354838709681E-2</v>
      </c>
      <c r="BS12" s="135">
        <f>((P69+AT15)+(P78+AT14)+(P80+AT8))/(2*(SUM(B5:B34)))</f>
        <v>0.14838709677419354</v>
      </c>
    </row>
    <row r="13" spans="1:71" ht="17" thickBot="1">
      <c r="A13" s="122">
        <v>22</v>
      </c>
      <c r="B13" s="44">
        <v>9</v>
      </c>
      <c r="C13" s="3" t="s">
        <v>389</v>
      </c>
      <c r="D13" s="3" t="s">
        <v>125</v>
      </c>
      <c r="E13" s="3" t="s">
        <v>251</v>
      </c>
      <c r="F13" s="3" t="s">
        <v>139</v>
      </c>
      <c r="G13" s="3" t="s">
        <v>390</v>
      </c>
      <c r="H13" s="3" t="s">
        <v>146</v>
      </c>
      <c r="I13" s="3" t="s">
        <v>274</v>
      </c>
      <c r="J13" s="3" t="s">
        <v>391</v>
      </c>
      <c r="K13" s="3" t="s">
        <v>26</v>
      </c>
      <c r="L13" s="3" t="s">
        <v>30</v>
      </c>
      <c r="M13" s="3" t="s">
        <v>392</v>
      </c>
      <c r="N13" s="45" t="s">
        <v>200</v>
      </c>
      <c r="P13" s="122">
        <v>22</v>
      </c>
      <c r="Q13" s="44">
        <v>9</v>
      </c>
      <c r="R13" s="3" t="s">
        <v>389</v>
      </c>
      <c r="S13" s="3" t="s">
        <v>125</v>
      </c>
      <c r="T13" s="3" t="s">
        <v>251</v>
      </c>
      <c r="U13" s="3" t="s">
        <v>139</v>
      </c>
      <c r="V13" s="3" t="s">
        <v>390</v>
      </c>
      <c r="W13" s="3" t="s">
        <v>146</v>
      </c>
      <c r="X13" s="3" t="s">
        <v>274</v>
      </c>
      <c r="Y13" s="3" t="s">
        <v>391</v>
      </c>
      <c r="Z13" s="3" t="s">
        <v>26</v>
      </c>
      <c r="AA13" s="3" t="s">
        <v>30</v>
      </c>
      <c r="AB13" s="3" t="s">
        <v>392</v>
      </c>
      <c r="AC13" s="45" t="s">
        <v>200</v>
      </c>
      <c r="AE13" s="122">
        <v>22</v>
      </c>
      <c r="AF13" s="44">
        <v>9</v>
      </c>
      <c r="AG13" s="3" t="s">
        <v>389</v>
      </c>
      <c r="AH13" s="3" t="s">
        <v>125</v>
      </c>
      <c r="AI13" s="3" t="s">
        <v>251</v>
      </c>
      <c r="AJ13" s="3" t="s">
        <v>139</v>
      </c>
      <c r="AK13" s="3" t="s">
        <v>390</v>
      </c>
      <c r="AL13" s="50" t="s">
        <v>146</v>
      </c>
      <c r="AM13" s="3" t="s">
        <v>274</v>
      </c>
      <c r="AN13" s="3" t="s">
        <v>391</v>
      </c>
      <c r="AO13" s="3" t="s">
        <v>26</v>
      </c>
      <c r="AP13" s="3" t="s">
        <v>30</v>
      </c>
      <c r="AQ13" s="3" t="s">
        <v>392</v>
      </c>
      <c r="AR13" s="45" t="s">
        <v>200</v>
      </c>
      <c r="AT13" s="25">
        <v>22</v>
      </c>
      <c r="AU13" s="25">
        <v>9</v>
      </c>
      <c r="AV13" s="27" t="s">
        <v>169</v>
      </c>
      <c r="AW13" s="26" t="s">
        <v>170</v>
      </c>
      <c r="AX13" s="58" t="s">
        <v>141</v>
      </c>
      <c r="AY13" s="26" t="s">
        <v>171</v>
      </c>
      <c r="AZ13" s="26" t="s">
        <v>172</v>
      </c>
      <c r="BA13" s="76" t="s">
        <v>120</v>
      </c>
      <c r="BB13" s="80" t="s">
        <v>46</v>
      </c>
      <c r="BC13" s="26" t="s">
        <v>31</v>
      </c>
      <c r="BD13" s="90" t="s">
        <v>173</v>
      </c>
      <c r="BG13" s="129">
        <v>9</v>
      </c>
      <c r="BH13" s="136">
        <f>((AE94+AT15))/(2*(SUM(B5:B34)))</f>
        <v>2.6881720430107527E-2</v>
      </c>
      <c r="BI13" s="137">
        <f>((AE88+AT8))/(2*(SUM(B5:B34)))</f>
        <v>4.0860215053763443E-2</v>
      </c>
      <c r="BJ13" s="150">
        <f>((AE71=AT12)+(AE73+AT6)+(AE76+AT15)+(AE78+AT7)+(AE79+AT21)+(AE93+AT8))/(2*(SUM(B5:B34)))</f>
        <v>0.23010752688172043</v>
      </c>
      <c r="BK13" s="137">
        <f>((AE73+AT32)+(AE77+AT26)+(AE96+AT11))/(2*(SUM(B5:B34)))</f>
        <v>9.3548387096774197E-2</v>
      </c>
      <c r="BL13" s="137">
        <f>((AE69+AT6)+(AE73+AT26)+(AE83+AT20))/(2*(SUM(B5:B34)))</f>
        <v>0.13440860215053763</v>
      </c>
      <c r="BM13" s="137">
        <f>((AE71+AT6)+(AE74+AT10)+(AE76+AT30)+(AE91+AT13))/(2*(SUM(B5:B34)))</f>
        <v>0.17741935483870969</v>
      </c>
      <c r="BN13" s="137">
        <f>((AE78+AT28)+(AE90+AT29))/(2*(SUM(B5:B34)))</f>
        <v>4.6236559139784944E-2</v>
      </c>
      <c r="BO13" s="137">
        <f>0</f>
        <v>0</v>
      </c>
      <c r="BP13" s="137">
        <f>((AE74+AT17)+(AE77+AT25)+(AE86+AT12)+(AE90+AT15)+(AE92+AT28)+(AE98+AT11))/(2*(SUM(B5:B34)))</f>
        <v>0.19247311827956989</v>
      </c>
      <c r="BQ13" s="137">
        <f>((AE71+AT8)+(AE74+AT7))/(2*(SUM(B5:B34)))</f>
        <v>0.11612903225806452</v>
      </c>
      <c r="BR13" s="137">
        <f>((AE69+AT6)+(AE81+AT20)+(AE87+AT30))/(2*(SUM(B5:B34)))</f>
        <v>0.11720430107526882</v>
      </c>
      <c r="BS13" s="138">
        <f>((AE91+AT31))/(2*(SUM(B5:B34)))</f>
        <v>1.2903225806451613E-2</v>
      </c>
    </row>
    <row r="14" spans="1:71">
      <c r="A14" s="122">
        <v>21</v>
      </c>
      <c r="B14" s="44">
        <v>10</v>
      </c>
      <c r="C14" s="3" t="s">
        <v>151</v>
      </c>
      <c r="D14" s="3" t="s">
        <v>155</v>
      </c>
      <c r="E14" s="3" t="s">
        <v>176</v>
      </c>
      <c r="F14" s="3" t="s">
        <v>393</v>
      </c>
      <c r="G14" s="3" t="s">
        <v>394</v>
      </c>
      <c r="H14" s="3" t="s">
        <v>71</v>
      </c>
      <c r="I14" s="3" t="s">
        <v>129</v>
      </c>
      <c r="J14" s="3" t="s">
        <v>395</v>
      </c>
      <c r="K14" s="3" t="s">
        <v>117</v>
      </c>
      <c r="L14" s="3" t="s">
        <v>10</v>
      </c>
      <c r="M14" s="4" t="s">
        <v>112</v>
      </c>
      <c r="N14" s="45" t="s">
        <v>117</v>
      </c>
      <c r="P14" s="122">
        <v>21</v>
      </c>
      <c r="Q14" s="44">
        <v>10</v>
      </c>
      <c r="R14" s="3" t="s">
        <v>151</v>
      </c>
      <c r="S14" s="3" t="s">
        <v>155</v>
      </c>
      <c r="T14" s="3" t="s">
        <v>176</v>
      </c>
      <c r="U14" s="3" t="s">
        <v>393</v>
      </c>
      <c r="V14" s="3" t="s">
        <v>394</v>
      </c>
      <c r="W14" s="3" t="s">
        <v>71</v>
      </c>
      <c r="X14" s="3" t="s">
        <v>129</v>
      </c>
      <c r="Y14" s="3" t="s">
        <v>395</v>
      </c>
      <c r="Z14" s="3" t="s">
        <v>117</v>
      </c>
      <c r="AA14" s="52" t="s">
        <v>10</v>
      </c>
      <c r="AB14" s="3" t="s">
        <v>112</v>
      </c>
      <c r="AC14" s="45" t="s">
        <v>117</v>
      </c>
      <c r="AE14" s="122">
        <v>21</v>
      </c>
      <c r="AF14" s="44">
        <v>10</v>
      </c>
      <c r="AG14" s="3" t="s">
        <v>151</v>
      </c>
      <c r="AH14" s="3" t="s">
        <v>155</v>
      </c>
      <c r="AI14" s="3" t="s">
        <v>176</v>
      </c>
      <c r="AJ14" s="3" t="s">
        <v>393</v>
      </c>
      <c r="AK14" s="3" t="s">
        <v>394</v>
      </c>
      <c r="AL14" s="3" t="s">
        <v>71</v>
      </c>
      <c r="AM14" s="3" t="s">
        <v>129</v>
      </c>
      <c r="AN14" s="3" t="s">
        <v>395</v>
      </c>
      <c r="AO14" s="50" t="s">
        <v>117</v>
      </c>
      <c r="AP14" s="50" t="s">
        <v>10</v>
      </c>
      <c r="AQ14" s="3" t="s">
        <v>112</v>
      </c>
      <c r="AR14" s="51" t="s">
        <v>117</v>
      </c>
      <c r="AT14" s="25">
        <v>21</v>
      </c>
      <c r="AU14" s="25">
        <v>10</v>
      </c>
      <c r="AV14" s="26" t="s">
        <v>163</v>
      </c>
      <c r="AW14" s="26" t="s">
        <v>164</v>
      </c>
      <c r="AX14" s="58" t="s">
        <v>117</v>
      </c>
      <c r="AY14" s="26" t="s">
        <v>165</v>
      </c>
      <c r="AZ14" s="70" t="s">
        <v>166</v>
      </c>
      <c r="BA14" s="26" t="s">
        <v>167</v>
      </c>
      <c r="BB14" s="80" t="s">
        <v>79</v>
      </c>
      <c r="BC14" s="86" t="s">
        <v>117</v>
      </c>
      <c r="BD14" s="26" t="s">
        <v>168</v>
      </c>
    </row>
    <row r="15" spans="1:71">
      <c r="A15" s="122">
        <v>20</v>
      </c>
      <c r="B15" s="44">
        <v>11</v>
      </c>
      <c r="C15" s="3" t="s">
        <v>226</v>
      </c>
      <c r="D15" s="3" t="s">
        <v>118</v>
      </c>
      <c r="E15" s="3" t="s">
        <v>41</v>
      </c>
      <c r="F15" s="3" t="s">
        <v>316</v>
      </c>
      <c r="G15" s="3" t="s">
        <v>396</v>
      </c>
      <c r="H15" s="3" t="s">
        <v>397</v>
      </c>
      <c r="I15" s="3" t="s">
        <v>201</v>
      </c>
      <c r="J15" s="3" t="s">
        <v>59</v>
      </c>
      <c r="K15" s="3" t="s">
        <v>257</v>
      </c>
      <c r="L15" s="3" t="s">
        <v>398</v>
      </c>
      <c r="M15" s="3" t="s">
        <v>46</v>
      </c>
      <c r="N15" s="45" t="s">
        <v>399</v>
      </c>
      <c r="P15" s="122">
        <v>20</v>
      </c>
      <c r="Q15" s="44">
        <v>11</v>
      </c>
      <c r="R15" s="3" t="s">
        <v>226</v>
      </c>
      <c r="S15" s="3" t="s">
        <v>118</v>
      </c>
      <c r="T15" s="3" t="s">
        <v>41</v>
      </c>
      <c r="U15" s="3" t="s">
        <v>316</v>
      </c>
      <c r="V15" s="3" t="s">
        <v>396</v>
      </c>
      <c r="W15" s="3" t="s">
        <v>397</v>
      </c>
      <c r="X15" s="3" t="s">
        <v>201</v>
      </c>
      <c r="Y15" s="3" t="s">
        <v>59</v>
      </c>
      <c r="Z15" s="3" t="s">
        <v>257</v>
      </c>
      <c r="AA15" s="3" t="s">
        <v>398</v>
      </c>
      <c r="AB15" s="3" t="s">
        <v>46</v>
      </c>
      <c r="AC15" s="45" t="s">
        <v>399</v>
      </c>
      <c r="AE15" s="122">
        <v>20</v>
      </c>
      <c r="AF15" s="44">
        <v>11</v>
      </c>
      <c r="AG15" s="3" t="s">
        <v>226</v>
      </c>
      <c r="AH15" s="3" t="s">
        <v>118</v>
      </c>
      <c r="AI15" s="3" t="s">
        <v>41</v>
      </c>
      <c r="AJ15" s="3" t="s">
        <v>316</v>
      </c>
      <c r="AK15" s="3" t="s">
        <v>396</v>
      </c>
      <c r="AL15" s="3" t="s">
        <v>397</v>
      </c>
      <c r="AM15" s="3" t="s">
        <v>201</v>
      </c>
      <c r="AN15" s="50" t="s">
        <v>59</v>
      </c>
      <c r="AO15" s="3" t="s">
        <v>257</v>
      </c>
      <c r="AP15" s="3" t="s">
        <v>398</v>
      </c>
      <c r="AQ15" s="50" t="s">
        <v>46</v>
      </c>
      <c r="AR15" s="45" t="s">
        <v>399</v>
      </c>
      <c r="AT15" s="25">
        <v>20</v>
      </c>
      <c r="AU15" s="25">
        <v>11</v>
      </c>
      <c r="AV15" s="26" t="s">
        <v>83</v>
      </c>
      <c r="AW15" s="28" t="s">
        <v>84</v>
      </c>
      <c r="AX15" s="58" t="s">
        <v>85</v>
      </c>
      <c r="AY15" s="26" t="s">
        <v>86</v>
      </c>
      <c r="AZ15" s="70" t="s">
        <v>87</v>
      </c>
      <c r="BA15" s="26" t="s">
        <v>88</v>
      </c>
      <c r="BB15" s="80" t="s">
        <v>51</v>
      </c>
      <c r="BC15" s="86" t="s">
        <v>59</v>
      </c>
      <c r="BD15" s="90" t="s">
        <v>89</v>
      </c>
    </row>
    <row r="16" spans="1:71">
      <c r="A16" s="122">
        <v>19</v>
      </c>
      <c r="B16" s="44">
        <v>12</v>
      </c>
      <c r="C16" s="3" t="s">
        <v>400</v>
      </c>
      <c r="D16" s="3" t="s">
        <v>401</v>
      </c>
      <c r="E16" s="3" t="s">
        <v>110</v>
      </c>
      <c r="F16" s="3" t="s">
        <v>402</v>
      </c>
      <c r="G16" s="3" t="s">
        <v>403</v>
      </c>
      <c r="H16" s="3" t="s">
        <v>404</v>
      </c>
      <c r="I16" s="3" t="s">
        <v>183</v>
      </c>
      <c r="J16" s="4" t="s">
        <v>50</v>
      </c>
      <c r="K16" s="3" t="s">
        <v>405</v>
      </c>
      <c r="L16" s="3" t="s">
        <v>147</v>
      </c>
      <c r="M16" s="3" t="s">
        <v>406</v>
      </c>
      <c r="N16" s="56" t="s">
        <v>55</v>
      </c>
      <c r="P16" s="122">
        <v>19</v>
      </c>
      <c r="Q16" s="44">
        <v>12</v>
      </c>
      <c r="R16" s="3" t="s">
        <v>400</v>
      </c>
      <c r="S16" s="3" t="s">
        <v>401</v>
      </c>
      <c r="T16" s="3" t="s">
        <v>110</v>
      </c>
      <c r="U16" s="3" t="s">
        <v>402</v>
      </c>
      <c r="V16" s="3" t="s">
        <v>403</v>
      </c>
      <c r="W16" s="3" t="s">
        <v>404</v>
      </c>
      <c r="X16" s="3" t="s">
        <v>183</v>
      </c>
      <c r="Y16" s="3" t="s">
        <v>50</v>
      </c>
      <c r="Z16" s="3" t="s">
        <v>405</v>
      </c>
      <c r="AA16" s="3" t="s">
        <v>147</v>
      </c>
      <c r="AB16" s="3" t="s">
        <v>406</v>
      </c>
      <c r="AC16" s="53" t="s">
        <v>55</v>
      </c>
      <c r="AE16" s="122">
        <v>19</v>
      </c>
      <c r="AF16" s="44">
        <v>12</v>
      </c>
      <c r="AG16" s="3" t="s">
        <v>400</v>
      </c>
      <c r="AH16" s="3" t="s">
        <v>401</v>
      </c>
      <c r="AI16" s="3" t="s">
        <v>110</v>
      </c>
      <c r="AJ16" s="3" t="s">
        <v>402</v>
      </c>
      <c r="AK16" s="3" t="s">
        <v>403</v>
      </c>
      <c r="AL16" s="3" t="s">
        <v>404</v>
      </c>
      <c r="AM16" s="3" t="s">
        <v>183</v>
      </c>
      <c r="AN16" s="3" t="s">
        <v>50</v>
      </c>
      <c r="AO16" s="3" t="s">
        <v>405</v>
      </c>
      <c r="AP16" s="3" t="s">
        <v>147</v>
      </c>
      <c r="AQ16" s="3" t="s">
        <v>406</v>
      </c>
      <c r="AR16" s="51" t="s">
        <v>55</v>
      </c>
      <c r="AT16" s="25">
        <v>19</v>
      </c>
      <c r="AU16" s="25">
        <v>12</v>
      </c>
      <c r="AV16" s="26" t="s">
        <v>180</v>
      </c>
      <c r="AW16" s="26" t="s">
        <v>181</v>
      </c>
      <c r="AX16" s="58" t="s">
        <v>97</v>
      </c>
      <c r="AY16" s="26" t="s">
        <v>182</v>
      </c>
      <c r="AZ16" s="70" t="s">
        <v>183</v>
      </c>
      <c r="BA16" s="26" t="s">
        <v>184</v>
      </c>
      <c r="BB16" s="26" t="s">
        <v>185</v>
      </c>
      <c r="BC16" s="26" t="s">
        <v>186</v>
      </c>
      <c r="BD16" s="26" t="s">
        <v>187</v>
      </c>
    </row>
    <row r="17" spans="1:56">
      <c r="A17" s="122">
        <v>18</v>
      </c>
      <c r="B17" s="44">
        <v>13</v>
      </c>
      <c r="C17" s="3" t="s">
        <v>407</v>
      </c>
      <c r="D17" s="3" t="s">
        <v>408</v>
      </c>
      <c r="E17" s="3" t="s">
        <v>10</v>
      </c>
      <c r="F17" s="3" t="s">
        <v>126</v>
      </c>
      <c r="G17" s="3" t="s">
        <v>183</v>
      </c>
      <c r="H17" s="3" t="s">
        <v>127</v>
      </c>
      <c r="I17" s="3" t="s">
        <v>248</v>
      </c>
      <c r="J17" s="3" t="s">
        <v>21</v>
      </c>
      <c r="K17" s="3" t="s">
        <v>199</v>
      </c>
      <c r="L17" s="3" t="s">
        <v>231</v>
      </c>
      <c r="M17" s="3" t="s">
        <v>63</v>
      </c>
      <c r="N17" s="45" t="s">
        <v>409</v>
      </c>
      <c r="P17" s="122">
        <v>18</v>
      </c>
      <c r="Q17" s="44">
        <v>13</v>
      </c>
      <c r="R17" s="3" t="s">
        <v>407</v>
      </c>
      <c r="S17" s="3" t="s">
        <v>408</v>
      </c>
      <c r="T17" s="52" t="s">
        <v>10</v>
      </c>
      <c r="U17" s="3" t="s">
        <v>126</v>
      </c>
      <c r="V17" s="3" t="s">
        <v>183</v>
      </c>
      <c r="W17" s="3" t="s">
        <v>127</v>
      </c>
      <c r="X17" s="3" t="s">
        <v>248</v>
      </c>
      <c r="Y17" s="3" t="s">
        <v>21</v>
      </c>
      <c r="Z17" s="3" t="s">
        <v>199</v>
      </c>
      <c r="AA17" s="3" t="s">
        <v>231</v>
      </c>
      <c r="AB17" s="3" t="s">
        <v>63</v>
      </c>
      <c r="AC17" s="45" t="s">
        <v>409</v>
      </c>
      <c r="AE17" s="122">
        <v>18</v>
      </c>
      <c r="AF17" s="44">
        <v>13</v>
      </c>
      <c r="AG17" s="3" t="s">
        <v>407</v>
      </c>
      <c r="AH17" s="3" t="s">
        <v>408</v>
      </c>
      <c r="AI17" s="50" t="s">
        <v>10</v>
      </c>
      <c r="AJ17" s="3" t="s">
        <v>126</v>
      </c>
      <c r="AK17" s="3" t="s">
        <v>183</v>
      </c>
      <c r="AL17" s="3" t="s">
        <v>127</v>
      </c>
      <c r="AM17" s="3" t="s">
        <v>248</v>
      </c>
      <c r="AN17" s="3" t="s">
        <v>21</v>
      </c>
      <c r="AO17" s="3" t="s">
        <v>199</v>
      </c>
      <c r="AP17" s="3" t="s">
        <v>231</v>
      </c>
      <c r="AQ17" s="3" t="s">
        <v>63</v>
      </c>
      <c r="AR17" s="45" t="s">
        <v>409</v>
      </c>
      <c r="AT17" s="25">
        <v>18</v>
      </c>
      <c r="AU17" s="25">
        <v>13</v>
      </c>
      <c r="AV17" s="26" t="s">
        <v>98</v>
      </c>
      <c r="AW17" s="26" t="s">
        <v>99</v>
      </c>
      <c r="AX17" s="58" t="s">
        <v>13</v>
      </c>
      <c r="AY17" s="26" t="s">
        <v>48</v>
      </c>
      <c r="AZ17" s="26" t="s">
        <v>15</v>
      </c>
      <c r="BA17" s="26" t="s">
        <v>100</v>
      </c>
      <c r="BB17" s="80" t="s">
        <v>70</v>
      </c>
      <c r="BC17" s="86" t="s">
        <v>45</v>
      </c>
      <c r="BD17" s="90" t="s">
        <v>101</v>
      </c>
    </row>
    <row r="18" spans="1:56">
      <c r="A18" s="122">
        <v>17</v>
      </c>
      <c r="B18" s="44">
        <v>14</v>
      </c>
      <c r="C18" s="3" t="s">
        <v>410</v>
      </c>
      <c r="D18" s="3" t="s">
        <v>175</v>
      </c>
      <c r="E18" s="3" t="s">
        <v>371</v>
      </c>
      <c r="F18" s="3" t="s">
        <v>207</v>
      </c>
      <c r="G18" s="3" t="s">
        <v>411</v>
      </c>
      <c r="H18" s="4" t="s">
        <v>158</v>
      </c>
      <c r="I18" s="4" t="s">
        <v>45</v>
      </c>
      <c r="J18" s="3" t="s">
        <v>412</v>
      </c>
      <c r="K18" s="4" t="s">
        <v>50</v>
      </c>
      <c r="L18" s="3" t="s">
        <v>413</v>
      </c>
      <c r="M18" s="3" t="s">
        <v>354</v>
      </c>
      <c r="N18" s="45" t="s">
        <v>414</v>
      </c>
      <c r="P18" s="122">
        <v>17</v>
      </c>
      <c r="Q18" s="44">
        <v>14</v>
      </c>
      <c r="R18" s="3" t="s">
        <v>410</v>
      </c>
      <c r="S18" s="3" t="s">
        <v>175</v>
      </c>
      <c r="T18" s="3" t="s">
        <v>371</v>
      </c>
      <c r="U18" s="3" t="s">
        <v>207</v>
      </c>
      <c r="V18" s="3" t="s">
        <v>411</v>
      </c>
      <c r="W18" s="3" t="s">
        <v>158</v>
      </c>
      <c r="X18" s="3" t="s">
        <v>45</v>
      </c>
      <c r="Y18" s="3" t="s">
        <v>412</v>
      </c>
      <c r="Z18" s="3" t="s">
        <v>50</v>
      </c>
      <c r="AA18" s="3" t="s">
        <v>413</v>
      </c>
      <c r="AB18" s="3" t="s">
        <v>354</v>
      </c>
      <c r="AC18" s="45" t="s">
        <v>414</v>
      </c>
      <c r="AE18" s="122">
        <v>17</v>
      </c>
      <c r="AF18" s="44">
        <v>14</v>
      </c>
      <c r="AG18" s="3" t="s">
        <v>410</v>
      </c>
      <c r="AH18" s="50" t="s">
        <v>175</v>
      </c>
      <c r="AI18" s="3" t="s">
        <v>371</v>
      </c>
      <c r="AJ18" s="3" t="s">
        <v>207</v>
      </c>
      <c r="AK18" s="3" t="s">
        <v>411</v>
      </c>
      <c r="AL18" s="3" t="s">
        <v>158</v>
      </c>
      <c r="AM18" s="3" t="s">
        <v>45</v>
      </c>
      <c r="AN18" s="3" t="s">
        <v>412</v>
      </c>
      <c r="AO18" s="3" t="s">
        <v>50</v>
      </c>
      <c r="AP18" s="3" t="s">
        <v>413</v>
      </c>
      <c r="AQ18" s="3" t="s">
        <v>354</v>
      </c>
      <c r="AR18" s="45" t="s">
        <v>414</v>
      </c>
      <c r="AT18" s="25">
        <v>17</v>
      </c>
      <c r="AU18" s="25">
        <v>14</v>
      </c>
      <c r="AV18" s="27" t="s">
        <v>112</v>
      </c>
      <c r="AW18" s="28" t="s">
        <v>113</v>
      </c>
      <c r="AX18" s="26" t="s">
        <v>78</v>
      </c>
      <c r="AY18" s="64" t="s">
        <v>114</v>
      </c>
      <c r="AZ18" s="70" t="s">
        <v>97</v>
      </c>
      <c r="BA18" s="76" t="s">
        <v>102</v>
      </c>
      <c r="BB18" s="80" t="s">
        <v>90</v>
      </c>
      <c r="BC18" s="86" t="s">
        <v>90</v>
      </c>
      <c r="BD18" s="26" t="s">
        <v>115</v>
      </c>
    </row>
    <row r="19" spans="1:56">
      <c r="A19" s="122">
        <v>16</v>
      </c>
      <c r="B19" s="44">
        <v>15</v>
      </c>
      <c r="C19" s="3" t="s">
        <v>415</v>
      </c>
      <c r="D19" s="3" t="s">
        <v>416</v>
      </c>
      <c r="E19" s="3" t="s">
        <v>417</v>
      </c>
      <c r="F19" s="3" t="s">
        <v>46</v>
      </c>
      <c r="G19" s="3" t="s">
        <v>63</v>
      </c>
      <c r="H19" s="3" t="s">
        <v>418</v>
      </c>
      <c r="I19" s="3" t="s">
        <v>419</v>
      </c>
      <c r="J19" s="3" t="s">
        <v>269</v>
      </c>
      <c r="K19" s="3" t="s">
        <v>420</v>
      </c>
      <c r="L19" s="3" t="s">
        <v>421</v>
      </c>
      <c r="M19" s="3" t="s">
        <v>422</v>
      </c>
      <c r="N19" s="45" t="s">
        <v>423</v>
      </c>
      <c r="P19" s="122">
        <v>16</v>
      </c>
      <c r="Q19" s="44">
        <v>15</v>
      </c>
      <c r="R19" s="3" t="s">
        <v>415</v>
      </c>
      <c r="S19" s="3" t="s">
        <v>416</v>
      </c>
      <c r="T19" s="3" t="s">
        <v>417</v>
      </c>
      <c r="U19" s="3" t="s">
        <v>46</v>
      </c>
      <c r="V19" s="3" t="s">
        <v>63</v>
      </c>
      <c r="W19" s="3" t="s">
        <v>418</v>
      </c>
      <c r="X19" s="3" t="s">
        <v>419</v>
      </c>
      <c r="Y19" s="3" t="s">
        <v>269</v>
      </c>
      <c r="Z19" s="3" t="s">
        <v>420</v>
      </c>
      <c r="AA19" s="3" t="s">
        <v>421</v>
      </c>
      <c r="AB19" s="3" t="s">
        <v>422</v>
      </c>
      <c r="AC19" s="45" t="s">
        <v>423</v>
      </c>
      <c r="AE19" s="122">
        <v>16</v>
      </c>
      <c r="AF19" s="44">
        <v>15</v>
      </c>
      <c r="AG19" s="3" t="s">
        <v>415</v>
      </c>
      <c r="AH19" s="3" t="s">
        <v>416</v>
      </c>
      <c r="AI19" s="3" t="s">
        <v>417</v>
      </c>
      <c r="AJ19" s="50" t="s">
        <v>46</v>
      </c>
      <c r="AK19" s="3" t="s">
        <v>63</v>
      </c>
      <c r="AL19" s="3" t="s">
        <v>418</v>
      </c>
      <c r="AM19" s="3" t="s">
        <v>419</v>
      </c>
      <c r="AN19" s="3" t="s">
        <v>269</v>
      </c>
      <c r="AO19" s="3" t="s">
        <v>420</v>
      </c>
      <c r="AP19" s="3" t="s">
        <v>421</v>
      </c>
      <c r="AQ19" s="3" t="s">
        <v>422</v>
      </c>
      <c r="AR19" s="45" t="s">
        <v>423</v>
      </c>
      <c r="AT19" s="25">
        <v>16</v>
      </c>
      <c r="AU19" s="25">
        <v>15</v>
      </c>
      <c r="AV19" s="26" t="s">
        <v>42</v>
      </c>
      <c r="AW19" s="26" t="s">
        <v>43</v>
      </c>
      <c r="AX19" s="26" t="s">
        <v>44</v>
      </c>
      <c r="AY19" s="64" t="s">
        <v>45</v>
      </c>
      <c r="AZ19" s="70" t="s">
        <v>46</v>
      </c>
      <c r="BA19" s="26" t="s">
        <v>47</v>
      </c>
      <c r="BB19" s="26" t="s">
        <v>48</v>
      </c>
      <c r="BC19" s="86" t="s">
        <v>49</v>
      </c>
      <c r="BD19" s="26" t="s">
        <v>47</v>
      </c>
    </row>
    <row r="20" spans="1:56">
      <c r="A20" s="122">
        <v>15</v>
      </c>
      <c r="B20" s="44">
        <v>16</v>
      </c>
      <c r="C20" s="3" t="s">
        <v>402</v>
      </c>
      <c r="D20" s="3" t="s">
        <v>227</v>
      </c>
      <c r="E20" s="3" t="s">
        <v>206</v>
      </c>
      <c r="F20" s="3" t="s">
        <v>424</v>
      </c>
      <c r="G20" s="4" t="s">
        <v>55</v>
      </c>
      <c r="H20" s="3" t="s">
        <v>368</v>
      </c>
      <c r="I20" s="3" t="s">
        <v>425</v>
      </c>
      <c r="J20" s="3" t="s">
        <v>316</v>
      </c>
      <c r="K20" s="3" t="s">
        <v>426</v>
      </c>
      <c r="L20" s="4" t="s">
        <v>9</v>
      </c>
      <c r="M20" s="3" t="s">
        <v>28</v>
      </c>
      <c r="N20" s="56" t="s">
        <v>102</v>
      </c>
      <c r="P20" s="122">
        <v>15</v>
      </c>
      <c r="Q20" s="44">
        <v>16</v>
      </c>
      <c r="R20" s="3" t="s">
        <v>402</v>
      </c>
      <c r="S20" s="3" t="s">
        <v>227</v>
      </c>
      <c r="T20" s="3" t="s">
        <v>206</v>
      </c>
      <c r="U20" s="3" t="s">
        <v>424</v>
      </c>
      <c r="V20" s="52" t="s">
        <v>55</v>
      </c>
      <c r="W20" s="3" t="s">
        <v>368</v>
      </c>
      <c r="X20" s="3" t="s">
        <v>425</v>
      </c>
      <c r="Y20" s="3" t="s">
        <v>316</v>
      </c>
      <c r="Z20" s="3" t="s">
        <v>426</v>
      </c>
      <c r="AA20" s="3" t="s">
        <v>9</v>
      </c>
      <c r="AB20" s="52" t="s">
        <v>28</v>
      </c>
      <c r="AC20" s="53" t="s">
        <v>102</v>
      </c>
      <c r="AE20" s="122">
        <v>15</v>
      </c>
      <c r="AF20" s="44">
        <v>16</v>
      </c>
      <c r="AG20" s="3" t="s">
        <v>402</v>
      </c>
      <c r="AH20" s="3" t="s">
        <v>227</v>
      </c>
      <c r="AI20" s="3" t="s">
        <v>206</v>
      </c>
      <c r="AJ20" s="3" t="s">
        <v>424</v>
      </c>
      <c r="AK20" s="50" t="s">
        <v>55</v>
      </c>
      <c r="AL20" s="3" t="s">
        <v>368</v>
      </c>
      <c r="AM20" s="3" t="s">
        <v>425</v>
      </c>
      <c r="AN20" s="3" t="s">
        <v>316</v>
      </c>
      <c r="AO20" s="3" t="s">
        <v>426</v>
      </c>
      <c r="AP20" s="3" t="s">
        <v>9</v>
      </c>
      <c r="AQ20" s="3" t="s">
        <v>28</v>
      </c>
      <c r="AR20" s="45" t="s">
        <v>102</v>
      </c>
      <c r="AT20" s="25">
        <v>15</v>
      </c>
      <c r="AU20" s="25">
        <v>16</v>
      </c>
      <c r="AV20" s="26" t="s">
        <v>57</v>
      </c>
      <c r="AW20" s="26" t="s">
        <v>58</v>
      </c>
      <c r="AX20" s="58" t="s">
        <v>40</v>
      </c>
      <c r="AY20" s="64" t="s">
        <v>59</v>
      </c>
      <c r="AZ20" s="70" t="s">
        <v>60</v>
      </c>
      <c r="BA20" s="26" t="s">
        <v>61</v>
      </c>
      <c r="BB20" s="26" t="s">
        <v>62</v>
      </c>
      <c r="BC20" s="26" t="s">
        <v>29</v>
      </c>
      <c r="BD20" s="90" t="s">
        <v>63</v>
      </c>
    </row>
    <row r="21" spans="1:56" ht="17" thickBot="1">
      <c r="A21" s="122">
        <v>14</v>
      </c>
      <c r="B21" s="44">
        <v>17</v>
      </c>
      <c r="C21" s="3" t="s">
        <v>274</v>
      </c>
      <c r="D21" s="3" t="s">
        <v>427</v>
      </c>
      <c r="E21" s="3" t="s">
        <v>428</v>
      </c>
      <c r="F21" s="3" t="s">
        <v>261</v>
      </c>
      <c r="G21" s="3" t="s">
        <v>429</v>
      </c>
      <c r="H21" s="3" t="s">
        <v>72</v>
      </c>
      <c r="I21" s="3" t="s">
        <v>315</v>
      </c>
      <c r="J21" s="3" t="s">
        <v>430</v>
      </c>
      <c r="K21" s="3" t="s">
        <v>19</v>
      </c>
      <c r="L21" s="3" t="s">
        <v>431</v>
      </c>
      <c r="M21" s="3" t="s">
        <v>303</v>
      </c>
      <c r="N21" s="45" t="s">
        <v>84</v>
      </c>
      <c r="P21" s="122">
        <v>14</v>
      </c>
      <c r="Q21" s="44">
        <v>17</v>
      </c>
      <c r="R21" s="3" t="s">
        <v>274</v>
      </c>
      <c r="S21" s="3" t="s">
        <v>427</v>
      </c>
      <c r="T21" s="3" t="s">
        <v>428</v>
      </c>
      <c r="U21" s="3" t="s">
        <v>261</v>
      </c>
      <c r="V21" s="3" t="s">
        <v>429</v>
      </c>
      <c r="W21" s="52" t="s">
        <v>72</v>
      </c>
      <c r="X21" s="3" t="s">
        <v>315</v>
      </c>
      <c r="Y21" s="3" t="s">
        <v>430</v>
      </c>
      <c r="Z21" s="52" t="s">
        <v>19</v>
      </c>
      <c r="AA21" s="3" t="s">
        <v>431</v>
      </c>
      <c r="AB21" s="3" t="s">
        <v>303</v>
      </c>
      <c r="AC21" s="53" t="s">
        <v>84</v>
      </c>
      <c r="AE21" s="122">
        <v>14</v>
      </c>
      <c r="AF21" s="44">
        <v>17</v>
      </c>
      <c r="AG21" s="3" t="s">
        <v>274</v>
      </c>
      <c r="AH21" s="3" t="s">
        <v>427</v>
      </c>
      <c r="AI21" s="3" t="s">
        <v>428</v>
      </c>
      <c r="AJ21" s="3" t="s">
        <v>261</v>
      </c>
      <c r="AK21" s="3" t="s">
        <v>429</v>
      </c>
      <c r="AL21" s="3" t="s">
        <v>72</v>
      </c>
      <c r="AM21" s="3" t="s">
        <v>315</v>
      </c>
      <c r="AN21" s="3" t="s">
        <v>430</v>
      </c>
      <c r="AO21" s="3" t="s">
        <v>19</v>
      </c>
      <c r="AP21" s="3" t="s">
        <v>431</v>
      </c>
      <c r="AQ21" s="3" t="s">
        <v>303</v>
      </c>
      <c r="AR21" s="45" t="s">
        <v>84</v>
      </c>
      <c r="AT21" s="25">
        <v>14</v>
      </c>
      <c r="AU21" s="25">
        <v>17</v>
      </c>
      <c r="AV21" s="27" t="s">
        <v>34</v>
      </c>
      <c r="AW21" s="28" t="s">
        <v>35</v>
      </c>
      <c r="AX21" s="58" t="s">
        <v>36</v>
      </c>
      <c r="AY21" s="26" t="s">
        <v>37</v>
      </c>
      <c r="AZ21" s="26" t="s">
        <v>38</v>
      </c>
      <c r="BA21" s="26" t="s">
        <v>39</v>
      </c>
      <c r="BB21" s="80" t="s">
        <v>14</v>
      </c>
      <c r="BC21" s="86" t="s">
        <v>40</v>
      </c>
      <c r="BD21" s="90" t="s">
        <v>41</v>
      </c>
    </row>
    <row r="22" spans="1:56" ht="17" thickBot="1">
      <c r="A22" s="122">
        <v>13</v>
      </c>
      <c r="B22" s="44">
        <v>18</v>
      </c>
      <c r="C22" s="3" t="s">
        <v>432</v>
      </c>
      <c r="D22" s="33" t="s">
        <v>141</v>
      </c>
      <c r="E22" s="3" t="s">
        <v>77</v>
      </c>
      <c r="F22" s="3" t="s">
        <v>433</v>
      </c>
      <c r="G22" s="3" t="s">
        <v>434</v>
      </c>
      <c r="H22" s="3" t="s">
        <v>435</v>
      </c>
      <c r="I22" s="3" t="s">
        <v>436</v>
      </c>
      <c r="J22" s="3" t="s">
        <v>437</v>
      </c>
      <c r="K22" s="3" t="s">
        <v>107</v>
      </c>
      <c r="L22" s="3" t="s">
        <v>438</v>
      </c>
      <c r="M22" s="3" t="s">
        <v>240</v>
      </c>
      <c r="N22" s="45" t="s">
        <v>439</v>
      </c>
      <c r="P22" s="122">
        <v>13</v>
      </c>
      <c r="Q22" s="44">
        <v>18</v>
      </c>
      <c r="R22" s="3" t="s">
        <v>432</v>
      </c>
      <c r="S22" s="30" t="s">
        <v>141</v>
      </c>
      <c r="T22" s="3" t="s">
        <v>77</v>
      </c>
      <c r="U22" s="3" t="s">
        <v>433</v>
      </c>
      <c r="V22" s="3" t="s">
        <v>434</v>
      </c>
      <c r="W22" s="3" t="s">
        <v>435</v>
      </c>
      <c r="X22" s="3" t="s">
        <v>436</v>
      </c>
      <c r="Y22" s="3" t="s">
        <v>437</v>
      </c>
      <c r="Z22" s="3" t="s">
        <v>107</v>
      </c>
      <c r="AA22" s="3" t="s">
        <v>438</v>
      </c>
      <c r="AB22" s="3" t="s">
        <v>240</v>
      </c>
      <c r="AC22" s="45" t="s">
        <v>439</v>
      </c>
      <c r="AE22" s="122">
        <v>13</v>
      </c>
      <c r="AF22" s="44">
        <v>18</v>
      </c>
      <c r="AG22" s="3" t="s">
        <v>432</v>
      </c>
      <c r="AH22" s="39" t="s">
        <v>141</v>
      </c>
      <c r="AI22" s="3" t="s">
        <v>77</v>
      </c>
      <c r="AJ22" s="3" t="s">
        <v>433</v>
      </c>
      <c r="AK22" s="3" t="s">
        <v>434</v>
      </c>
      <c r="AL22" s="3" t="s">
        <v>435</v>
      </c>
      <c r="AM22" s="3" t="s">
        <v>436</v>
      </c>
      <c r="AN22" s="3" t="s">
        <v>437</v>
      </c>
      <c r="AO22" s="3" t="s">
        <v>107</v>
      </c>
      <c r="AP22" s="3" t="s">
        <v>438</v>
      </c>
      <c r="AQ22" s="3" t="s">
        <v>240</v>
      </c>
      <c r="AR22" s="45" t="s">
        <v>439</v>
      </c>
      <c r="AT22" s="25">
        <v>13</v>
      </c>
      <c r="AU22" s="25">
        <v>18</v>
      </c>
      <c r="AV22" s="26" t="s">
        <v>130</v>
      </c>
      <c r="AW22" s="28" t="s">
        <v>102</v>
      </c>
      <c r="AX22" s="26" t="s">
        <v>131</v>
      </c>
      <c r="AY22" s="64" t="s">
        <v>132</v>
      </c>
      <c r="AZ22" s="26" t="s">
        <v>133</v>
      </c>
      <c r="BA22" s="76" t="s">
        <v>36</v>
      </c>
      <c r="BB22" s="26" t="s">
        <v>134</v>
      </c>
      <c r="BC22" s="86" t="s">
        <v>101</v>
      </c>
      <c r="BD22" s="26" t="s">
        <v>66</v>
      </c>
    </row>
    <row r="23" spans="1:56">
      <c r="A23" s="122">
        <v>12</v>
      </c>
      <c r="B23" s="44">
        <v>19</v>
      </c>
      <c r="C23" s="3" t="s">
        <v>440</v>
      </c>
      <c r="D23" s="3" t="s">
        <v>441</v>
      </c>
      <c r="E23" s="3" t="s">
        <v>442</v>
      </c>
      <c r="F23" s="4" t="s">
        <v>34</v>
      </c>
      <c r="G23" s="3" t="s">
        <v>443</v>
      </c>
      <c r="H23" s="3" t="s">
        <v>59</v>
      </c>
      <c r="I23" s="3" t="s">
        <v>40</v>
      </c>
      <c r="J23" s="3" t="s">
        <v>444</v>
      </c>
      <c r="K23" s="3" t="s">
        <v>445</v>
      </c>
      <c r="L23" s="3" t="s">
        <v>51</v>
      </c>
      <c r="M23" s="3" t="s">
        <v>97</v>
      </c>
      <c r="N23" s="45" t="s">
        <v>427</v>
      </c>
      <c r="P23" s="122">
        <v>12</v>
      </c>
      <c r="Q23" s="44">
        <v>19</v>
      </c>
      <c r="R23" s="3" t="s">
        <v>440</v>
      </c>
      <c r="S23" s="3" t="s">
        <v>441</v>
      </c>
      <c r="T23" s="3" t="s">
        <v>442</v>
      </c>
      <c r="U23" s="3" t="s">
        <v>34</v>
      </c>
      <c r="V23" s="3" t="s">
        <v>443</v>
      </c>
      <c r="W23" s="3" t="s">
        <v>59</v>
      </c>
      <c r="X23" s="3" t="s">
        <v>40</v>
      </c>
      <c r="Y23" s="3" t="s">
        <v>444</v>
      </c>
      <c r="Z23" s="3" t="s">
        <v>445</v>
      </c>
      <c r="AA23" s="52" t="s">
        <v>51</v>
      </c>
      <c r="AB23" s="3" t="s">
        <v>97</v>
      </c>
      <c r="AC23" s="45" t="s">
        <v>427</v>
      </c>
      <c r="AE23" s="122">
        <v>12</v>
      </c>
      <c r="AF23" s="44">
        <v>19</v>
      </c>
      <c r="AG23" s="3" t="s">
        <v>440</v>
      </c>
      <c r="AH23" s="3" t="s">
        <v>441</v>
      </c>
      <c r="AI23" s="3" t="s">
        <v>442</v>
      </c>
      <c r="AJ23" s="3" t="s">
        <v>34</v>
      </c>
      <c r="AK23" s="3" t="s">
        <v>443</v>
      </c>
      <c r="AL23" s="50" t="s">
        <v>59</v>
      </c>
      <c r="AM23" s="50" t="s">
        <v>40</v>
      </c>
      <c r="AN23" s="3" t="s">
        <v>444</v>
      </c>
      <c r="AO23" s="3" t="s">
        <v>445</v>
      </c>
      <c r="AP23" s="50" t="s">
        <v>51</v>
      </c>
      <c r="AQ23" s="50" t="s">
        <v>97</v>
      </c>
      <c r="AR23" s="45" t="s">
        <v>427</v>
      </c>
      <c r="AT23" s="25">
        <v>12</v>
      </c>
      <c r="AU23" s="25">
        <v>19</v>
      </c>
      <c r="AV23" s="26" t="s">
        <v>145</v>
      </c>
      <c r="AW23" s="28" t="s">
        <v>13</v>
      </c>
      <c r="AX23" s="58" t="s">
        <v>146</v>
      </c>
      <c r="AY23" s="64" t="s">
        <v>147</v>
      </c>
      <c r="AZ23" s="26" t="s">
        <v>148</v>
      </c>
      <c r="BA23" s="26" t="s">
        <v>149</v>
      </c>
      <c r="BB23" s="80" t="s">
        <v>150</v>
      </c>
      <c r="BC23" s="86" t="s">
        <v>151</v>
      </c>
      <c r="BD23" s="26" t="s">
        <v>152</v>
      </c>
    </row>
    <row r="24" spans="1:56">
      <c r="A24" s="122">
        <v>11</v>
      </c>
      <c r="B24" s="44">
        <v>20</v>
      </c>
      <c r="C24" s="3" t="s">
        <v>446</v>
      </c>
      <c r="D24" s="3" t="s">
        <v>56</v>
      </c>
      <c r="E24" s="3" t="s">
        <v>243</v>
      </c>
      <c r="F24" s="3" t="s">
        <v>447</v>
      </c>
      <c r="G24" s="3" t="s">
        <v>448</v>
      </c>
      <c r="H24" s="3" t="s">
        <v>230</v>
      </c>
      <c r="I24" s="3" t="s">
        <v>449</v>
      </c>
      <c r="J24" s="3" t="s">
        <v>450</v>
      </c>
      <c r="K24" s="3" t="s">
        <v>287</v>
      </c>
      <c r="L24" s="3" t="s">
        <v>451</v>
      </c>
      <c r="M24" s="3" t="s">
        <v>452</v>
      </c>
      <c r="N24" s="45" t="s">
        <v>453</v>
      </c>
      <c r="P24" s="122">
        <v>11</v>
      </c>
      <c r="Q24" s="44">
        <v>20</v>
      </c>
      <c r="R24" s="3" t="s">
        <v>446</v>
      </c>
      <c r="S24" s="3" t="s">
        <v>56</v>
      </c>
      <c r="T24" s="3" t="s">
        <v>243</v>
      </c>
      <c r="U24" s="3" t="s">
        <v>447</v>
      </c>
      <c r="V24" s="3" t="s">
        <v>448</v>
      </c>
      <c r="W24" s="3" t="s">
        <v>230</v>
      </c>
      <c r="X24" s="3" t="s">
        <v>449</v>
      </c>
      <c r="Y24" s="3" t="s">
        <v>450</v>
      </c>
      <c r="Z24" s="3" t="s">
        <v>287</v>
      </c>
      <c r="AA24" s="3" t="s">
        <v>451</v>
      </c>
      <c r="AB24" s="3" t="s">
        <v>452</v>
      </c>
      <c r="AC24" s="45" t="s">
        <v>453</v>
      </c>
      <c r="AE24" s="122">
        <v>11</v>
      </c>
      <c r="AF24" s="44">
        <v>20</v>
      </c>
      <c r="AG24" s="3" t="s">
        <v>446</v>
      </c>
      <c r="AH24" s="3" t="s">
        <v>56</v>
      </c>
      <c r="AI24" s="3" t="s">
        <v>243</v>
      </c>
      <c r="AJ24" s="3" t="s">
        <v>447</v>
      </c>
      <c r="AK24" s="3" t="s">
        <v>448</v>
      </c>
      <c r="AL24" s="3" t="s">
        <v>230</v>
      </c>
      <c r="AM24" s="3" t="s">
        <v>449</v>
      </c>
      <c r="AN24" s="3" t="s">
        <v>450</v>
      </c>
      <c r="AO24" s="3" t="s">
        <v>287</v>
      </c>
      <c r="AP24" s="3" t="s">
        <v>451</v>
      </c>
      <c r="AQ24" s="3" t="s">
        <v>452</v>
      </c>
      <c r="AR24" s="45" t="s">
        <v>453</v>
      </c>
      <c r="AT24" s="25">
        <v>11</v>
      </c>
      <c r="AU24" s="25">
        <v>20</v>
      </c>
      <c r="AV24" s="26" t="s">
        <v>27</v>
      </c>
      <c r="AW24" s="28" t="s">
        <v>28</v>
      </c>
      <c r="AX24" s="26" t="s">
        <v>29</v>
      </c>
      <c r="AY24" s="26" t="s">
        <v>23</v>
      </c>
      <c r="AZ24" s="70" t="s">
        <v>10</v>
      </c>
      <c r="BA24" s="76" t="s">
        <v>30</v>
      </c>
      <c r="BB24" s="26" t="s">
        <v>31</v>
      </c>
      <c r="BC24" s="26" t="s">
        <v>32</v>
      </c>
      <c r="BD24" s="26" t="s">
        <v>33</v>
      </c>
    </row>
    <row r="25" spans="1:56">
      <c r="A25" s="122">
        <v>10</v>
      </c>
      <c r="B25" s="44">
        <v>21</v>
      </c>
      <c r="C25" s="3" t="s">
        <v>454</v>
      </c>
      <c r="D25" s="3" t="s">
        <v>132</v>
      </c>
      <c r="E25" s="3" t="s">
        <v>249</v>
      </c>
      <c r="F25" s="3" t="s">
        <v>455</v>
      </c>
      <c r="G25" s="3" t="s">
        <v>456</v>
      </c>
      <c r="H25" s="3" t="s">
        <v>457</v>
      </c>
      <c r="I25" s="3" t="s">
        <v>205</v>
      </c>
      <c r="J25" s="3" t="s">
        <v>458</v>
      </c>
      <c r="K25" s="3" t="s">
        <v>304</v>
      </c>
      <c r="L25" s="3" t="s">
        <v>424</v>
      </c>
      <c r="M25" s="3" t="s">
        <v>459</v>
      </c>
      <c r="N25" s="45" t="s">
        <v>460</v>
      </c>
      <c r="P25" s="122">
        <v>10</v>
      </c>
      <c r="Q25" s="44">
        <v>21</v>
      </c>
      <c r="R25" s="3" t="s">
        <v>454</v>
      </c>
      <c r="S25" s="3" t="s">
        <v>132</v>
      </c>
      <c r="T25" s="3" t="s">
        <v>249</v>
      </c>
      <c r="U25" s="3" t="s">
        <v>455</v>
      </c>
      <c r="V25" s="3" t="s">
        <v>456</v>
      </c>
      <c r="W25" s="3" t="s">
        <v>457</v>
      </c>
      <c r="X25" s="3" t="s">
        <v>205</v>
      </c>
      <c r="Y25" s="3" t="s">
        <v>458</v>
      </c>
      <c r="Z25" s="3" t="s">
        <v>304</v>
      </c>
      <c r="AA25" s="3" t="s">
        <v>424</v>
      </c>
      <c r="AB25" s="3" t="s">
        <v>459</v>
      </c>
      <c r="AC25" s="45" t="s">
        <v>460</v>
      </c>
      <c r="AE25" s="122">
        <v>10</v>
      </c>
      <c r="AF25" s="44">
        <v>21</v>
      </c>
      <c r="AG25" s="3" t="s">
        <v>454</v>
      </c>
      <c r="AH25" s="3" t="s">
        <v>132</v>
      </c>
      <c r="AI25" s="3" t="s">
        <v>249</v>
      </c>
      <c r="AJ25" s="3" t="s">
        <v>455</v>
      </c>
      <c r="AK25" s="3" t="s">
        <v>456</v>
      </c>
      <c r="AL25" s="3" t="s">
        <v>457</v>
      </c>
      <c r="AM25" s="3" t="s">
        <v>205</v>
      </c>
      <c r="AN25" s="3" t="s">
        <v>458</v>
      </c>
      <c r="AO25" s="3" t="s">
        <v>304</v>
      </c>
      <c r="AP25" s="3" t="s">
        <v>424</v>
      </c>
      <c r="AQ25" s="3" t="s">
        <v>459</v>
      </c>
      <c r="AR25" s="45" t="s">
        <v>460</v>
      </c>
      <c r="AT25" s="25">
        <v>10</v>
      </c>
      <c r="AU25" s="25">
        <v>21</v>
      </c>
      <c r="AV25" s="26" t="s">
        <v>18</v>
      </c>
      <c r="AW25" s="28" t="s">
        <v>19</v>
      </c>
      <c r="AX25" s="26" t="s">
        <v>20</v>
      </c>
      <c r="AY25" s="64" t="s">
        <v>21</v>
      </c>
      <c r="AZ25" s="70" t="s">
        <v>22</v>
      </c>
      <c r="BA25" s="26" t="s">
        <v>23</v>
      </c>
      <c r="BB25" s="80" t="s">
        <v>24</v>
      </c>
      <c r="BC25" s="26" t="s">
        <v>25</v>
      </c>
      <c r="BD25" s="90" t="s">
        <v>26</v>
      </c>
    </row>
    <row r="26" spans="1:56">
      <c r="A26" s="122">
        <v>9</v>
      </c>
      <c r="B26" s="44">
        <v>22</v>
      </c>
      <c r="C26" s="3" t="s">
        <v>461</v>
      </c>
      <c r="D26" s="3" t="s">
        <v>462</v>
      </c>
      <c r="E26" s="3" t="s">
        <v>35</v>
      </c>
      <c r="F26" s="3" t="s">
        <v>288</v>
      </c>
      <c r="G26" s="4" t="s">
        <v>169</v>
      </c>
      <c r="H26" s="3" t="s">
        <v>209</v>
      </c>
      <c r="I26" s="3" t="s">
        <v>157</v>
      </c>
      <c r="J26" s="3" t="s">
        <v>222</v>
      </c>
      <c r="K26" s="3" t="s">
        <v>89</v>
      </c>
      <c r="L26" s="3" t="s">
        <v>463</v>
      </c>
      <c r="M26" s="3" t="s">
        <v>464</v>
      </c>
      <c r="N26" s="45" t="s">
        <v>465</v>
      </c>
      <c r="P26" s="122">
        <v>9</v>
      </c>
      <c r="Q26" s="44">
        <v>22</v>
      </c>
      <c r="R26" s="3" t="s">
        <v>461</v>
      </c>
      <c r="S26" s="3" t="s">
        <v>462</v>
      </c>
      <c r="T26" s="52" t="s">
        <v>35</v>
      </c>
      <c r="U26" s="3" t="s">
        <v>288</v>
      </c>
      <c r="V26" s="3" t="s">
        <v>169</v>
      </c>
      <c r="W26" s="3" t="s">
        <v>209</v>
      </c>
      <c r="X26" s="3" t="s">
        <v>157</v>
      </c>
      <c r="Y26" s="3" t="s">
        <v>222</v>
      </c>
      <c r="Z26" s="3" t="s">
        <v>89</v>
      </c>
      <c r="AA26" s="3" t="s">
        <v>463</v>
      </c>
      <c r="AB26" s="3" t="s">
        <v>464</v>
      </c>
      <c r="AC26" s="45" t="s">
        <v>465</v>
      </c>
      <c r="AE26" s="122">
        <v>9</v>
      </c>
      <c r="AF26" s="44">
        <v>22</v>
      </c>
      <c r="AG26" s="3" t="s">
        <v>461</v>
      </c>
      <c r="AH26" s="3" t="s">
        <v>462</v>
      </c>
      <c r="AI26" s="3" t="s">
        <v>35</v>
      </c>
      <c r="AJ26" s="3" t="s">
        <v>288</v>
      </c>
      <c r="AK26" s="3" t="s">
        <v>169</v>
      </c>
      <c r="AL26" s="3" t="s">
        <v>209</v>
      </c>
      <c r="AM26" s="3" t="s">
        <v>157</v>
      </c>
      <c r="AN26" s="3" t="s">
        <v>222</v>
      </c>
      <c r="AO26" s="3" t="s">
        <v>89</v>
      </c>
      <c r="AP26" s="3" t="s">
        <v>463</v>
      </c>
      <c r="AQ26" s="3" t="s">
        <v>464</v>
      </c>
      <c r="AR26" s="45" t="s">
        <v>465</v>
      </c>
      <c r="AT26" s="25">
        <v>9</v>
      </c>
      <c r="AU26" s="25">
        <v>22</v>
      </c>
      <c r="AV26" s="26" t="s">
        <v>177</v>
      </c>
      <c r="AW26" s="26" t="s">
        <v>178</v>
      </c>
      <c r="AX26" s="58" t="s">
        <v>22</v>
      </c>
      <c r="AY26" s="64" t="s">
        <v>14</v>
      </c>
      <c r="AZ26" s="70" t="s">
        <v>139</v>
      </c>
      <c r="BA26" s="26" t="s">
        <v>179</v>
      </c>
      <c r="BB26" s="80" t="s">
        <v>30</v>
      </c>
      <c r="BC26" s="26" t="s">
        <v>163</v>
      </c>
      <c r="BD26" s="90" t="s">
        <v>139</v>
      </c>
    </row>
    <row r="27" spans="1:56">
      <c r="A27" s="122">
        <v>8</v>
      </c>
      <c r="B27" s="44">
        <v>23</v>
      </c>
      <c r="C27" s="3" t="s">
        <v>466</v>
      </c>
      <c r="D27" s="3" t="s">
        <v>467</v>
      </c>
      <c r="E27" s="3" t="s">
        <v>468</v>
      </c>
      <c r="F27" s="3" t="s">
        <v>290</v>
      </c>
      <c r="G27" s="3" t="s">
        <v>373</v>
      </c>
      <c r="H27" s="3" t="s">
        <v>173</v>
      </c>
      <c r="I27" s="3" t="s">
        <v>109</v>
      </c>
      <c r="J27" s="3" t="s">
        <v>469</v>
      </c>
      <c r="K27" s="3" t="s">
        <v>40</v>
      </c>
      <c r="L27" s="3" t="s">
        <v>155</v>
      </c>
      <c r="M27" s="3" t="s">
        <v>470</v>
      </c>
      <c r="N27" s="45" t="s">
        <v>17</v>
      </c>
      <c r="P27" s="122">
        <v>8</v>
      </c>
      <c r="Q27" s="44">
        <v>23</v>
      </c>
      <c r="R27" s="3" t="s">
        <v>466</v>
      </c>
      <c r="S27" s="3" t="s">
        <v>467</v>
      </c>
      <c r="T27" s="3" t="s">
        <v>468</v>
      </c>
      <c r="U27" s="3" t="s">
        <v>290</v>
      </c>
      <c r="V27" s="3" t="s">
        <v>373</v>
      </c>
      <c r="W27" s="3" t="s">
        <v>173</v>
      </c>
      <c r="X27" s="3" t="s">
        <v>109</v>
      </c>
      <c r="Y27" s="3" t="s">
        <v>469</v>
      </c>
      <c r="Z27" s="3" t="s">
        <v>40</v>
      </c>
      <c r="AA27" s="3" t="s">
        <v>155</v>
      </c>
      <c r="AB27" s="3" t="s">
        <v>470</v>
      </c>
      <c r="AC27" s="45" t="s">
        <v>17</v>
      </c>
      <c r="AE27" s="122">
        <v>8</v>
      </c>
      <c r="AF27" s="44">
        <v>23</v>
      </c>
      <c r="AG27" s="3" t="s">
        <v>466</v>
      </c>
      <c r="AH27" s="3" t="s">
        <v>467</v>
      </c>
      <c r="AI27" s="3" t="s">
        <v>468</v>
      </c>
      <c r="AJ27" s="3" t="s">
        <v>290</v>
      </c>
      <c r="AK27" s="3" t="s">
        <v>373</v>
      </c>
      <c r="AL27" s="3" t="s">
        <v>173</v>
      </c>
      <c r="AM27" s="3" t="s">
        <v>109</v>
      </c>
      <c r="AN27" s="3" t="s">
        <v>469</v>
      </c>
      <c r="AO27" s="50" t="s">
        <v>40</v>
      </c>
      <c r="AP27" s="3" t="s">
        <v>155</v>
      </c>
      <c r="AQ27" s="3" t="s">
        <v>470</v>
      </c>
      <c r="AR27" s="45" t="s">
        <v>17</v>
      </c>
      <c r="AT27" s="25">
        <v>8</v>
      </c>
      <c r="AU27" s="25">
        <v>23</v>
      </c>
      <c r="AV27" s="27" t="s">
        <v>103</v>
      </c>
      <c r="AW27" s="26" t="s">
        <v>108</v>
      </c>
      <c r="AX27" s="26" t="s">
        <v>96</v>
      </c>
      <c r="AY27" s="64" t="s">
        <v>109</v>
      </c>
      <c r="AZ27" s="70" t="s">
        <v>110</v>
      </c>
      <c r="BA27" s="76" t="s">
        <v>50</v>
      </c>
      <c r="BB27" s="80" t="s">
        <v>105</v>
      </c>
      <c r="BC27" s="86" t="s">
        <v>28</v>
      </c>
      <c r="BD27" s="26" t="s">
        <v>111</v>
      </c>
    </row>
    <row r="28" spans="1:56">
      <c r="A28" s="122">
        <v>7</v>
      </c>
      <c r="B28" s="44">
        <v>24</v>
      </c>
      <c r="C28" s="3" t="s">
        <v>471</v>
      </c>
      <c r="D28" s="3" t="s">
        <v>472</v>
      </c>
      <c r="E28" s="3" t="s">
        <v>473</v>
      </c>
      <c r="F28" s="3" t="s">
        <v>474</v>
      </c>
      <c r="G28" s="3" t="s">
        <v>475</v>
      </c>
      <c r="H28" s="3" t="s">
        <v>240</v>
      </c>
      <c r="I28" s="3" t="s">
        <v>476</v>
      </c>
      <c r="J28" s="3" t="s">
        <v>477</v>
      </c>
      <c r="K28" s="3" t="s">
        <v>129</v>
      </c>
      <c r="L28" s="3" t="s">
        <v>478</v>
      </c>
      <c r="M28" s="3" t="s">
        <v>22</v>
      </c>
      <c r="N28" s="45" t="s">
        <v>479</v>
      </c>
      <c r="P28" s="122">
        <v>7</v>
      </c>
      <c r="Q28" s="44">
        <v>24</v>
      </c>
      <c r="R28" s="3" t="s">
        <v>471</v>
      </c>
      <c r="S28" s="3" t="s">
        <v>472</v>
      </c>
      <c r="T28" s="3" t="s">
        <v>473</v>
      </c>
      <c r="U28" s="3" t="s">
        <v>474</v>
      </c>
      <c r="V28" s="3" t="s">
        <v>475</v>
      </c>
      <c r="W28" s="3" t="s">
        <v>240</v>
      </c>
      <c r="X28" s="3" t="s">
        <v>476</v>
      </c>
      <c r="Y28" s="3" t="s">
        <v>477</v>
      </c>
      <c r="Z28" s="3" t="s">
        <v>129</v>
      </c>
      <c r="AA28" s="3" t="s">
        <v>478</v>
      </c>
      <c r="AB28" s="3" t="s">
        <v>22</v>
      </c>
      <c r="AC28" s="45" t="s">
        <v>479</v>
      </c>
      <c r="AE28" s="122">
        <v>7</v>
      </c>
      <c r="AF28" s="44">
        <v>24</v>
      </c>
      <c r="AG28" s="3" t="s">
        <v>471</v>
      </c>
      <c r="AH28" s="3" t="s">
        <v>472</v>
      </c>
      <c r="AI28" s="3" t="s">
        <v>473</v>
      </c>
      <c r="AJ28" s="3" t="s">
        <v>474</v>
      </c>
      <c r="AK28" s="3" t="s">
        <v>475</v>
      </c>
      <c r="AL28" s="3" t="s">
        <v>240</v>
      </c>
      <c r="AM28" s="3" t="s">
        <v>476</v>
      </c>
      <c r="AN28" s="3" t="s">
        <v>477</v>
      </c>
      <c r="AO28" s="3" t="s">
        <v>129</v>
      </c>
      <c r="AP28" s="3" t="s">
        <v>478</v>
      </c>
      <c r="AQ28" s="50" t="s">
        <v>22</v>
      </c>
      <c r="AR28" s="45" t="s">
        <v>479</v>
      </c>
      <c r="AT28" s="25">
        <v>7</v>
      </c>
      <c r="AU28" s="25">
        <v>24</v>
      </c>
      <c r="AV28" s="27" t="s">
        <v>90</v>
      </c>
      <c r="AW28" s="28" t="s">
        <v>123</v>
      </c>
      <c r="AX28" s="26" t="s">
        <v>124</v>
      </c>
      <c r="AY28" s="64" t="s">
        <v>125</v>
      </c>
      <c r="AZ28" s="70" t="s">
        <v>126</v>
      </c>
      <c r="BA28" s="76" t="s">
        <v>127</v>
      </c>
      <c r="BB28" s="80" t="s">
        <v>102</v>
      </c>
      <c r="BC28" s="26" t="s">
        <v>128</v>
      </c>
      <c r="BD28" s="90" t="s">
        <v>129</v>
      </c>
    </row>
    <row r="29" spans="1:56">
      <c r="A29" s="122">
        <v>6</v>
      </c>
      <c r="B29" s="44">
        <v>25</v>
      </c>
      <c r="C29" s="3" t="s">
        <v>279</v>
      </c>
      <c r="D29" s="4" t="s">
        <v>34</v>
      </c>
      <c r="E29" s="3" t="s">
        <v>56</v>
      </c>
      <c r="F29" s="3" t="s">
        <v>245</v>
      </c>
      <c r="G29" s="3" t="s">
        <v>136</v>
      </c>
      <c r="H29" s="3" t="s">
        <v>229</v>
      </c>
      <c r="I29" s="3" t="s">
        <v>266</v>
      </c>
      <c r="J29" s="3" t="s">
        <v>94</v>
      </c>
      <c r="K29" s="4" t="s">
        <v>116</v>
      </c>
      <c r="L29" s="3" t="s">
        <v>480</v>
      </c>
      <c r="M29" s="3" t="s">
        <v>481</v>
      </c>
      <c r="N29" s="45" t="s">
        <v>482</v>
      </c>
      <c r="P29" s="122">
        <v>6</v>
      </c>
      <c r="Q29" s="44">
        <v>25</v>
      </c>
      <c r="R29" s="3" t="s">
        <v>279</v>
      </c>
      <c r="S29" s="3" t="s">
        <v>34</v>
      </c>
      <c r="T29" s="3" t="s">
        <v>56</v>
      </c>
      <c r="U29" s="3" t="s">
        <v>245</v>
      </c>
      <c r="V29" s="52" t="s">
        <v>136</v>
      </c>
      <c r="W29" s="3" t="s">
        <v>229</v>
      </c>
      <c r="X29" s="3" t="s">
        <v>266</v>
      </c>
      <c r="Y29" s="3" t="s">
        <v>94</v>
      </c>
      <c r="Z29" s="3" t="s">
        <v>116</v>
      </c>
      <c r="AA29" s="3" t="s">
        <v>480</v>
      </c>
      <c r="AB29" s="3" t="s">
        <v>481</v>
      </c>
      <c r="AC29" s="45" t="s">
        <v>482</v>
      </c>
      <c r="AE29" s="122">
        <v>6</v>
      </c>
      <c r="AF29" s="44">
        <v>25</v>
      </c>
      <c r="AG29" s="3" t="s">
        <v>279</v>
      </c>
      <c r="AH29" s="3" t="s">
        <v>34</v>
      </c>
      <c r="AI29" s="3" t="s">
        <v>56</v>
      </c>
      <c r="AJ29" s="3" t="s">
        <v>245</v>
      </c>
      <c r="AK29" s="3" t="s">
        <v>136</v>
      </c>
      <c r="AL29" s="3" t="s">
        <v>229</v>
      </c>
      <c r="AM29" s="3" t="s">
        <v>266</v>
      </c>
      <c r="AN29" s="3" t="s">
        <v>94</v>
      </c>
      <c r="AO29" s="3" t="s">
        <v>116</v>
      </c>
      <c r="AP29" s="3" t="s">
        <v>480</v>
      </c>
      <c r="AQ29" s="3" t="s">
        <v>481</v>
      </c>
      <c r="AR29" s="45" t="s">
        <v>482</v>
      </c>
      <c r="AT29" s="25">
        <v>6</v>
      </c>
      <c r="AU29" s="25">
        <v>25</v>
      </c>
      <c r="AV29" s="26" t="s">
        <v>153</v>
      </c>
      <c r="AW29" s="26" t="s">
        <v>145</v>
      </c>
      <c r="AX29" s="58" t="s">
        <v>59</v>
      </c>
      <c r="AY29" s="64" t="s">
        <v>154</v>
      </c>
      <c r="AZ29" s="26" t="s">
        <v>16</v>
      </c>
      <c r="BA29" s="76" t="s">
        <v>155</v>
      </c>
      <c r="BB29" s="80" t="s">
        <v>103</v>
      </c>
      <c r="BC29" s="26" t="s">
        <v>156</v>
      </c>
      <c r="BD29" s="90" t="s">
        <v>157</v>
      </c>
    </row>
    <row r="30" spans="1:56">
      <c r="A30" s="122">
        <v>5</v>
      </c>
      <c r="B30" s="44">
        <v>26</v>
      </c>
      <c r="C30" s="3" t="s">
        <v>89</v>
      </c>
      <c r="D30" s="3" t="s">
        <v>483</v>
      </c>
      <c r="E30" s="3" t="s">
        <v>484</v>
      </c>
      <c r="F30" s="3" t="s">
        <v>485</v>
      </c>
      <c r="G30" s="3" t="s">
        <v>486</v>
      </c>
      <c r="H30" s="3" t="s">
        <v>487</v>
      </c>
      <c r="I30" s="3" t="s">
        <v>198</v>
      </c>
      <c r="J30" s="3" t="s">
        <v>14</v>
      </c>
      <c r="K30" s="3" t="s">
        <v>488</v>
      </c>
      <c r="L30" s="3" t="s">
        <v>489</v>
      </c>
      <c r="M30" s="3" t="s">
        <v>490</v>
      </c>
      <c r="N30" s="45" t="s">
        <v>234</v>
      </c>
      <c r="P30" s="122">
        <v>5</v>
      </c>
      <c r="Q30" s="44">
        <v>26</v>
      </c>
      <c r="R30" s="3" t="s">
        <v>89</v>
      </c>
      <c r="S30" s="3" t="s">
        <v>483</v>
      </c>
      <c r="T30" s="3" t="s">
        <v>484</v>
      </c>
      <c r="U30" s="3" t="s">
        <v>485</v>
      </c>
      <c r="V30" s="3" t="s">
        <v>486</v>
      </c>
      <c r="W30" s="3" t="s">
        <v>487</v>
      </c>
      <c r="X30" s="3" t="s">
        <v>198</v>
      </c>
      <c r="Y30" s="3" t="s">
        <v>14</v>
      </c>
      <c r="Z30" s="3" t="s">
        <v>488</v>
      </c>
      <c r="AA30" s="3" t="s">
        <v>489</v>
      </c>
      <c r="AB30" s="3" t="s">
        <v>490</v>
      </c>
      <c r="AC30" s="45" t="s">
        <v>234</v>
      </c>
      <c r="AE30" s="122">
        <v>5</v>
      </c>
      <c r="AF30" s="44">
        <v>26</v>
      </c>
      <c r="AG30" s="3" t="s">
        <v>89</v>
      </c>
      <c r="AH30" s="3" t="s">
        <v>483</v>
      </c>
      <c r="AI30" s="3" t="s">
        <v>484</v>
      </c>
      <c r="AJ30" s="3" t="s">
        <v>485</v>
      </c>
      <c r="AK30" s="3" t="s">
        <v>486</v>
      </c>
      <c r="AL30" s="3" t="s">
        <v>487</v>
      </c>
      <c r="AM30" s="3" t="s">
        <v>198</v>
      </c>
      <c r="AN30" s="3" t="s">
        <v>14</v>
      </c>
      <c r="AO30" s="3" t="s">
        <v>488</v>
      </c>
      <c r="AP30" s="3" t="s">
        <v>489</v>
      </c>
      <c r="AQ30" s="3" t="s">
        <v>490</v>
      </c>
      <c r="AR30" s="45" t="s">
        <v>234</v>
      </c>
      <c r="AT30" s="25">
        <v>5</v>
      </c>
      <c r="AU30" s="25">
        <v>26</v>
      </c>
      <c r="AV30" s="27" t="s">
        <v>45</v>
      </c>
      <c r="AW30" s="28" t="s">
        <v>90</v>
      </c>
      <c r="AX30" s="26" t="s">
        <v>91</v>
      </c>
      <c r="AY30" s="26" t="s">
        <v>92</v>
      </c>
      <c r="AZ30" s="70" t="s">
        <v>93</v>
      </c>
      <c r="BA30" s="76" t="s">
        <v>94</v>
      </c>
      <c r="BB30" s="26" t="s">
        <v>95</v>
      </c>
      <c r="BC30" s="26" t="s">
        <v>96</v>
      </c>
      <c r="BD30" s="90" t="s">
        <v>97</v>
      </c>
    </row>
    <row r="31" spans="1:56">
      <c r="A31" s="122">
        <v>4</v>
      </c>
      <c r="B31" s="44">
        <v>27</v>
      </c>
      <c r="C31" s="3" t="s">
        <v>491</v>
      </c>
      <c r="D31" s="3" t="s">
        <v>492</v>
      </c>
      <c r="E31" s="3" t="s">
        <v>467</v>
      </c>
      <c r="F31" s="3" t="s">
        <v>79</v>
      </c>
      <c r="G31" s="3" t="s">
        <v>493</v>
      </c>
      <c r="H31" s="3" t="s">
        <v>191</v>
      </c>
      <c r="I31" s="3" t="s">
        <v>494</v>
      </c>
      <c r="J31" s="3" t="s">
        <v>495</v>
      </c>
      <c r="K31" s="3" t="s">
        <v>496</v>
      </c>
      <c r="L31" s="3" t="s">
        <v>385</v>
      </c>
      <c r="M31" s="3" t="s">
        <v>497</v>
      </c>
      <c r="N31" s="45" t="s">
        <v>498</v>
      </c>
      <c r="P31" s="122">
        <v>4</v>
      </c>
      <c r="Q31" s="44">
        <v>27</v>
      </c>
      <c r="R31" s="3" t="s">
        <v>491</v>
      </c>
      <c r="S31" s="3" t="s">
        <v>492</v>
      </c>
      <c r="T31" s="3" t="s">
        <v>467</v>
      </c>
      <c r="U31" s="52" t="s">
        <v>79</v>
      </c>
      <c r="V31" s="3" t="s">
        <v>493</v>
      </c>
      <c r="W31" s="3" t="s">
        <v>191</v>
      </c>
      <c r="X31" s="3" t="s">
        <v>494</v>
      </c>
      <c r="Y31" s="3" t="s">
        <v>495</v>
      </c>
      <c r="Z31" s="3" t="s">
        <v>496</v>
      </c>
      <c r="AA31" s="3" t="s">
        <v>385</v>
      </c>
      <c r="AB31" s="3" t="s">
        <v>497</v>
      </c>
      <c r="AC31" s="45" t="s">
        <v>498</v>
      </c>
      <c r="AE31" s="122">
        <v>4</v>
      </c>
      <c r="AF31" s="44">
        <v>27</v>
      </c>
      <c r="AG31" s="3" t="s">
        <v>491</v>
      </c>
      <c r="AH31" s="3" t="s">
        <v>492</v>
      </c>
      <c r="AI31" s="3" t="s">
        <v>467</v>
      </c>
      <c r="AJ31" s="50" t="s">
        <v>79</v>
      </c>
      <c r="AK31" s="3" t="s">
        <v>493</v>
      </c>
      <c r="AL31" s="3" t="s">
        <v>191</v>
      </c>
      <c r="AM31" s="3" t="s">
        <v>494</v>
      </c>
      <c r="AN31" s="3" t="s">
        <v>495</v>
      </c>
      <c r="AO31" s="3" t="s">
        <v>496</v>
      </c>
      <c r="AP31" s="3" t="s">
        <v>385</v>
      </c>
      <c r="AQ31" s="3" t="s">
        <v>497</v>
      </c>
      <c r="AR31" s="45" t="s">
        <v>498</v>
      </c>
      <c r="AT31" s="25">
        <v>4</v>
      </c>
      <c r="AU31" s="25">
        <v>27</v>
      </c>
      <c r="AV31" s="27" t="s">
        <v>9</v>
      </c>
      <c r="AW31" s="28" t="s">
        <v>10</v>
      </c>
      <c r="AX31" s="26" t="s">
        <v>11</v>
      </c>
      <c r="AY31" s="64" t="s">
        <v>12</v>
      </c>
      <c r="AZ31" s="70" t="s">
        <v>13</v>
      </c>
      <c r="BA31" s="76" t="s">
        <v>14</v>
      </c>
      <c r="BB31" s="26" t="s">
        <v>15</v>
      </c>
      <c r="BC31" s="26" t="s">
        <v>16</v>
      </c>
      <c r="BD31" s="90" t="s">
        <v>17</v>
      </c>
    </row>
    <row r="32" spans="1:56">
      <c r="A32" s="122">
        <v>3</v>
      </c>
      <c r="B32" s="44">
        <v>28</v>
      </c>
      <c r="C32" s="3" t="s">
        <v>499</v>
      </c>
      <c r="D32" s="3" t="s">
        <v>500</v>
      </c>
      <c r="E32" s="3" t="s">
        <v>387</v>
      </c>
      <c r="F32" s="3" t="s">
        <v>120</v>
      </c>
      <c r="G32" s="3" t="s">
        <v>501</v>
      </c>
      <c r="H32" s="3" t="s">
        <v>502</v>
      </c>
      <c r="I32" s="3" t="s">
        <v>503</v>
      </c>
      <c r="J32" s="3" t="s">
        <v>504</v>
      </c>
      <c r="K32" s="3" t="s">
        <v>243</v>
      </c>
      <c r="L32" s="3" t="s">
        <v>22</v>
      </c>
      <c r="M32" s="3" t="s">
        <v>505</v>
      </c>
      <c r="N32" s="45" t="s">
        <v>506</v>
      </c>
      <c r="P32" s="122">
        <v>3</v>
      </c>
      <c r="Q32" s="44">
        <v>28</v>
      </c>
      <c r="R32" s="3" t="s">
        <v>499</v>
      </c>
      <c r="S32" s="3" t="s">
        <v>500</v>
      </c>
      <c r="T32" s="3" t="s">
        <v>387</v>
      </c>
      <c r="U32" s="52" t="s">
        <v>120</v>
      </c>
      <c r="V32" s="3" t="s">
        <v>501</v>
      </c>
      <c r="W32" s="3" t="s">
        <v>502</v>
      </c>
      <c r="X32" s="3" t="s">
        <v>503</v>
      </c>
      <c r="Y32" s="3" t="s">
        <v>504</v>
      </c>
      <c r="Z32" s="3" t="s">
        <v>243</v>
      </c>
      <c r="AA32" s="3" t="s">
        <v>22</v>
      </c>
      <c r="AB32" s="3" t="s">
        <v>505</v>
      </c>
      <c r="AC32" s="45" t="s">
        <v>506</v>
      </c>
      <c r="AE32" s="122">
        <v>3</v>
      </c>
      <c r="AF32" s="44">
        <v>28</v>
      </c>
      <c r="AG32" s="3" t="s">
        <v>499</v>
      </c>
      <c r="AH32" s="3" t="s">
        <v>500</v>
      </c>
      <c r="AI32" s="3" t="s">
        <v>387</v>
      </c>
      <c r="AJ32" s="3" t="s">
        <v>120</v>
      </c>
      <c r="AK32" s="3" t="s">
        <v>501</v>
      </c>
      <c r="AL32" s="3" t="s">
        <v>502</v>
      </c>
      <c r="AM32" s="3" t="s">
        <v>503</v>
      </c>
      <c r="AN32" s="3" t="s">
        <v>504</v>
      </c>
      <c r="AO32" s="3" t="s">
        <v>243</v>
      </c>
      <c r="AP32" s="50" t="s">
        <v>22</v>
      </c>
      <c r="AQ32" s="3" t="s">
        <v>505</v>
      </c>
      <c r="AR32" s="45" t="s">
        <v>506</v>
      </c>
      <c r="AT32" s="25">
        <v>3</v>
      </c>
      <c r="AU32" s="25">
        <v>28</v>
      </c>
      <c r="AV32" s="26" t="s">
        <v>74</v>
      </c>
      <c r="AW32" s="26" t="s">
        <v>75</v>
      </c>
      <c r="AX32" s="26" t="s">
        <v>76</v>
      </c>
      <c r="AY32" s="64" t="s">
        <v>77</v>
      </c>
      <c r="AZ32" s="26" t="s">
        <v>78</v>
      </c>
      <c r="BA32" s="76" t="s">
        <v>79</v>
      </c>
      <c r="BB32" s="26" t="s">
        <v>80</v>
      </c>
      <c r="BC32" s="26" t="s">
        <v>81</v>
      </c>
      <c r="BD32" s="90" t="s">
        <v>82</v>
      </c>
    </row>
    <row r="33" spans="1:56">
      <c r="A33" s="122">
        <v>2</v>
      </c>
      <c r="B33" s="44">
        <v>29</v>
      </c>
      <c r="C33" s="3" t="s">
        <v>507</v>
      </c>
      <c r="D33" s="3" t="s">
        <v>508</v>
      </c>
      <c r="E33" s="3" t="s">
        <v>509</v>
      </c>
      <c r="F33" s="3" t="s">
        <v>510</v>
      </c>
      <c r="G33" s="3" t="s">
        <v>463</v>
      </c>
      <c r="H33" s="3" t="s">
        <v>136</v>
      </c>
      <c r="I33" s="3" t="s">
        <v>511</v>
      </c>
      <c r="J33" s="3" t="s">
        <v>246</v>
      </c>
      <c r="K33" s="3" t="s">
        <v>154</v>
      </c>
      <c r="L33" s="3" t="s">
        <v>512</v>
      </c>
      <c r="M33" s="3" t="s">
        <v>386</v>
      </c>
      <c r="N33" s="45" t="s">
        <v>513</v>
      </c>
      <c r="P33" s="122">
        <v>2</v>
      </c>
      <c r="Q33" s="44">
        <v>29</v>
      </c>
      <c r="R33" s="3" t="s">
        <v>507</v>
      </c>
      <c r="S33" s="3" t="s">
        <v>508</v>
      </c>
      <c r="T33" s="3" t="s">
        <v>509</v>
      </c>
      <c r="U33" s="3" t="s">
        <v>510</v>
      </c>
      <c r="V33" s="3" t="s">
        <v>463</v>
      </c>
      <c r="W33" s="52" t="s">
        <v>136</v>
      </c>
      <c r="X33" s="3" t="s">
        <v>511</v>
      </c>
      <c r="Y33" s="3" t="s">
        <v>246</v>
      </c>
      <c r="Z33" s="3" t="s">
        <v>154</v>
      </c>
      <c r="AA33" s="3" t="s">
        <v>512</v>
      </c>
      <c r="AB33" s="3" t="s">
        <v>386</v>
      </c>
      <c r="AC33" s="45" t="s">
        <v>513</v>
      </c>
      <c r="AE33" s="122">
        <v>2</v>
      </c>
      <c r="AF33" s="44">
        <v>29</v>
      </c>
      <c r="AG33" s="3" t="s">
        <v>507</v>
      </c>
      <c r="AH33" s="3" t="s">
        <v>508</v>
      </c>
      <c r="AI33" s="3" t="s">
        <v>509</v>
      </c>
      <c r="AJ33" s="3" t="s">
        <v>510</v>
      </c>
      <c r="AK33" s="3" t="s">
        <v>463</v>
      </c>
      <c r="AL33" s="3" t="s">
        <v>136</v>
      </c>
      <c r="AM33" s="3" t="s">
        <v>511</v>
      </c>
      <c r="AN33" s="3" t="s">
        <v>246</v>
      </c>
      <c r="AO33" s="3" t="s">
        <v>154</v>
      </c>
      <c r="AP33" s="3" t="s">
        <v>512</v>
      </c>
      <c r="AQ33" s="3" t="s">
        <v>386</v>
      </c>
      <c r="AR33" s="45" t="s">
        <v>513</v>
      </c>
      <c r="AT33" s="25">
        <v>2</v>
      </c>
      <c r="AU33" s="25">
        <v>29</v>
      </c>
      <c r="AV33" s="26" t="s">
        <v>135</v>
      </c>
      <c r="AW33" s="28" t="s">
        <v>136</v>
      </c>
      <c r="AX33" s="58" t="s">
        <v>46</v>
      </c>
      <c r="AY33" s="26" t="s">
        <v>137</v>
      </c>
      <c r="AZ33" s="70" t="s">
        <v>41</v>
      </c>
      <c r="BA33" s="26" t="s">
        <v>138</v>
      </c>
      <c r="BB33" s="80" t="s">
        <v>139</v>
      </c>
      <c r="BC33" s="26" t="s">
        <v>100</v>
      </c>
      <c r="BD33" s="26" t="s">
        <v>140</v>
      </c>
    </row>
    <row r="34" spans="1:56" ht="17" thickBot="1">
      <c r="A34" s="123">
        <v>1</v>
      </c>
      <c r="B34" s="47">
        <v>30</v>
      </c>
      <c r="C34" s="48" t="s">
        <v>113</v>
      </c>
      <c r="D34" s="48" t="s">
        <v>514</v>
      </c>
      <c r="E34" s="48" t="s">
        <v>515</v>
      </c>
      <c r="F34" s="48" t="s">
        <v>516</v>
      </c>
      <c r="G34" s="48" t="s">
        <v>160</v>
      </c>
      <c r="H34" s="48" t="s">
        <v>517</v>
      </c>
      <c r="I34" s="48" t="s">
        <v>518</v>
      </c>
      <c r="J34" s="48" t="s">
        <v>519</v>
      </c>
      <c r="K34" s="48" t="s">
        <v>120</v>
      </c>
      <c r="L34" s="48" t="s">
        <v>520</v>
      </c>
      <c r="M34" s="48" t="s">
        <v>521</v>
      </c>
      <c r="N34" s="49" t="s">
        <v>522</v>
      </c>
      <c r="P34" s="123">
        <v>1</v>
      </c>
      <c r="Q34" s="47">
        <v>30</v>
      </c>
      <c r="R34" s="55" t="s">
        <v>113</v>
      </c>
      <c r="S34" s="48" t="s">
        <v>514</v>
      </c>
      <c r="T34" s="48" t="s">
        <v>515</v>
      </c>
      <c r="U34" s="48" t="s">
        <v>516</v>
      </c>
      <c r="V34" s="48" t="s">
        <v>160</v>
      </c>
      <c r="W34" s="48" t="s">
        <v>517</v>
      </c>
      <c r="X34" s="48" t="s">
        <v>518</v>
      </c>
      <c r="Y34" s="48" t="s">
        <v>519</v>
      </c>
      <c r="Z34" s="55" t="s">
        <v>120</v>
      </c>
      <c r="AA34" s="48" t="s">
        <v>520</v>
      </c>
      <c r="AB34" s="48" t="s">
        <v>521</v>
      </c>
      <c r="AC34" s="49" t="s">
        <v>522</v>
      </c>
      <c r="AE34" s="123">
        <v>1</v>
      </c>
      <c r="AF34" s="47">
        <v>30</v>
      </c>
      <c r="AG34" s="48" t="s">
        <v>113</v>
      </c>
      <c r="AH34" s="48" t="s">
        <v>514</v>
      </c>
      <c r="AI34" s="48" t="s">
        <v>515</v>
      </c>
      <c r="AJ34" s="48" t="s">
        <v>516</v>
      </c>
      <c r="AK34" s="48" t="s">
        <v>160</v>
      </c>
      <c r="AL34" s="48" t="s">
        <v>517</v>
      </c>
      <c r="AM34" s="48" t="s">
        <v>518</v>
      </c>
      <c r="AN34" s="48" t="s">
        <v>519</v>
      </c>
      <c r="AO34" s="48" t="s">
        <v>120</v>
      </c>
      <c r="AP34" s="48" t="s">
        <v>520</v>
      </c>
      <c r="AQ34" s="48" t="s">
        <v>521</v>
      </c>
      <c r="AR34" s="49" t="s">
        <v>522</v>
      </c>
      <c r="AT34" s="25">
        <v>1</v>
      </c>
      <c r="AU34" s="25">
        <v>30</v>
      </c>
      <c r="AV34" s="27" t="s">
        <v>158</v>
      </c>
      <c r="AW34" s="26" t="s">
        <v>159</v>
      </c>
      <c r="AX34" s="58" t="s">
        <v>10</v>
      </c>
      <c r="AY34" s="64" t="s">
        <v>160</v>
      </c>
      <c r="AZ34" s="70" t="s">
        <v>117</v>
      </c>
      <c r="BA34" s="76" t="s">
        <v>82</v>
      </c>
      <c r="BB34" s="26" t="s">
        <v>161</v>
      </c>
      <c r="BC34" s="86" t="s">
        <v>125</v>
      </c>
      <c r="BD34" s="26" t="s">
        <v>162</v>
      </c>
    </row>
    <row r="35" spans="1:56" ht="17" thickBot="1">
      <c r="A35" s="17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AV35" s="208">
        <f>14/30</f>
        <v>0.46666666666666667</v>
      </c>
      <c r="AW35" s="208">
        <f>18/30</f>
        <v>0.6</v>
      </c>
      <c r="AX35" s="208">
        <f>18/30</f>
        <v>0.6</v>
      </c>
      <c r="AY35" s="208">
        <f>18/30</f>
        <v>0.6</v>
      </c>
      <c r="AZ35" s="208">
        <f>22/30</f>
        <v>0.73333333333333328</v>
      </c>
      <c r="BA35" s="208">
        <f>14/30</f>
        <v>0.46666666666666667</v>
      </c>
      <c r="BB35" s="208">
        <f>20/30</f>
        <v>0.66666666666666663</v>
      </c>
      <c r="BC35" s="208">
        <f>17/30</f>
        <v>0.56666666666666665</v>
      </c>
      <c r="BD35" s="208">
        <f>18/30</f>
        <v>0.6</v>
      </c>
    </row>
    <row r="36" spans="1:56">
      <c r="A36" s="121" t="s">
        <v>542</v>
      </c>
      <c r="B36" s="91">
        <v>4</v>
      </c>
      <c r="C36" s="41" t="s">
        <v>0</v>
      </c>
      <c r="D36" s="42" t="s">
        <v>1</v>
      </c>
      <c r="E36" s="42" t="s">
        <v>2</v>
      </c>
      <c r="F36" s="42" t="s">
        <v>3</v>
      </c>
      <c r="G36" s="42" t="s">
        <v>4</v>
      </c>
      <c r="H36" s="42" t="s">
        <v>5</v>
      </c>
      <c r="I36" s="42" t="s">
        <v>6</v>
      </c>
      <c r="J36" s="42" t="s">
        <v>7</v>
      </c>
      <c r="K36" s="42" t="s">
        <v>8</v>
      </c>
      <c r="L36" s="42" t="s">
        <v>364</v>
      </c>
      <c r="M36" s="42" t="s">
        <v>365</v>
      </c>
      <c r="N36" s="43" t="s">
        <v>366</v>
      </c>
      <c r="P36" s="121" t="s">
        <v>542</v>
      </c>
      <c r="Q36" s="91">
        <v>5</v>
      </c>
      <c r="R36" s="41" t="s">
        <v>0</v>
      </c>
      <c r="S36" s="42" t="s">
        <v>1</v>
      </c>
      <c r="T36" s="42" t="s">
        <v>2</v>
      </c>
      <c r="U36" s="42" t="s">
        <v>3</v>
      </c>
      <c r="V36" s="42" t="s">
        <v>4</v>
      </c>
      <c r="W36" s="42" t="s">
        <v>5</v>
      </c>
      <c r="X36" s="42" t="s">
        <v>6</v>
      </c>
      <c r="Y36" s="42" t="s">
        <v>7</v>
      </c>
      <c r="Z36" s="42" t="s">
        <v>8</v>
      </c>
      <c r="AA36" s="42" t="s">
        <v>364</v>
      </c>
      <c r="AB36" s="42" t="s">
        <v>365</v>
      </c>
      <c r="AC36" s="43" t="s">
        <v>366</v>
      </c>
      <c r="AE36" s="121" t="s">
        <v>542</v>
      </c>
      <c r="AF36" s="91">
        <v>6</v>
      </c>
      <c r="AG36" s="41" t="s">
        <v>0</v>
      </c>
      <c r="AH36" s="42" t="s">
        <v>1</v>
      </c>
      <c r="AI36" s="42" t="s">
        <v>2</v>
      </c>
      <c r="AJ36" s="42" t="s">
        <v>3</v>
      </c>
      <c r="AK36" s="42" t="s">
        <v>4</v>
      </c>
      <c r="AL36" s="42" t="s">
        <v>5</v>
      </c>
      <c r="AM36" s="42" t="s">
        <v>6</v>
      </c>
      <c r="AN36" s="42" t="s">
        <v>7</v>
      </c>
      <c r="AO36" s="42" t="s">
        <v>8</v>
      </c>
      <c r="AP36" s="42" t="s">
        <v>364</v>
      </c>
      <c r="AQ36" s="42" t="s">
        <v>365</v>
      </c>
      <c r="AR36" s="43" t="s">
        <v>366</v>
      </c>
    </row>
    <row r="37" spans="1:56">
      <c r="A37" s="122">
        <v>30</v>
      </c>
      <c r="B37" s="44">
        <v>1</v>
      </c>
      <c r="C37" s="3" t="s">
        <v>94</v>
      </c>
      <c r="D37" s="3" t="s">
        <v>55</v>
      </c>
      <c r="E37" s="61" t="s">
        <v>12</v>
      </c>
      <c r="F37" s="3" t="s">
        <v>183</v>
      </c>
      <c r="G37" s="3" t="s">
        <v>36</v>
      </c>
      <c r="H37" s="3" t="s">
        <v>222</v>
      </c>
      <c r="I37" s="3" t="s">
        <v>284</v>
      </c>
      <c r="J37" s="3" t="s">
        <v>22</v>
      </c>
      <c r="K37" s="3" t="s">
        <v>222</v>
      </c>
      <c r="L37" s="3" t="s">
        <v>28</v>
      </c>
      <c r="M37" s="3" t="s">
        <v>36</v>
      </c>
      <c r="N37" s="63" t="s">
        <v>59</v>
      </c>
      <c r="P37" s="122">
        <v>30</v>
      </c>
      <c r="Q37" s="44">
        <v>1</v>
      </c>
      <c r="R37" s="3" t="s">
        <v>94</v>
      </c>
      <c r="S37" s="66" t="s">
        <v>55</v>
      </c>
      <c r="T37" s="3" t="s">
        <v>12</v>
      </c>
      <c r="U37" s="66" t="s">
        <v>183</v>
      </c>
      <c r="V37" s="3" t="s">
        <v>36</v>
      </c>
      <c r="W37" s="3" t="s">
        <v>222</v>
      </c>
      <c r="X37" s="3" t="s">
        <v>284</v>
      </c>
      <c r="Y37" s="66" t="s">
        <v>22</v>
      </c>
      <c r="Z37" s="3" t="s">
        <v>222</v>
      </c>
      <c r="AA37" s="3" t="s">
        <v>28</v>
      </c>
      <c r="AB37" s="3" t="s">
        <v>36</v>
      </c>
      <c r="AC37" s="45" t="s">
        <v>59</v>
      </c>
      <c r="AE37" s="122">
        <v>30</v>
      </c>
      <c r="AF37" s="44">
        <v>1</v>
      </c>
      <c r="AG37" s="73" t="s">
        <v>94</v>
      </c>
      <c r="AH37" s="3" t="s">
        <v>55</v>
      </c>
      <c r="AI37" s="3" t="s">
        <v>12</v>
      </c>
      <c r="AJ37" s="3" t="s">
        <v>183</v>
      </c>
      <c r="AK37" s="73" t="s">
        <v>36</v>
      </c>
      <c r="AL37" s="3" t="s">
        <v>222</v>
      </c>
      <c r="AM37" s="3" t="s">
        <v>284</v>
      </c>
      <c r="AN37" s="73" t="s">
        <v>22</v>
      </c>
      <c r="AO37" s="3" t="s">
        <v>222</v>
      </c>
      <c r="AP37" s="3" t="s">
        <v>28</v>
      </c>
      <c r="AQ37" s="73" t="s">
        <v>36</v>
      </c>
      <c r="AR37" s="45" t="s">
        <v>59</v>
      </c>
    </row>
    <row r="38" spans="1:56">
      <c r="A38" s="122">
        <v>29</v>
      </c>
      <c r="B38" s="44">
        <v>2</v>
      </c>
      <c r="C38" s="3" t="s">
        <v>236</v>
      </c>
      <c r="D38" s="3" t="s">
        <v>150</v>
      </c>
      <c r="E38" s="3" t="s">
        <v>71</v>
      </c>
      <c r="F38" s="61" t="s">
        <v>117</v>
      </c>
      <c r="G38" s="3" t="s">
        <v>146</v>
      </c>
      <c r="H38" s="61" t="s">
        <v>105</v>
      </c>
      <c r="I38" s="3" t="s">
        <v>143</v>
      </c>
      <c r="J38" s="3" t="s">
        <v>300</v>
      </c>
      <c r="K38" s="3" t="s">
        <v>85</v>
      </c>
      <c r="L38" s="3" t="s">
        <v>24</v>
      </c>
      <c r="M38" s="3" t="s">
        <v>367</v>
      </c>
      <c r="N38" s="45" t="s">
        <v>46</v>
      </c>
      <c r="P38" s="122">
        <v>29</v>
      </c>
      <c r="Q38" s="44">
        <v>2</v>
      </c>
      <c r="R38" s="3" t="s">
        <v>236</v>
      </c>
      <c r="S38" s="3" t="s">
        <v>150</v>
      </c>
      <c r="T38" s="66" t="s">
        <v>71</v>
      </c>
      <c r="U38" s="66" t="s">
        <v>117</v>
      </c>
      <c r="V38" s="3" t="s">
        <v>146</v>
      </c>
      <c r="W38" s="66" t="s">
        <v>105</v>
      </c>
      <c r="X38" s="66" t="s">
        <v>143</v>
      </c>
      <c r="Y38" s="3" t="s">
        <v>300</v>
      </c>
      <c r="Z38" s="3" t="s">
        <v>85</v>
      </c>
      <c r="AA38" s="3" t="s">
        <v>24</v>
      </c>
      <c r="AB38" s="3" t="s">
        <v>367</v>
      </c>
      <c r="AC38" s="69" t="s">
        <v>46</v>
      </c>
      <c r="AE38" s="122">
        <v>29</v>
      </c>
      <c r="AF38" s="44">
        <v>2</v>
      </c>
      <c r="AG38" s="3" t="s">
        <v>236</v>
      </c>
      <c r="AH38" s="3" t="s">
        <v>150</v>
      </c>
      <c r="AI38" s="3" t="s">
        <v>71</v>
      </c>
      <c r="AJ38" s="3" t="s">
        <v>117</v>
      </c>
      <c r="AK38" s="3" t="s">
        <v>146</v>
      </c>
      <c r="AL38" s="3" t="s">
        <v>105</v>
      </c>
      <c r="AM38" s="3" t="s">
        <v>143</v>
      </c>
      <c r="AN38" s="3" t="s">
        <v>300</v>
      </c>
      <c r="AO38" s="3" t="s">
        <v>85</v>
      </c>
      <c r="AP38" s="3" t="s">
        <v>24</v>
      </c>
      <c r="AQ38" s="3" t="s">
        <v>367</v>
      </c>
      <c r="AR38" s="45" t="s">
        <v>46</v>
      </c>
    </row>
    <row r="39" spans="1:56">
      <c r="A39" s="122">
        <v>28</v>
      </c>
      <c r="B39" s="44">
        <v>3</v>
      </c>
      <c r="C39" s="3" t="s">
        <v>13</v>
      </c>
      <c r="D39" s="3" t="s">
        <v>232</v>
      </c>
      <c r="E39" s="3" t="s">
        <v>107</v>
      </c>
      <c r="F39" s="3" t="s">
        <v>368</v>
      </c>
      <c r="G39" s="61" t="s">
        <v>45</v>
      </c>
      <c r="H39" s="3" t="s">
        <v>36</v>
      </c>
      <c r="I39" s="3" t="s">
        <v>369</v>
      </c>
      <c r="J39" s="3" t="s">
        <v>51</v>
      </c>
      <c r="K39" s="3" t="s">
        <v>90</v>
      </c>
      <c r="L39" s="61" t="s">
        <v>56</v>
      </c>
      <c r="M39" s="3" t="s">
        <v>54</v>
      </c>
      <c r="N39" s="63" t="s">
        <v>65</v>
      </c>
      <c r="P39" s="122">
        <v>28</v>
      </c>
      <c r="Q39" s="44">
        <v>3</v>
      </c>
      <c r="R39" s="66" t="s">
        <v>13</v>
      </c>
      <c r="S39" s="3" t="s">
        <v>232</v>
      </c>
      <c r="T39" s="3" t="s">
        <v>107</v>
      </c>
      <c r="U39" s="3" t="s">
        <v>368</v>
      </c>
      <c r="V39" s="3" t="s">
        <v>45</v>
      </c>
      <c r="W39" s="3" t="s">
        <v>36</v>
      </c>
      <c r="X39" s="3" t="s">
        <v>369</v>
      </c>
      <c r="Y39" s="3" t="s">
        <v>51</v>
      </c>
      <c r="Z39" s="3" t="s">
        <v>90</v>
      </c>
      <c r="AA39" s="3" t="s">
        <v>56</v>
      </c>
      <c r="AB39" s="3" t="s">
        <v>54</v>
      </c>
      <c r="AC39" s="45" t="s">
        <v>65</v>
      </c>
      <c r="AE39" s="122">
        <v>28</v>
      </c>
      <c r="AF39" s="44">
        <v>3</v>
      </c>
      <c r="AG39" s="3" t="s">
        <v>13</v>
      </c>
      <c r="AH39" s="3" t="s">
        <v>232</v>
      </c>
      <c r="AI39" s="3" t="s">
        <v>107</v>
      </c>
      <c r="AJ39" s="3" t="s">
        <v>368</v>
      </c>
      <c r="AK39" s="3" t="s">
        <v>45</v>
      </c>
      <c r="AL39" s="73" t="s">
        <v>36</v>
      </c>
      <c r="AM39" s="3" t="s">
        <v>369</v>
      </c>
      <c r="AN39" s="3" t="s">
        <v>51</v>
      </c>
      <c r="AO39" s="3" t="s">
        <v>90</v>
      </c>
      <c r="AP39" s="3" t="s">
        <v>56</v>
      </c>
      <c r="AQ39" s="3" t="s">
        <v>54</v>
      </c>
      <c r="AR39" s="45" t="s">
        <v>65</v>
      </c>
    </row>
    <row r="40" spans="1:56">
      <c r="A40" s="122">
        <v>27</v>
      </c>
      <c r="B40" s="44">
        <v>4</v>
      </c>
      <c r="C40" s="3" t="s">
        <v>60</v>
      </c>
      <c r="D40" s="3" t="s">
        <v>268</v>
      </c>
      <c r="E40" s="3" t="s">
        <v>30</v>
      </c>
      <c r="F40" s="3" t="s">
        <v>102</v>
      </c>
      <c r="G40" s="3" t="s">
        <v>370</v>
      </c>
      <c r="H40" s="3" t="s">
        <v>277</v>
      </c>
      <c r="I40" s="3" t="s">
        <v>285</v>
      </c>
      <c r="J40" s="3" t="s">
        <v>123</v>
      </c>
      <c r="K40" s="3" t="s">
        <v>371</v>
      </c>
      <c r="L40" s="3" t="s">
        <v>55</v>
      </c>
      <c r="M40" s="3" t="s">
        <v>103</v>
      </c>
      <c r="N40" s="45" t="s">
        <v>372</v>
      </c>
      <c r="P40" s="122">
        <v>27</v>
      </c>
      <c r="Q40" s="44">
        <v>4</v>
      </c>
      <c r="R40" s="66" t="s">
        <v>60</v>
      </c>
      <c r="S40" s="3" t="s">
        <v>268</v>
      </c>
      <c r="T40" s="66" t="s">
        <v>30</v>
      </c>
      <c r="U40" s="3" t="s">
        <v>102</v>
      </c>
      <c r="V40" s="3" t="s">
        <v>370</v>
      </c>
      <c r="W40" s="3" t="s">
        <v>277</v>
      </c>
      <c r="X40" s="3" t="s">
        <v>285</v>
      </c>
      <c r="Y40" s="3" t="s">
        <v>123</v>
      </c>
      <c r="Z40" s="3" t="s">
        <v>371</v>
      </c>
      <c r="AA40" s="66" t="s">
        <v>55</v>
      </c>
      <c r="AB40" s="3" t="s">
        <v>103</v>
      </c>
      <c r="AC40" s="45" t="s">
        <v>372</v>
      </c>
      <c r="AE40" s="122">
        <v>27</v>
      </c>
      <c r="AF40" s="44">
        <v>4</v>
      </c>
      <c r="AG40" s="3" t="s">
        <v>60</v>
      </c>
      <c r="AH40" s="3" t="s">
        <v>268</v>
      </c>
      <c r="AI40" s="73" t="s">
        <v>30</v>
      </c>
      <c r="AJ40" s="73" t="s">
        <v>102</v>
      </c>
      <c r="AK40" s="3" t="s">
        <v>370</v>
      </c>
      <c r="AL40" s="3" t="s">
        <v>277</v>
      </c>
      <c r="AM40" s="3" t="s">
        <v>285</v>
      </c>
      <c r="AN40" s="73" t="s">
        <v>123</v>
      </c>
      <c r="AO40" s="3" t="s">
        <v>371</v>
      </c>
      <c r="AP40" s="3" t="s">
        <v>55</v>
      </c>
      <c r="AQ40" s="3" t="s">
        <v>103</v>
      </c>
      <c r="AR40" s="45" t="s">
        <v>372</v>
      </c>
    </row>
    <row r="41" spans="1:56">
      <c r="A41" s="122">
        <v>26</v>
      </c>
      <c r="B41" s="44">
        <v>5</v>
      </c>
      <c r="C41" s="3" t="s">
        <v>90</v>
      </c>
      <c r="D41" s="3" t="s">
        <v>166</v>
      </c>
      <c r="E41" s="3" t="s">
        <v>36</v>
      </c>
      <c r="F41" s="3" t="s">
        <v>82</v>
      </c>
      <c r="G41" s="3" t="s">
        <v>139</v>
      </c>
      <c r="H41" s="3" t="s">
        <v>60</v>
      </c>
      <c r="I41" s="3" t="s">
        <v>373</v>
      </c>
      <c r="J41" s="3" t="s">
        <v>49</v>
      </c>
      <c r="K41" s="3" t="s">
        <v>374</v>
      </c>
      <c r="L41" s="61" t="s">
        <v>114</v>
      </c>
      <c r="M41" s="3" t="s">
        <v>69</v>
      </c>
      <c r="N41" s="45" t="s">
        <v>230</v>
      </c>
      <c r="P41" s="122">
        <v>26</v>
      </c>
      <c r="Q41" s="44">
        <v>5</v>
      </c>
      <c r="R41" s="3" t="s">
        <v>90</v>
      </c>
      <c r="S41" s="66" t="s">
        <v>166</v>
      </c>
      <c r="T41" s="3" t="s">
        <v>36</v>
      </c>
      <c r="U41" s="3" t="s">
        <v>82</v>
      </c>
      <c r="V41" s="66" t="s">
        <v>139</v>
      </c>
      <c r="W41" s="66" t="s">
        <v>60</v>
      </c>
      <c r="X41" s="3" t="s">
        <v>373</v>
      </c>
      <c r="Y41" s="3" t="s">
        <v>49</v>
      </c>
      <c r="Z41" s="3" t="s">
        <v>374</v>
      </c>
      <c r="AA41" s="3" t="s">
        <v>114</v>
      </c>
      <c r="AB41" s="3" t="s">
        <v>69</v>
      </c>
      <c r="AC41" s="45" t="s">
        <v>230</v>
      </c>
      <c r="AE41" s="122">
        <v>26</v>
      </c>
      <c r="AF41" s="44">
        <v>5</v>
      </c>
      <c r="AG41" s="3" t="s">
        <v>90</v>
      </c>
      <c r="AH41" s="3" t="s">
        <v>166</v>
      </c>
      <c r="AI41" s="73" t="s">
        <v>36</v>
      </c>
      <c r="AJ41" s="73" t="s">
        <v>82</v>
      </c>
      <c r="AK41" s="3" t="s">
        <v>139</v>
      </c>
      <c r="AL41" s="3" t="s">
        <v>60</v>
      </c>
      <c r="AM41" s="3" t="s">
        <v>373</v>
      </c>
      <c r="AN41" s="3" t="s">
        <v>49</v>
      </c>
      <c r="AO41" s="3" t="s">
        <v>374</v>
      </c>
      <c r="AP41" s="3" t="s">
        <v>114</v>
      </c>
      <c r="AQ41" s="3" t="s">
        <v>69</v>
      </c>
      <c r="AR41" s="45" t="s">
        <v>230</v>
      </c>
    </row>
    <row r="42" spans="1:56">
      <c r="A42" s="122">
        <v>25</v>
      </c>
      <c r="B42" s="44">
        <v>6</v>
      </c>
      <c r="C42" s="3" t="s">
        <v>375</v>
      </c>
      <c r="D42" s="3" t="s">
        <v>90</v>
      </c>
      <c r="E42" s="3" t="s">
        <v>143</v>
      </c>
      <c r="F42" s="3" t="s">
        <v>376</v>
      </c>
      <c r="G42" s="3" t="s">
        <v>67</v>
      </c>
      <c r="H42" s="3" t="s">
        <v>68</v>
      </c>
      <c r="I42" s="3" t="s">
        <v>224</v>
      </c>
      <c r="J42" s="3" t="s">
        <v>196</v>
      </c>
      <c r="K42" s="3" t="s">
        <v>101</v>
      </c>
      <c r="L42" s="3" t="s">
        <v>176</v>
      </c>
      <c r="M42" s="3" t="s">
        <v>13</v>
      </c>
      <c r="N42" s="45" t="s">
        <v>377</v>
      </c>
      <c r="P42" s="122">
        <v>25</v>
      </c>
      <c r="Q42" s="44">
        <v>6</v>
      </c>
      <c r="R42" s="3" t="s">
        <v>375</v>
      </c>
      <c r="S42" s="3" t="s">
        <v>90</v>
      </c>
      <c r="T42" s="66" t="s">
        <v>143</v>
      </c>
      <c r="U42" s="3" t="s">
        <v>376</v>
      </c>
      <c r="V42" s="3" t="s">
        <v>67</v>
      </c>
      <c r="W42" s="3" t="s">
        <v>68</v>
      </c>
      <c r="X42" s="3" t="s">
        <v>224</v>
      </c>
      <c r="Y42" s="3" t="s">
        <v>196</v>
      </c>
      <c r="Z42" s="3" t="s">
        <v>101</v>
      </c>
      <c r="AA42" s="3" t="s">
        <v>176</v>
      </c>
      <c r="AB42" s="66" t="s">
        <v>13</v>
      </c>
      <c r="AC42" s="45" t="s">
        <v>377</v>
      </c>
      <c r="AE42" s="122">
        <v>25</v>
      </c>
      <c r="AF42" s="44">
        <v>6</v>
      </c>
      <c r="AG42" s="3" t="s">
        <v>375</v>
      </c>
      <c r="AH42" s="3" t="s">
        <v>90</v>
      </c>
      <c r="AI42" s="3" t="s">
        <v>143</v>
      </c>
      <c r="AJ42" s="3" t="s">
        <v>376</v>
      </c>
      <c r="AK42" s="3" t="s">
        <v>67</v>
      </c>
      <c r="AL42" s="3" t="s">
        <v>68</v>
      </c>
      <c r="AM42" s="3" t="s">
        <v>224</v>
      </c>
      <c r="AN42" s="3" t="s">
        <v>196</v>
      </c>
      <c r="AO42" s="3" t="s">
        <v>101</v>
      </c>
      <c r="AP42" s="3" t="s">
        <v>176</v>
      </c>
      <c r="AQ42" s="3" t="s">
        <v>13</v>
      </c>
      <c r="AR42" s="45" t="s">
        <v>377</v>
      </c>
    </row>
    <row r="43" spans="1:56">
      <c r="A43" s="122">
        <v>24</v>
      </c>
      <c r="B43" s="44">
        <v>7</v>
      </c>
      <c r="C43" s="61" t="s">
        <v>70</v>
      </c>
      <c r="D43" s="3" t="s">
        <v>220</v>
      </c>
      <c r="E43" s="3" t="s">
        <v>223</v>
      </c>
      <c r="F43" s="3" t="s">
        <v>93</v>
      </c>
      <c r="G43" s="3" t="s">
        <v>378</v>
      </c>
      <c r="H43" s="61" t="s">
        <v>70</v>
      </c>
      <c r="I43" s="3" t="s">
        <v>379</v>
      </c>
      <c r="J43" s="3" t="s">
        <v>380</v>
      </c>
      <c r="K43" s="3" t="s">
        <v>381</v>
      </c>
      <c r="L43" s="3" t="s">
        <v>87</v>
      </c>
      <c r="M43" s="3" t="s">
        <v>350</v>
      </c>
      <c r="N43" s="45" t="s">
        <v>382</v>
      </c>
      <c r="P43" s="122">
        <v>24</v>
      </c>
      <c r="Q43" s="44">
        <v>7</v>
      </c>
      <c r="R43" s="3" t="s">
        <v>70</v>
      </c>
      <c r="S43" s="3" t="s">
        <v>220</v>
      </c>
      <c r="T43" s="3" t="s">
        <v>223</v>
      </c>
      <c r="U43" s="66" t="s">
        <v>93</v>
      </c>
      <c r="V43" s="3" t="s">
        <v>378</v>
      </c>
      <c r="W43" s="3" t="s">
        <v>70</v>
      </c>
      <c r="X43" s="3" t="s">
        <v>379</v>
      </c>
      <c r="Y43" s="3" t="s">
        <v>380</v>
      </c>
      <c r="Z43" s="3" t="s">
        <v>381</v>
      </c>
      <c r="AA43" s="66" t="s">
        <v>87</v>
      </c>
      <c r="AB43" s="3" t="s">
        <v>350</v>
      </c>
      <c r="AC43" s="45" t="s">
        <v>382</v>
      </c>
      <c r="AE43" s="122">
        <v>24</v>
      </c>
      <c r="AF43" s="44">
        <v>7</v>
      </c>
      <c r="AG43" s="3" t="s">
        <v>70</v>
      </c>
      <c r="AH43" s="3" t="s">
        <v>220</v>
      </c>
      <c r="AI43" s="3" t="s">
        <v>223</v>
      </c>
      <c r="AJ43" s="3" t="s">
        <v>93</v>
      </c>
      <c r="AK43" s="3" t="s">
        <v>378</v>
      </c>
      <c r="AL43" s="3" t="s">
        <v>70</v>
      </c>
      <c r="AM43" s="3" t="s">
        <v>379</v>
      </c>
      <c r="AN43" s="3" t="s">
        <v>380</v>
      </c>
      <c r="AO43" s="3" t="s">
        <v>381</v>
      </c>
      <c r="AP43" s="3" t="s">
        <v>87</v>
      </c>
      <c r="AQ43" s="3" t="s">
        <v>350</v>
      </c>
      <c r="AR43" s="45" t="s">
        <v>382</v>
      </c>
    </row>
    <row r="44" spans="1:56">
      <c r="A44" s="122">
        <v>23</v>
      </c>
      <c r="B44" s="44">
        <v>8</v>
      </c>
      <c r="C44" s="3" t="s">
        <v>383</v>
      </c>
      <c r="D44" s="3" t="s">
        <v>142</v>
      </c>
      <c r="E44" s="3" t="s">
        <v>89</v>
      </c>
      <c r="F44" s="3" t="s">
        <v>116</v>
      </c>
      <c r="G44" s="3" t="s">
        <v>384</v>
      </c>
      <c r="H44" s="3" t="s">
        <v>97</v>
      </c>
      <c r="I44" s="61" t="s">
        <v>105</v>
      </c>
      <c r="J44" s="3" t="s">
        <v>385</v>
      </c>
      <c r="K44" s="3" t="s">
        <v>386</v>
      </c>
      <c r="L44" s="61" t="s">
        <v>59</v>
      </c>
      <c r="M44" s="3" t="s">
        <v>387</v>
      </c>
      <c r="N44" s="45" t="s">
        <v>388</v>
      </c>
      <c r="P44" s="122">
        <v>23</v>
      </c>
      <c r="Q44" s="44">
        <v>8</v>
      </c>
      <c r="R44" s="3" t="s">
        <v>383</v>
      </c>
      <c r="S44" s="3" t="s">
        <v>142</v>
      </c>
      <c r="T44" s="3" t="s">
        <v>89</v>
      </c>
      <c r="U44" s="3" t="s">
        <v>116</v>
      </c>
      <c r="V44" s="3" t="s">
        <v>384</v>
      </c>
      <c r="W44" s="66" t="s">
        <v>97</v>
      </c>
      <c r="X44" s="66" t="s">
        <v>105</v>
      </c>
      <c r="Y44" s="3" t="s">
        <v>385</v>
      </c>
      <c r="Z44" s="3" t="s">
        <v>386</v>
      </c>
      <c r="AA44" s="3" t="s">
        <v>59</v>
      </c>
      <c r="AB44" s="3" t="s">
        <v>387</v>
      </c>
      <c r="AC44" s="45" t="s">
        <v>388</v>
      </c>
      <c r="AE44" s="122">
        <v>23</v>
      </c>
      <c r="AF44" s="44">
        <v>8</v>
      </c>
      <c r="AG44" s="3" t="s">
        <v>383</v>
      </c>
      <c r="AH44" s="3" t="s">
        <v>142</v>
      </c>
      <c r="AI44" s="3" t="s">
        <v>89</v>
      </c>
      <c r="AJ44" s="3" t="s">
        <v>116</v>
      </c>
      <c r="AK44" s="3" t="s">
        <v>384</v>
      </c>
      <c r="AL44" s="3" t="s">
        <v>97</v>
      </c>
      <c r="AM44" s="3" t="s">
        <v>105</v>
      </c>
      <c r="AN44" s="3" t="s">
        <v>385</v>
      </c>
      <c r="AO44" s="3" t="s">
        <v>386</v>
      </c>
      <c r="AP44" s="3" t="s">
        <v>59</v>
      </c>
      <c r="AQ44" s="3" t="s">
        <v>387</v>
      </c>
      <c r="AR44" s="45" t="s">
        <v>388</v>
      </c>
    </row>
    <row r="45" spans="1:56">
      <c r="A45" s="122">
        <v>22</v>
      </c>
      <c r="B45" s="44">
        <v>9</v>
      </c>
      <c r="C45" s="3" t="s">
        <v>389</v>
      </c>
      <c r="D45" s="61" t="s">
        <v>125</v>
      </c>
      <c r="E45" s="3" t="s">
        <v>251</v>
      </c>
      <c r="F45" s="3" t="s">
        <v>139</v>
      </c>
      <c r="G45" s="3" t="s">
        <v>390</v>
      </c>
      <c r="H45" s="3" t="s">
        <v>146</v>
      </c>
      <c r="I45" s="3" t="s">
        <v>274</v>
      </c>
      <c r="J45" s="3" t="s">
        <v>391</v>
      </c>
      <c r="K45" s="3" t="s">
        <v>26</v>
      </c>
      <c r="L45" s="3" t="s">
        <v>30</v>
      </c>
      <c r="M45" s="3" t="s">
        <v>392</v>
      </c>
      <c r="N45" s="45" t="s">
        <v>200</v>
      </c>
      <c r="P45" s="122">
        <v>22</v>
      </c>
      <c r="Q45" s="44">
        <v>9</v>
      </c>
      <c r="R45" s="3" t="s">
        <v>389</v>
      </c>
      <c r="S45" s="3" t="s">
        <v>125</v>
      </c>
      <c r="T45" s="3" t="s">
        <v>251</v>
      </c>
      <c r="U45" s="66" t="s">
        <v>139</v>
      </c>
      <c r="V45" s="3" t="s">
        <v>390</v>
      </c>
      <c r="W45" s="3" t="s">
        <v>146</v>
      </c>
      <c r="X45" s="3" t="s">
        <v>274</v>
      </c>
      <c r="Y45" s="3" t="s">
        <v>391</v>
      </c>
      <c r="Z45" s="3" t="s">
        <v>26</v>
      </c>
      <c r="AA45" s="66" t="s">
        <v>30</v>
      </c>
      <c r="AB45" s="3" t="s">
        <v>392</v>
      </c>
      <c r="AC45" s="45" t="s">
        <v>200</v>
      </c>
      <c r="AE45" s="122">
        <v>22</v>
      </c>
      <c r="AF45" s="44">
        <v>9</v>
      </c>
      <c r="AG45" s="3" t="s">
        <v>389</v>
      </c>
      <c r="AH45" s="3" t="s">
        <v>125</v>
      </c>
      <c r="AI45" s="3" t="s">
        <v>251</v>
      </c>
      <c r="AJ45" s="3" t="s">
        <v>139</v>
      </c>
      <c r="AK45" s="3" t="s">
        <v>390</v>
      </c>
      <c r="AL45" s="3" t="s">
        <v>146</v>
      </c>
      <c r="AM45" s="3" t="s">
        <v>274</v>
      </c>
      <c r="AN45" s="3" t="s">
        <v>391</v>
      </c>
      <c r="AO45" s="3" t="s">
        <v>26</v>
      </c>
      <c r="AP45" s="73" t="s">
        <v>30</v>
      </c>
      <c r="AQ45" s="3" t="s">
        <v>392</v>
      </c>
      <c r="AR45" s="45" t="s">
        <v>200</v>
      </c>
    </row>
    <row r="46" spans="1:56">
      <c r="A46" s="122">
        <v>21</v>
      </c>
      <c r="B46" s="44">
        <v>10</v>
      </c>
      <c r="C46" s="3" t="s">
        <v>151</v>
      </c>
      <c r="D46" s="3" t="s">
        <v>155</v>
      </c>
      <c r="E46" s="3" t="s">
        <v>176</v>
      </c>
      <c r="F46" s="3" t="s">
        <v>393</v>
      </c>
      <c r="G46" s="3" t="s">
        <v>394</v>
      </c>
      <c r="H46" s="3" t="s">
        <v>71</v>
      </c>
      <c r="I46" s="3" t="s">
        <v>129</v>
      </c>
      <c r="J46" s="3" t="s">
        <v>395</v>
      </c>
      <c r="K46" s="61" t="s">
        <v>117</v>
      </c>
      <c r="L46" s="3" t="s">
        <v>10</v>
      </c>
      <c r="M46" s="3" t="s">
        <v>112</v>
      </c>
      <c r="N46" s="63" t="s">
        <v>117</v>
      </c>
      <c r="P46" s="122">
        <v>21</v>
      </c>
      <c r="Q46" s="44">
        <v>10</v>
      </c>
      <c r="R46" s="3" t="s">
        <v>151</v>
      </c>
      <c r="S46" s="3" t="s">
        <v>155</v>
      </c>
      <c r="T46" s="3" t="s">
        <v>176</v>
      </c>
      <c r="U46" s="3" t="s">
        <v>393</v>
      </c>
      <c r="V46" s="3" t="s">
        <v>394</v>
      </c>
      <c r="W46" s="66" t="s">
        <v>71</v>
      </c>
      <c r="X46" s="3" t="s">
        <v>129</v>
      </c>
      <c r="Y46" s="3" t="s">
        <v>395</v>
      </c>
      <c r="Z46" s="66" t="s">
        <v>117</v>
      </c>
      <c r="AA46" s="66" t="s">
        <v>10</v>
      </c>
      <c r="AB46" s="3" t="s">
        <v>112</v>
      </c>
      <c r="AC46" s="69" t="s">
        <v>117</v>
      </c>
      <c r="AE46" s="122">
        <v>21</v>
      </c>
      <c r="AF46" s="44">
        <v>10</v>
      </c>
      <c r="AG46" s="3" t="s">
        <v>151</v>
      </c>
      <c r="AH46" s="73" t="s">
        <v>155</v>
      </c>
      <c r="AI46" s="3" t="s">
        <v>176</v>
      </c>
      <c r="AJ46" s="3" t="s">
        <v>393</v>
      </c>
      <c r="AK46" s="3" t="s">
        <v>394</v>
      </c>
      <c r="AL46" s="3" t="s">
        <v>71</v>
      </c>
      <c r="AM46" s="3" t="s">
        <v>129</v>
      </c>
      <c r="AN46" s="3" t="s">
        <v>395</v>
      </c>
      <c r="AO46" s="3" t="s">
        <v>117</v>
      </c>
      <c r="AP46" s="3" t="s">
        <v>10</v>
      </c>
      <c r="AQ46" s="3" t="s">
        <v>112</v>
      </c>
      <c r="AR46" s="45" t="s">
        <v>117</v>
      </c>
    </row>
    <row r="47" spans="1:56">
      <c r="A47" s="122">
        <v>20</v>
      </c>
      <c r="B47" s="44">
        <v>11</v>
      </c>
      <c r="C47" s="3" t="s">
        <v>226</v>
      </c>
      <c r="D47" s="3" t="s">
        <v>118</v>
      </c>
      <c r="E47" s="3" t="s">
        <v>41</v>
      </c>
      <c r="F47" s="3" t="s">
        <v>316</v>
      </c>
      <c r="G47" s="3" t="s">
        <v>396</v>
      </c>
      <c r="H47" s="3" t="s">
        <v>397</v>
      </c>
      <c r="I47" s="3" t="s">
        <v>201</v>
      </c>
      <c r="J47" s="61" t="s">
        <v>59</v>
      </c>
      <c r="K47" s="3" t="s">
        <v>257</v>
      </c>
      <c r="L47" s="3" t="s">
        <v>398</v>
      </c>
      <c r="M47" s="3" t="s">
        <v>46</v>
      </c>
      <c r="N47" s="45" t="s">
        <v>399</v>
      </c>
      <c r="P47" s="122">
        <v>20</v>
      </c>
      <c r="Q47" s="44">
        <v>11</v>
      </c>
      <c r="R47" s="3" t="s">
        <v>226</v>
      </c>
      <c r="S47" s="66" t="s">
        <v>118</v>
      </c>
      <c r="T47" s="66" t="s">
        <v>41</v>
      </c>
      <c r="U47" s="3" t="s">
        <v>316</v>
      </c>
      <c r="V47" s="3" t="s">
        <v>396</v>
      </c>
      <c r="W47" s="3" t="s">
        <v>397</v>
      </c>
      <c r="X47" s="3" t="s">
        <v>201</v>
      </c>
      <c r="Y47" s="3" t="s">
        <v>59</v>
      </c>
      <c r="Z47" s="3" t="s">
        <v>257</v>
      </c>
      <c r="AA47" s="3" t="s">
        <v>398</v>
      </c>
      <c r="AB47" s="66" t="s">
        <v>46</v>
      </c>
      <c r="AC47" s="45" t="s">
        <v>399</v>
      </c>
      <c r="AE47" s="122">
        <v>20</v>
      </c>
      <c r="AF47" s="44">
        <v>11</v>
      </c>
      <c r="AG47" s="3" t="s">
        <v>226</v>
      </c>
      <c r="AH47" s="3" t="s">
        <v>118</v>
      </c>
      <c r="AI47" s="3" t="s">
        <v>41</v>
      </c>
      <c r="AJ47" s="3" t="s">
        <v>316</v>
      </c>
      <c r="AK47" s="3" t="s">
        <v>396</v>
      </c>
      <c r="AL47" s="3" t="s">
        <v>397</v>
      </c>
      <c r="AM47" s="3" t="s">
        <v>201</v>
      </c>
      <c r="AN47" s="3" t="s">
        <v>59</v>
      </c>
      <c r="AO47" s="3" t="s">
        <v>257</v>
      </c>
      <c r="AP47" s="3" t="s">
        <v>398</v>
      </c>
      <c r="AQ47" s="3" t="s">
        <v>46</v>
      </c>
      <c r="AR47" s="45" t="s">
        <v>399</v>
      </c>
    </row>
    <row r="48" spans="1:56">
      <c r="A48" s="122">
        <v>19</v>
      </c>
      <c r="B48" s="44">
        <v>12</v>
      </c>
      <c r="C48" s="3" t="s">
        <v>400</v>
      </c>
      <c r="D48" s="3" t="s">
        <v>401</v>
      </c>
      <c r="E48" s="3" t="s">
        <v>110</v>
      </c>
      <c r="F48" s="3" t="s">
        <v>402</v>
      </c>
      <c r="G48" s="3" t="s">
        <v>403</v>
      </c>
      <c r="H48" s="3" t="s">
        <v>404</v>
      </c>
      <c r="I48" s="3" t="s">
        <v>183</v>
      </c>
      <c r="J48" s="3" t="s">
        <v>50</v>
      </c>
      <c r="K48" s="3" t="s">
        <v>405</v>
      </c>
      <c r="L48" s="61" t="s">
        <v>147</v>
      </c>
      <c r="M48" s="3" t="s">
        <v>406</v>
      </c>
      <c r="N48" s="45" t="s">
        <v>55</v>
      </c>
      <c r="P48" s="122">
        <v>19</v>
      </c>
      <c r="Q48" s="44">
        <v>12</v>
      </c>
      <c r="R48" s="3" t="s">
        <v>400</v>
      </c>
      <c r="S48" s="3" t="s">
        <v>401</v>
      </c>
      <c r="T48" s="66" t="s">
        <v>110</v>
      </c>
      <c r="U48" s="3" t="s">
        <v>402</v>
      </c>
      <c r="V48" s="3" t="s">
        <v>403</v>
      </c>
      <c r="W48" s="3" t="s">
        <v>404</v>
      </c>
      <c r="X48" s="66" t="s">
        <v>183</v>
      </c>
      <c r="Y48" s="3" t="s">
        <v>50</v>
      </c>
      <c r="Z48" s="3" t="s">
        <v>405</v>
      </c>
      <c r="AA48" s="3" t="s">
        <v>147</v>
      </c>
      <c r="AB48" s="3" t="s">
        <v>406</v>
      </c>
      <c r="AC48" s="69" t="s">
        <v>55</v>
      </c>
      <c r="AE48" s="122">
        <v>19</v>
      </c>
      <c r="AF48" s="44">
        <v>12</v>
      </c>
      <c r="AG48" s="3" t="s">
        <v>400</v>
      </c>
      <c r="AH48" s="3" t="s">
        <v>401</v>
      </c>
      <c r="AI48" s="3" t="s">
        <v>110</v>
      </c>
      <c r="AJ48" s="3" t="s">
        <v>402</v>
      </c>
      <c r="AK48" s="3" t="s">
        <v>403</v>
      </c>
      <c r="AL48" s="3" t="s">
        <v>404</v>
      </c>
      <c r="AM48" s="3" t="s">
        <v>183</v>
      </c>
      <c r="AN48" s="73" t="s">
        <v>50</v>
      </c>
      <c r="AO48" s="3" t="s">
        <v>405</v>
      </c>
      <c r="AP48" s="3" t="s">
        <v>147</v>
      </c>
      <c r="AQ48" s="3" t="s">
        <v>406</v>
      </c>
      <c r="AR48" s="45" t="s">
        <v>55</v>
      </c>
    </row>
    <row r="49" spans="1:44">
      <c r="A49" s="122">
        <v>18</v>
      </c>
      <c r="B49" s="44">
        <v>13</v>
      </c>
      <c r="C49" s="3" t="s">
        <v>407</v>
      </c>
      <c r="D49" s="3" t="s">
        <v>408</v>
      </c>
      <c r="E49" s="3" t="s">
        <v>10</v>
      </c>
      <c r="F49" s="3" t="s">
        <v>126</v>
      </c>
      <c r="G49" s="3" t="s">
        <v>183</v>
      </c>
      <c r="H49" s="3" t="s">
        <v>127</v>
      </c>
      <c r="I49" s="3" t="s">
        <v>248</v>
      </c>
      <c r="J49" s="61" t="s">
        <v>21</v>
      </c>
      <c r="K49" s="3" t="s">
        <v>199</v>
      </c>
      <c r="L49" s="3" t="s">
        <v>231</v>
      </c>
      <c r="M49" s="3" t="s">
        <v>63</v>
      </c>
      <c r="N49" s="45" t="s">
        <v>409</v>
      </c>
      <c r="P49" s="122">
        <v>18</v>
      </c>
      <c r="Q49" s="44">
        <v>13</v>
      </c>
      <c r="R49" s="3" t="s">
        <v>407</v>
      </c>
      <c r="S49" s="3" t="s">
        <v>408</v>
      </c>
      <c r="T49" s="66" t="s">
        <v>10</v>
      </c>
      <c r="U49" s="66" t="s">
        <v>126</v>
      </c>
      <c r="V49" s="66" t="s">
        <v>183</v>
      </c>
      <c r="W49" s="3" t="s">
        <v>127</v>
      </c>
      <c r="X49" s="3" t="s">
        <v>248</v>
      </c>
      <c r="Y49" s="3" t="s">
        <v>21</v>
      </c>
      <c r="Z49" s="3" t="s">
        <v>199</v>
      </c>
      <c r="AA49" s="3" t="s">
        <v>231</v>
      </c>
      <c r="AB49" s="3" t="s">
        <v>63</v>
      </c>
      <c r="AC49" s="45" t="s">
        <v>409</v>
      </c>
      <c r="AE49" s="122">
        <v>18</v>
      </c>
      <c r="AF49" s="44">
        <v>13</v>
      </c>
      <c r="AG49" s="3" t="s">
        <v>407</v>
      </c>
      <c r="AH49" s="3" t="s">
        <v>408</v>
      </c>
      <c r="AI49" s="3" t="s">
        <v>10</v>
      </c>
      <c r="AJ49" s="3" t="s">
        <v>126</v>
      </c>
      <c r="AK49" s="3" t="s">
        <v>183</v>
      </c>
      <c r="AL49" s="73" t="s">
        <v>127</v>
      </c>
      <c r="AM49" s="3" t="s">
        <v>248</v>
      </c>
      <c r="AN49" s="3" t="s">
        <v>21</v>
      </c>
      <c r="AO49" s="3" t="s">
        <v>199</v>
      </c>
      <c r="AP49" s="3" t="s">
        <v>231</v>
      </c>
      <c r="AQ49" s="3" t="s">
        <v>63</v>
      </c>
      <c r="AR49" s="45" t="s">
        <v>409</v>
      </c>
    </row>
    <row r="50" spans="1:44">
      <c r="A50" s="122">
        <v>17</v>
      </c>
      <c r="B50" s="44">
        <v>14</v>
      </c>
      <c r="C50" s="3" t="s">
        <v>410</v>
      </c>
      <c r="D50" s="3" t="s">
        <v>175</v>
      </c>
      <c r="E50" s="3" t="s">
        <v>371</v>
      </c>
      <c r="F50" s="3" t="s">
        <v>207</v>
      </c>
      <c r="G50" s="3" t="s">
        <v>411</v>
      </c>
      <c r="H50" s="3" t="s">
        <v>158</v>
      </c>
      <c r="I50" s="61" t="s">
        <v>45</v>
      </c>
      <c r="J50" s="3" t="s">
        <v>412</v>
      </c>
      <c r="K50" s="3" t="s">
        <v>50</v>
      </c>
      <c r="L50" s="3" t="s">
        <v>413</v>
      </c>
      <c r="M50" s="3" t="s">
        <v>354</v>
      </c>
      <c r="N50" s="45" t="s">
        <v>414</v>
      </c>
      <c r="P50" s="122">
        <v>17</v>
      </c>
      <c r="Q50" s="44">
        <v>14</v>
      </c>
      <c r="R50" s="3" t="s">
        <v>410</v>
      </c>
      <c r="S50" s="3" t="s">
        <v>175</v>
      </c>
      <c r="T50" s="3" t="s">
        <v>371</v>
      </c>
      <c r="U50" s="3" t="s">
        <v>207</v>
      </c>
      <c r="V50" s="3" t="s">
        <v>411</v>
      </c>
      <c r="W50" s="3" t="s">
        <v>158</v>
      </c>
      <c r="X50" s="3" t="s">
        <v>45</v>
      </c>
      <c r="Y50" s="3" t="s">
        <v>412</v>
      </c>
      <c r="Z50" s="3" t="s">
        <v>50</v>
      </c>
      <c r="AA50" s="3" t="s">
        <v>413</v>
      </c>
      <c r="AB50" s="3" t="s">
        <v>354</v>
      </c>
      <c r="AC50" s="45" t="s">
        <v>414</v>
      </c>
      <c r="AE50" s="122">
        <v>17</v>
      </c>
      <c r="AF50" s="44">
        <v>14</v>
      </c>
      <c r="AG50" s="3" t="s">
        <v>410</v>
      </c>
      <c r="AH50" s="3" t="s">
        <v>175</v>
      </c>
      <c r="AI50" s="3" t="s">
        <v>371</v>
      </c>
      <c r="AJ50" s="3" t="s">
        <v>207</v>
      </c>
      <c r="AK50" s="3" t="s">
        <v>411</v>
      </c>
      <c r="AL50" s="3" t="s">
        <v>158</v>
      </c>
      <c r="AM50" s="3" t="s">
        <v>45</v>
      </c>
      <c r="AN50" s="3" t="s">
        <v>412</v>
      </c>
      <c r="AO50" s="73" t="s">
        <v>50</v>
      </c>
      <c r="AP50" s="3" t="s">
        <v>413</v>
      </c>
      <c r="AQ50" s="3" t="s">
        <v>354</v>
      </c>
      <c r="AR50" s="45" t="s">
        <v>414</v>
      </c>
    </row>
    <row r="51" spans="1:44">
      <c r="A51" s="122">
        <v>16</v>
      </c>
      <c r="B51" s="44">
        <v>15</v>
      </c>
      <c r="C51" s="3" t="s">
        <v>415</v>
      </c>
      <c r="D51" s="3" t="s">
        <v>416</v>
      </c>
      <c r="E51" s="3" t="s">
        <v>417</v>
      </c>
      <c r="F51" s="3" t="s">
        <v>46</v>
      </c>
      <c r="G51" s="3" t="s">
        <v>63</v>
      </c>
      <c r="H51" s="3" t="s">
        <v>418</v>
      </c>
      <c r="I51" s="3" t="s">
        <v>419</v>
      </c>
      <c r="J51" s="3" t="s">
        <v>269</v>
      </c>
      <c r="K51" s="3" t="s">
        <v>420</v>
      </c>
      <c r="L51" s="3" t="s">
        <v>421</v>
      </c>
      <c r="M51" s="3" t="s">
        <v>422</v>
      </c>
      <c r="N51" s="45" t="s">
        <v>423</v>
      </c>
      <c r="P51" s="122">
        <v>16</v>
      </c>
      <c r="Q51" s="44">
        <v>15</v>
      </c>
      <c r="R51" s="3" t="s">
        <v>415</v>
      </c>
      <c r="S51" s="3" t="s">
        <v>416</v>
      </c>
      <c r="T51" s="3" t="s">
        <v>417</v>
      </c>
      <c r="U51" s="66" t="s">
        <v>46</v>
      </c>
      <c r="V51" s="3" t="s">
        <v>63</v>
      </c>
      <c r="W51" s="3" t="s">
        <v>418</v>
      </c>
      <c r="X51" s="3" t="s">
        <v>419</v>
      </c>
      <c r="Y51" s="3" t="s">
        <v>269</v>
      </c>
      <c r="Z51" s="3" t="s">
        <v>420</v>
      </c>
      <c r="AA51" s="3" t="s">
        <v>421</v>
      </c>
      <c r="AB51" s="3" t="s">
        <v>422</v>
      </c>
      <c r="AC51" s="45" t="s">
        <v>423</v>
      </c>
      <c r="AE51" s="122">
        <v>16</v>
      </c>
      <c r="AF51" s="44">
        <v>15</v>
      </c>
      <c r="AG51" s="3" t="s">
        <v>415</v>
      </c>
      <c r="AH51" s="3" t="s">
        <v>416</v>
      </c>
      <c r="AI51" s="3" t="s">
        <v>417</v>
      </c>
      <c r="AJ51" s="3" t="s">
        <v>46</v>
      </c>
      <c r="AK51" s="3" t="s">
        <v>63</v>
      </c>
      <c r="AL51" s="3" t="s">
        <v>418</v>
      </c>
      <c r="AM51" s="3" t="s">
        <v>419</v>
      </c>
      <c r="AN51" s="3" t="s">
        <v>269</v>
      </c>
      <c r="AO51" s="3" t="s">
        <v>420</v>
      </c>
      <c r="AP51" s="3" t="s">
        <v>421</v>
      </c>
      <c r="AQ51" s="3" t="s">
        <v>422</v>
      </c>
      <c r="AR51" s="45" t="s">
        <v>423</v>
      </c>
    </row>
    <row r="52" spans="1:44">
      <c r="A52" s="122">
        <v>15</v>
      </c>
      <c r="B52" s="44">
        <v>16</v>
      </c>
      <c r="C52" s="3" t="s">
        <v>402</v>
      </c>
      <c r="D52" s="3" t="s">
        <v>227</v>
      </c>
      <c r="E52" s="3" t="s">
        <v>206</v>
      </c>
      <c r="F52" s="3" t="s">
        <v>424</v>
      </c>
      <c r="G52" s="3" t="s">
        <v>55</v>
      </c>
      <c r="H52" s="3" t="s">
        <v>368</v>
      </c>
      <c r="I52" s="3" t="s">
        <v>425</v>
      </c>
      <c r="J52" s="3" t="s">
        <v>316</v>
      </c>
      <c r="K52" s="3" t="s">
        <v>426</v>
      </c>
      <c r="L52" s="3" t="s">
        <v>9</v>
      </c>
      <c r="M52" s="3" t="s">
        <v>28</v>
      </c>
      <c r="N52" s="45" t="s">
        <v>102</v>
      </c>
      <c r="P52" s="122">
        <v>15</v>
      </c>
      <c r="Q52" s="44">
        <v>16</v>
      </c>
      <c r="R52" s="3" t="s">
        <v>402</v>
      </c>
      <c r="S52" s="3" t="s">
        <v>227</v>
      </c>
      <c r="T52" s="3" t="s">
        <v>206</v>
      </c>
      <c r="U52" s="3" t="s">
        <v>424</v>
      </c>
      <c r="V52" s="66" t="s">
        <v>55</v>
      </c>
      <c r="W52" s="3" t="s">
        <v>368</v>
      </c>
      <c r="X52" s="3" t="s">
        <v>425</v>
      </c>
      <c r="Y52" s="3" t="s">
        <v>316</v>
      </c>
      <c r="Z52" s="3" t="s">
        <v>426</v>
      </c>
      <c r="AA52" s="3" t="s">
        <v>9</v>
      </c>
      <c r="AB52" s="3" t="s">
        <v>28</v>
      </c>
      <c r="AC52" s="45" t="s">
        <v>102</v>
      </c>
      <c r="AE52" s="122">
        <v>15</v>
      </c>
      <c r="AF52" s="44">
        <v>16</v>
      </c>
      <c r="AG52" s="3" t="s">
        <v>402</v>
      </c>
      <c r="AH52" s="3" t="s">
        <v>227</v>
      </c>
      <c r="AI52" s="3" t="s">
        <v>206</v>
      </c>
      <c r="AJ52" s="3" t="s">
        <v>424</v>
      </c>
      <c r="AK52" s="3" t="s">
        <v>55</v>
      </c>
      <c r="AL52" s="3" t="s">
        <v>368</v>
      </c>
      <c r="AM52" s="3" t="s">
        <v>425</v>
      </c>
      <c r="AN52" s="3" t="s">
        <v>316</v>
      </c>
      <c r="AO52" s="3" t="s">
        <v>426</v>
      </c>
      <c r="AP52" s="3" t="s">
        <v>9</v>
      </c>
      <c r="AQ52" s="3" t="s">
        <v>28</v>
      </c>
      <c r="AR52" s="75" t="s">
        <v>102</v>
      </c>
    </row>
    <row r="53" spans="1:44" ht="17" thickBot="1">
      <c r="A53" s="122">
        <v>14</v>
      </c>
      <c r="B53" s="44">
        <v>17</v>
      </c>
      <c r="C53" s="3" t="s">
        <v>274</v>
      </c>
      <c r="D53" s="3" t="s">
        <v>427</v>
      </c>
      <c r="E53" s="3" t="s">
        <v>428</v>
      </c>
      <c r="F53" s="3" t="s">
        <v>261</v>
      </c>
      <c r="G53" s="3" t="s">
        <v>429</v>
      </c>
      <c r="H53" s="3" t="s">
        <v>72</v>
      </c>
      <c r="I53" s="3" t="s">
        <v>315</v>
      </c>
      <c r="J53" s="3" t="s">
        <v>430</v>
      </c>
      <c r="K53" s="3" t="s">
        <v>19</v>
      </c>
      <c r="L53" s="3" t="s">
        <v>431</v>
      </c>
      <c r="M53" s="3" t="s">
        <v>303</v>
      </c>
      <c r="N53" s="45" t="s">
        <v>84</v>
      </c>
      <c r="P53" s="122">
        <v>14</v>
      </c>
      <c r="Q53" s="44">
        <v>17</v>
      </c>
      <c r="R53" s="3" t="s">
        <v>274</v>
      </c>
      <c r="S53" s="3" t="s">
        <v>427</v>
      </c>
      <c r="T53" s="3" t="s">
        <v>428</v>
      </c>
      <c r="U53" s="3" t="s">
        <v>261</v>
      </c>
      <c r="V53" s="3" t="s">
        <v>429</v>
      </c>
      <c r="W53" s="3" t="s">
        <v>72</v>
      </c>
      <c r="X53" s="3" t="s">
        <v>315</v>
      </c>
      <c r="Y53" s="3" t="s">
        <v>430</v>
      </c>
      <c r="Z53" s="3" t="s">
        <v>19</v>
      </c>
      <c r="AA53" s="3" t="s">
        <v>431</v>
      </c>
      <c r="AB53" s="3" t="s">
        <v>303</v>
      </c>
      <c r="AC53" s="45" t="s">
        <v>84</v>
      </c>
      <c r="AE53" s="122">
        <v>14</v>
      </c>
      <c r="AF53" s="44">
        <v>17</v>
      </c>
      <c r="AG53" s="3" t="s">
        <v>274</v>
      </c>
      <c r="AH53" s="3" t="s">
        <v>427</v>
      </c>
      <c r="AI53" s="3" t="s">
        <v>428</v>
      </c>
      <c r="AJ53" s="3" t="s">
        <v>261</v>
      </c>
      <c r="AK53" s="3" t="s">
        <v>429</v>
      </c>
      <c r="AL53" s="3" t="s">
        <v>72</v>
      </c>
      <c r="AM53" s="3" t="s">
        <v>315</v>
      </c>
      <c r="AN53" s="3" t="s">
        <v>430</v>
      </c>
      <c r="AO53" s="3" t="s">
        <v>19</v>
      </c>
      <c r="AP53" s="3" t="s">
        <v>431</v>
      </c>
      <c r="AQ53" s="3" t="s">
        <v>303</v>
      </c>
      <c r="AR53" s="45" t="s">
        <v>84</v>
      </c>
    </row>
    <row r="54" spans="1:44" ht="17" thickBot="1">
      <c r="A54" s="122">
        <v>13</v>
      </c>
      <c r="B54" s="44">
        <v>18</v>
      </c>
      <c r="C54" s="3" t="s">
        <v>432</v>
      </c>
      <c r="D54" s="30" t="s">
        <v>141</v>
      </c>
      <c r="E54" s="61" t="s">
        <v>77</v>
      </c>
      <c r="F54" s="3" t="s">
        <v>433</v>
      </c>
      <c r="G54" s="3" t="s">
        <v>434</v>
      </c>
      <c r="H54" s="3" t="s">
        <v>435</v>
      </c>
      <c r="I54" s="3" t="s">
        <v>436</v>
      </c>
      <c r="J54" s="3" t="s">
        <v>437</v>
      </c>
      <c r="K54" s="3" t="s">
        <v>107</v>
      </c>
      <c r="L54" s="3" t="s">
        <v>438</v>
      </c>
      <c r="M54" s="3" t="s">
        <v>240</v>
      </c>
      <c r="N54" s="45" t="s">
        <v>439</v>
      </c>
      <c r="P54" s="122">
        <v>13</v>
      </c>
      <c r="Q54" s="44">
        <v>18</v>
      </c>
      <c r="R54" s="3" t="s">
        <v>432</v>
      </c>
      <c r="S54" s="68" t="s">
        <v>141</v>
      </c>
      <c r="T54" s="3" t="s">
        <v>77</v>
      </c>
      <c r="U54" s="3" t="s">
        <v>433</v>
      </c>
      <c r="V54" s="3" t="s">
        <v>434</v>
      </c>
      <c r="W54" s="3" t="s">
        <v>435</v>
      </c>
      <c r="X54" s="3" t="s">
        <v>436</v>
      </c>
      <c r="Y54" s="3" t="s">
        <v>437</v>
      </c>
      <c r="Z54" s="3" t="s">
        <v>107</v>
      </c>
      <c r="AA54" s="3" t="s">
        <v>438</v>
      </c>
      <c r="AB54" s="3" t="s">
        <v>240</v>
      </c>
      <c r="AC54" s="45" t="s">
        <v>439</v>
      </c>
      <c r="AE54" s="122">
        <v>13</v>
      </c>
      <c r="AF54" s="44">
        <v>18</v>
      </c>
      <c r="AG54" s="3" t="s">
        <v>432</v>
      </c>
      <c r="AH54" s="30" t="s">
        <v>141</v>
      </c>
      <c r="AI54" s="3" t="s">
        <v>77</v>
      </c>
      <c r="AJ54" s="3" t="s">
        <v>433</v>
      </c>
      <c r="AK54" s="3" t="s">
        <v>434</v>
      </c>
      <c r="AL54" s="3" t="s">
        <v>435</v>
      </c>
      <c r="AM54" s="3" t="s">
        <v>436</v>
      </c>
      <c r="AN54" s="3" t="s">
        <v>437</v>
      </c>
      <c r="AO54" s="3" t="s">
        <v>107</v>
      </c>
      <c r="AP54" s="3" t="s">
        <v>438</v>
      </c>
      <c r="AQ54" s="3" t="s">
        <v>240</v>
      </c>
      <c r="AR54" s="45" t="s">
        <v>439</v>
      </c>
    </row>
    <row r="55" spans="1:44">
      <c r="A55" s="122">
        <v>12</v>
      </c>
      <c r="B55" s="44">
        <v>19</v>
      </c>
      <c r="C55" s="3" t="s">
        <v>440</v>
      </c>
      <c r="D55" s="3" t="s">
        <v>441</v>
      </c>
      <c r="E55" s="3" t="s">
        <v>442</v>
      </c>
      <c r="F55" s="3" t="s">
        <v>34</v>
      </c>
      <c r="G55" s="3" t="s">
        <v>443</v>
      </c>
      <c r="H55" s="61" t="s">
        <v>59</v>
      </c>
      <c r="I55" s="3" t="s">
        <v>40</v>
      </c>
      <c r="J55" s="3" t="s">
        <v>444</v>
      </c>
      <c r="K55" s="3" t="s">
        <v>445</v>
      </c>
      <c r="L55" s="3" t="s">
        <v>51</v>
      </c>
      <c r="M55" s="3" t="s">
        <v>97</v>
      </c>
      <c r="N55" s="45" t="s">
        <v>427</v>
      </c>
      <c r="P55" s="122">
        <v>12</v>
      </c>
      <c r="Q55" s="44">
        <v>19</v>
      </c>
      <c r="R55" s="3" t="s">
        <v>440</v>
      </c>
      <c r="S55" s="3" t="s">
        <v>441</v>
      </c>
      <c r="T55" s="3" t="s">
        <v>442</v>
      </c>
      <c r="U55" s="3" t="s">
        <v>34</v>
      </c>
      <c r="V55" s="3" t="s">
        <v>443</v>
      </c>
      <c r="W55" s="3" t="s">
        <v>59</v>
      </c>
      <c r="X55" s="3" t="s">
        <v>40</v>
      </c>
      <c r="Y55" s="3" t="s">
        <v>444</v>
      </c>
      <c r="Z55" s="3" t="s">
        <v>445</v>
      </c>
      <c r="AA55" s="3" t="s">
        <v>51</v>
      </c>
      <c r="AB55" s="66" t="s">
        <v>97</v>
      </c>
      <c r="AC55" s="45" t="s">
        <v>427</v>
      </c>
      <c r="AE55" s="122">
        <v>12</v>
      </c>
      <c r="AF55" s="44">
        <v>19</v>
      </c>
      <c r="AG55" s="3" t="s">
        <v>440</v>
      </c>
      <c r="AH55" s="3" t="s">
        <v>441</v>
      </c>
      <c r="AI55" s="3" t="s">
        <v>442</v>
      </c>
      <c r="AJ55" s="3" t="s">
        <v>34</v>
      </c>
      <c r="AK55" s="3" t="s">
        <v>443</v>
      </c>
      <c r="AL55" s="3" t="s">
        <v>59</v>
      </c>
      <c r="AM55" s="3" t="s">
        <v>40</v>
      </c>
      <c r="AN55" s="3" t="s">
        <v>444</v>
      </c>
      <c r="AO55" s="3" t="s">
        <v>445</v>
      </c>
      <c r="AP55" s="3" t="s">
        <v>51</v>
      </c>
      <c r="AQ55" s="3" t="s">
        <v>97</v>
      </c>
      <c r="AR55" s="45" t="s">
        <v>427</v>
      </c>
    </row>
    <row r="56" spans="1:44">
      <c r="A56" s="122">
        <v>11</v>
      </c>
      <c r="B56" s="44">
        <v>20</v>
      </c>
      <c r="C56" s="3" t="s">
        <v>446</v>
      </c>
      <c r="D56" s="61" t="s">
        <v>56</v>
      </c>
      <c r="E56" s="3" t="s">
        <v>243</v>
      </c>
      <c r="F56" s="3" t="s">
        <v>447</v>
      </c>
      <c r="G56" s="3" t="s">
        <v>448</v>
      </c>
      <c r="H56" s="3" t="s">
        <v>230</v>
      </c>
      <c r="I56" s="3" t="s">
        <v>449</v>
      </c>
      <c r="J56" s="3" t="s">
        <v>450</v>
      </c>
      <c r="K56" s="3" t="s">
        <v>287</v>
      </c>
      <c r="L56" s="3" t="s">
        <v>451</v>
      </c>
      <c r="M56" s="3" t="s">
        <v>452</v>
      </c>
      <c r="N56" s="45" t="s">
        <v>453</v>
      </c>
      <c r="P56" s="122">
        <v>11</v>
      </c>
      <c r="Q56" s="44">
        <v>20</v>
      </c>
      <c r="R56" s="3" t="s">
        <v>446</v>
      </c>
      <c r="S56" s="3" t="s">
        <v>56</v>
      </c>
      <c r="T56" s="3" t="s">
        <v>243</v>
      </c>
      <c r="U56" s="3" t="s">
        <v>447</v>
      </c>
      <c r="V56" s="3" t="s">
        <v>448</v>
      </c>
      <c r="W56" s="3" t="s">
        <v>230</v>
      </c>
      <c r="X56" s="3" t="s">
        <v>449</v>
      </c>
      <c r="Y56" s="3" t="s">
        <v>450</v>
      </c>
      <c r="Z56" s="3" t="s">
        <v>287</v>
      </c>
      <c r="AA56" s="3" t="s">
        <v>451</v>
      </c>
      <c r="AB56" s="3" t="s">
        <v>452</v>
      </c>
      <c r="AC56" s="45" t="s">
        <v>453</v>
      </c>
      <c r="AE56" s="122">
        <v>11</v>
      </c>
      <c r="AF56" s="44">
        <v>20</v>
      </c>
      <c r="AG56" s="3" t="s">
        <v>446</v>
      </c>
      <c r="AH56" s="3" t="s">
        <v>56</v>
      </c>
      <c r="AI56" s="3" t="s">
        <v>243</v>
      </c>
      <c r="AJ56" s="3" t="s">
        <v>447</v>
      </c>
      <c r="AK56" s="3" t="s">
        <v>448</v>
      </c>
      <c r="AL56" s="3" t="s">
        <v>230</v>
      </c>
      <c r="AM56" s="3" t="s">
        <v>449</v>
      </c>
      <c r="AN56" s="3" t="s">
        <v>450</v>
      </c>
      <c r="AO56" s="3" t="s">
        <v>287</v>
      </c>
      <c r="AP56" s="3" t="s">
        <v>451</v>
      </c>
      <c r="AQ56" s="3" t="s">
        <v>452</v>
      </c>
      <c r="AR56" s="45" t="s">
        <v>453</v>
      </c>
    </row>
    <row r="57" spans="1:44">
      <c r="A57" s="122">
        <v>10</v>
      </c>
      <c r="B57" s="44">
        <v>21</v>
      </c>
      <c r="C57" s="3" t="s">
        <v>454</v>
      </c>
      <c r="D57" s="61" t="s">
        <v>132</v>
      </c>
      <c r="E57" s="3" t="s">
        <v>249</v>
      </c>
      <c r="F57" s="3" t="s">
        <v>455</v>
      </c>
      <c r="G57" s="3" t="s">
        <v>456</v>
      </c>
      <c r="H57" s="3" t="s">
        <v>457</v>
      </c>
      <c r="I57" s="3" t="s">
        <v>205</v>
      </c>
      <c r="J57" s="3" t="s">
        <v>458</v>
      </c>
      <c r="K57" s="3" t="s">
        <v>304</v>
      </c>
      <c r="L57" s="3" t="s">
        <v>424</v>
      </c>
      <c r="M57" s="3" t="s">
        <v>459</v>
      </c>
      <c r="N57" s="45" t="s">
        <v>460</v>
      </c>
      <c r="P57" s="122">
        <v>10</v>
      </c>
      <c r="Q57" s="44">
        <v>21</v>
      </c>
      <c r="R57" s="3" t="s">
        <v>454</v>
      </c>
      <c r="S57" s="3" t="s">
        <v>132</v>
      </c>
      <c r="T57" s="3" t="s">
        <v>249</v>
      </c>
      <c r="U57" s="3" t="s">
        <v>455</v>
      </c>
      <c r="V57" s="3" t="s">
        <v>456</v>
      </c>
      <c r="W57" s="3" t="s">
        <v>457</v>
      </c>
      <c r="X57" s="3" t="s">
        <v>205</v>
      </c>
      <c r="Y57" s="3" t="s">
        <v>458</v>
      </c>
      <c r="Z57" s="3" t="s">
        <v>304</v>
      </c>
      <c r="AA57" s="3" t="s">
        <v>424</v>
      </c>
      <c r="AB57" s="3" t="s">
        <v>459</v>
      </c>
      <c r="AC57" s="45" t="s">
        <v>460</v>
      </c>
      <c r="AE57" s="122">
        <v>10</v>
      </c>
      <c r="AF57" s="44">
        <v>21</v>
      </c>
      <c r="AG57" s="3" t="s">
        <v>454</v>
      </c>
      <c r="AH57" s="3" t="s">
        <v>132</v>
      </c>
      <c r="AI57" s="3" t="s">
        <v>249</v>
      </c>
      <c r="AJ57" s="3" t="s">
        <v>455</v>
      </c>
      <c r="AK57" s="3" t="s">
        <v>456</v>
      </c>
      <c r="AL57" s="3" t="s">
        <v>457</v>
      </c>
      <c r="AM57" s="3" t="s">
        <v>205</v>
      </c>
      <c r="AN57" s="3" t="s">
        <v>458</v>
      </c>
      <c r="AO57" s="3" t="s">
        <v>304</v>
      </c>
      <c r="AP57" s="3" t="s">
        <v>424</v>
      </c>
      <c r="AQ57" s="3" t="s">
        <v>459</v>
      </c>
      <c r="AR57" s="45" t="s">
        <v>460</v>
      </c>
    </row>
    <row r="58" spans="1:44">
      <c r="A58" s="122">
        <v>9</v>
      </c>
      <c r="B58" s="44">
        <v>22</v>
      </c>
      <c r="C58" s="3" t="s">
        <v>461</v>
      </c>
      <c r="D58" s="3" t="s">
        <v>462</v>
      </c>
      <c r="E58" s="3" t="s">
        <v>35</v>
      </c>
      <c r="F58" s="3" t="s">
        <v>288</v>
      </c>
      <c r="G58" s="3" t="s">
        <v>169</v>
      </c>
      <c r="H58" s="3" t="s">
        <v>209</v>
      </c>
      <c r="I58" s="3" t="s">
        <v>157</v>
      </c>
      <c r="J58" s="3" t="s">
        <v>222</v>
      </c>
      <c r="K58" s="3" t="s">
        <v>89</v>
      </c>
      <c r="L58" s="3" t="s">
        <v>463</v>
      </c>
      <c r="M58" s="3" t="s">
        <v>464</v>
      </c>
      <c r="N58" s="45" t="s">
        <v>465</v>
      </c>
      <c r="P58" s="122">
        <v>9</v>
      </c>
      <c r="Q58" s="44">
        <v>22</v>
      </c>
      <c r="R58" s="3" t="s">
        <v>461</v>
      </c>
      <c r="S58" s="3" t="s">
        <v>462</v>
      </c>
      <c r="T58" s="3" t="s">
        <v>35</v>
      </c>
      <c r="U58" s="3" t="s">
        <v>288</v>
      </c>
      <c r="V58" s="3" t="s">
        <v>169</v>
      </c>
      <c r="W58" s="3" t="s">
        <v>209</v>
      </c>
      <c r="X58" s="3" t="s">
        <v>157</v>
      </c>
      <c r="Y58" s="3" t="s">
        <v>222</v>
      </c>
      <c r="Z58" s="3" t="s">
        <v>89</v>
      </c>
      <c r="AA58" s="3" t="s">
        <v>463</v>
      </c>
      <c r="AB58" s="3" t="s">
        <v>464</v>
      </c>
      <c r="AC58" s="45" t="s">
        <v>465</v>
      </c>
      <c r="AE58" s="122">
        <v>9</v>
      </c>
      <c r="AF58" s="44">
        <v>22</v>
      </c>
      <c r="AG58" s="3" t="s">
        <v>461</v>
      </c>
      <c r="AH58" s="3" t="s">
        <v>462</v>
      </c>
      <c r="AI58" s="73" t="s">
        <v>35</v>
      </c>
      <c r="AJ58" s="3" t="s">
        <v>288</v>
      </c>
      <c r="AK58" s="3" t="s">
        <v>169</v>
      </c>
      <c r="AL58" s="3" t="s">
        <v>209</v>
      </c>
      <c r="AM58" s="3" t="s">
        <v>157</v>
      </c>
      <c r="AN58" s="3" t="s">
        <v>222</v>
      </c>
      <c r="AO58" s="3" t="s">
        <v>89</v>
      </c>
      <c r="AP58" s="3" t="s">
        <v>463</v>
      </c>
      <c r="AQ58" s="3" t="s">
        <v>464</v>
      </c>
      <c r="AR58" s="45" t="s">
        <v>465</v>
      </c>
    </row>
    <row r="59" spans="1:44">
      <c r="A59" s="122">
        <v>8</v>
      </c>
      <c r="B59" s="44">
        <v>23</v>
      </c>
      <c r="C59" s="3" t="s">
        <v>466</v>
      </c>
      <c r="D59" s="3" t="s">
        <v>467</v>
      </c>
      <c r="E59" s="3" t="s">
        <v>468</v>
      </c>
      <c r="F59" s="3" t="s">
        <v>290</v>
      </c>
      <c r="G59" s="3" t="s">
        <v>373</v>
      </c>
      <c r="H59" s="3" t="s">
        <v>173</v>
      </c>
      <c r="I59" s="61" t="s">
        <v>109</v>
      </c>
      <c r="J59" s="3" t="s">
        <v>469</v>
      </c>
      <c r="K59" s="3" t="s">
        <v>40</v>
      </c>
      <c r="L59" s="3" t="s">
        <v>155</v>
      </c>
      <c r="M59" s="3" t="s">
        <v>470</v>
      </c>
      <c r="N59" s="45" t="s">
        <v>17</v>
      </c>
      <c r="P59" s="122">
        <v>8</v>
      </c>
      <c r="Q59" s="44">
        <v>23</v>
      </c>
      <c r="R59" s="3" t="s">
        <v>466</v>
      </c>
      <c r="S59" s="3" t="s">
        <v>467</v>
      </c>
      <c r="T59" s="3" t="s">
        <v>468</v>
      </c>
      <c r="U59" s="3" t="s">
        <v>290</v>
      </c>
      <c r="V59" s="3" t="s">
        <v>373</v>
      </c>
      <c r="W59" s="3" t="s">
        <v>173</v>
      </c>
      <c r="X59" s="3" t="s">
        <v>109</v>
      </c>
      <c r="Y59" s="3" t="s">
        <v>469</v>
      </c>
      <c r="Z59" s="3" t="s">
        <v>40</v>
      </c>
      <c r="AA59" s="3" t="s">
        <v>155</v>
      </c>
      <c r="AB59" s="3" t="s">
        <v>470</v>
      </c>
      <c r="AC59" s="45" t="s">
        <v>17</v>
      </c>
      <c r="AE59" s="122">
        <v>8</v>
      </c>
      <c r="AF59" s="44">
        <v>23</v>
      </c>
      <c r="AG59" s="3" t="s">
        <v>466</v>
      </c>
      <c r="AH59" s="3" t="s">
        <v>467</v>
      </c>
      <c r="AI59" s="3" t="s">
        <v>468</v>
      </c>
      <c r="AJ59" s="3" t="s">
        <v>290</v>
      </c>
      <c r="AK59" s="3" t="s">
        <v>373</v>
      </c>
      <c r="AL59" s="3" t="s">
        <v>173</v>
      </c>
      <c r="AM59" s="3" t="s">
        <v>109</v>
      </c>
      <c r="AN59" s="3" t="s">
        <v>469</v>
      </c>
      <c r="AO59" s="3" t="s">
        <v>40</v>
      </c>
      <c r="AP59" s="73" t="s">
        <v>155</v>
      </c>
      <c r="AQ59" s="3" t="s">
        <v>470</v>
      </c>
      <c r="AR59" s="45" t="s">
        <v>17</v>
      </c>
    </row>
    <row r="60" spans="1:44">
      <c r="A60" s="122">
        <v>7</v>
      </c>
      <c r="B60" s="44">
        <v>24</v>
      </c>
      <c r="C60" s="3" t="s">
        <v>471</v>
      </c>
      <c r="D60" s="3" t="s">
        <v>472</v>
      </c>
      <c r="E60" s="3" t="s">
        <v>473</v>
      </c>
      <c r="F60" s="3" t="s">
        <v>474</v>
      </c>
      <c r="G60" s="3" t="s">
        <v>475</v>
      </c>
      <c r="H60" s="3" t="s">
        <v>240</v>
      </c>
      <c r="I60" s="3" t="s">
        <v>476</v>
      </c>
      <c r="J60" s="3" t="s">
        <v>477</v>
      </c>
      <c r="K60" s="3" t="s">
        <v>129</v>
      </c>
      <c r="L60" s="3" t="s">
        <v>478</v>
      </c>
      <c r="M60" s="3" t="s">
        <v>22</v>
      </c>
      <c r="N60" s="45" t="s">
        <v>479</v>
      </c>
      <c r="P60" s="122">
        <v>7</v>
      </c>
      <c r="Q60" s="44">
        <v>24</v>
      </c>
      <c r="R60" s="3" t="s">
        <v>471</v>
      </c>
      <c r="S60" s="3" t="s">
        <v>472</v>
      </c>
      <c r="T60" s="3" t="s">
        <v>473</v>
      </c>
      <c r="U60" s="3" t="s">
        <v>474</v>
      </c>
      <c r="V60" s="3" t="s">
        <v>475</v>
      </c>
      <c r="W60" s="3" t="s">
        <v>240</v>
      </c>
      <c r="X60" s="3" t="s">
        <v>476</v>
      </c>
      <c r="Y60" s="3" t="s">
        <v>477</v>
      </c>
      <c r="Z60" s="3" t="s">
        <v>129</v>
      </c>
      <c r="AA60" s="3" t="s">
        <v>478</v>
      </c>
      <c r="AB60" s="66" t="s">
        <v>22</v>
      </c>
      <c r="AC60" s="45" t="s">
        <v>479</v>
      </c>
      <c r="AE60" s="122">
        <v>7</v>
      </c>
      <c r="AF60" s="44">
        <v>24</v>
      </c>
      <c r="AG60" s="3" t="s">
        <v>471</v>
      </c>
      <c r="AH60" s="3" t="s">
        <v>472</v>
      </c>
      <c r="AI60" s="3" t="s">
        <v>473</v>
      </c>
      <c r="AJ60" s="3" t="s">
        <v>474</v>
      </c>
      <c r="AK60" s="3" t="s">
        <v>475</v>
      </c>
      <c r="AL60" s="3" t="s">
        <v>240</v>
      </c>
      <c r="AM60" s="3" t="s">
        <v>476</v>
      </c>
      <c r="AN60" s="3" t="s">
        <v>477</v>
      </c>
      <c r="AO60" s="3" t="s">
        <v>129</v>
      </c>
      <c r="AP60" s="3" t="s">
        <v>478</v>
      </c>
      <c r="AQ60" s="73" t="s">
        <v>22</v>
      </c>
      <c r="AR60" s="45" t="s">
        <v>479</v>
      </c>
    </row>
    <row r="61" spans="1:44">
      <c r="A61" s="122">
        <v>6</v>
      </c>
      <c r="B61" s="44">
        <v>25</v>
      </c>
      <c r="C61" s="3" t="s">
        <v>279</v>
      </c>
      <c r="D61" s="3" t="s">
        <v>34</v>
      </c>
      <c r="E61" s="61" t="s">
        <v>56</v>
      </c>
      <c r="F61" s="3" t="s">
        <v>245</v>
      </c>
      <c r="G61" s="3" t="s">
        <v>136</v>
      </c>
      <c r="H61" s="3" t="s">
        <v>229</v>
      </c>
      <c r="I61" s="3" t="s">
        <v>266</v>
      </c>
      <c r="J61" s="3" t="s">
        <v>94</v>
      </c>
      <c r="K61" s="3" t="s">
        <v>116</v>
      </c>
      <c r="L61" s="3" t="s">
        <v>480</v>
      </c>
      <c r="M61" s="3" t="s">
        <v>481</v>
      </c>
      <c r="N61" s="45" t="s">
        <v>482</v>
      </c>
      <c r="P61" s="122">
        <v>6</v>
      </c>
      <c r="Q61" s="44">
        <v>25</v>
      </c>
      <c r="R61" s="3" t="s">
        <v>279</v>
      </c>
      <c r="S61" s="3" t="s">
        <v>34</v>
      </c>
      <c r="T61" s="3" t="s">
        <v>56</v>
      </c>
      <c r="U61" s="3" t="s">
        <v>245</v>
      </c>
      <c r="V61" s="3" t="s">
        <v>136</v>
      </c>
      <c r="W61" s="3" t="s">
        <v>229</v>
      </c>
      <c r="X61" s="3" t="s">
        <v>266</v>
      </c>
      <c r="Y61" s="3" t="s">
        <v>94</v>
      </c>
      <c r="Z61" s="3" t="s">
        <v>116</v>
      </c>
      <c r="AA61" s="3" t="s">
        <v>480</v>
      </c>
      <c r="AB61" s="3" t="s">
        <v>481</v>
      </c>
      <c r="AC61" s="45" t="s">
        <v>482</v>
      </c>
      <c r="AE61" s="122">
        <v>6</v>
      </c>
      <c r="AF61" s="44">
        <v>25</v>
      </c>
      <c r="AG61" s="3" t="s">
        <v>279</v>
      </c>
      <c r="AH61" s="3" t="s">
        <v>34</v>
      </c>
      <c r="AI61" s="3" t="s">
        <v>56</v>
      </c>
      <c r="AJ61" s="3" t="s">
        <v>245</v>
      </c>
      <c r="AK61" s="3" t="s">
        <v>136</v>
      </c>
      <c r="AL61" s="3" t="s">
        <v>229</v>
      </c>
      <c r="AM61" s="3" t="s">
        <v>266</v>
      </c>
      <c r="AN61" s="73" t="s">
        <v>94</v>
      </c>
      <c r="AO61" s="3" t="s">
        <v>116</v>
      </c>
      <c r="AP61" s="3" t="s">
        <v>480</v>
      </c>
      <c r="AQ61" s="3" t="s">
        <v>481</v>
      </c>
      <c r="AR61" s="45" t="s">
        <v>482</v>
      </c>
    </row>
    <row r="62" spans="1:44">
      <c r="A62" s="122">
        <v>5</v>
      </c>
      <c r="B62" s="44">
        <v>26</v>
      </c>
      <c r="C62" s="3" t="s">
        <v>89</v>
      </c>
      <c r="D62" s="3" t="s">
        <v>483</v>
      </c>
      <c r="E62" s="3" t="s">
        <v>484</v>
      </c>
      <c r="F62" s="3" t="s">
        <v>485</v>
      </c>
      <c r="G62" s="3" t="s">
        <v>486</v>
      </c>
      <c r="H62" s="3" t="s">
        <v>487</v>
      </c>
      <c r="I62" s="3" t="s">
        <v>198</v>
      </c>
      <c r="J62" s="61" t="s">
        <v>14</v>
      </c>
      <c r="K62" s="3" t="s">
        <v>488</v>
      </c>
      <c r="L62" s="3" t="s">
        <v>489</v>
      </c>
      <c r="M62" s="3" t="s">
        <v>490</v>
      </c>
      <c r="N62" s="45" t="s">
        <v>234</v>
      </c>
      <c r="P62" s="122">
        <v>5</v>
      </c>
      <c r="Q62" s="44">
        <v>26</v>
      </c>
      <c r="R62" s="3" t="s">
        <v>89</v>
      </c>
      <c r="S62" s="3" t="s">
        <v>483</v>
      </c>
      <c r="T62" s="3" t="s">
        <v>484</v>
      </c>
      <c r="U62" s="3" t="s">
        <v>485</v>
      </c>
      <c r="V62" s="3" t="s">
        <v>486</v>
      </c>
      <c r="W62" s="3" t="s">
        <v>487</v>
      </c>
      <c r="X62" s="3" t="s">
        <v>198</v>
      </c>
      <c r="Y62" s="3" t="s">
        <v>14</v>
      </c>
      <c r="Z62" s="3" t="s">
        <v>488</v>
      </c>
      <c r="AA62" s="3" t="s">
        <v>489</v>
      </c>
      <c r="AB62" s="3" t="s">
        <v>490</v>
      </c>
      <c r="AC62" s="45" t="s">
        <v>234</v>
      </c>
      <c r="AE62" s="122">
        <v>5</v>
      </c>
      <c r="AF62" s="44">
        <v>26</v>
      </c>
      <c r="AG62" s="3" t="s">
        <v>89</v>
      </c>
      <c r="AH62" s="3" t="s">
        <v>483</v>
      </c>
      <c r="AI62" s="3" t="s">
        <v>484</v>
      </c>
      <c r="AJ62" s="3" t="s">
        <v>485</v>
      </c>
      <c r="AK62" s="3" t="s">
        <v>486</v>
      </c>
      <c r="AL62" s="3" t="s">
        <v>487</v>
      </c>
      <c r="AM62" s="3" t="s">
        <v>198</v>
      </c>
      <c r="AN62" s="73" t="s">
        <v>14</v>
      </c>
      <c r="AO62" s="3" t="s">
        <v>488</v>
      </c>
      <c r="AP62" s="3" t="s">
        <v>489</v>
      </c>
      <c r="AQ62" s="3" t="s">
        <v>490</v>
      </c>
      <c r="AR62" s="45" t="s">
        <v>234</v>
      </c>
    </row>
    <row r="63" spans="1:44">
      <c r="A63" s="122">
        <v>4</v>
      </c>
      <c r="B63" s="44">
        <v>27</v>
      </c>
      <c r="C63" s="3" t="s">
        <v>491</v>
      </c>
      <c r="D63" s="3" t="s">
        <v>492</v>
      </c>
      <c r="E63" s="3" t="s">
        <v>467</v>
      </c>
      <c r="F63" s="3" t="s">
        <v>79</v>
      </c>
      <c r="G63" s="3" t="s">
        <v>493</v>
      </c>
      <c r="H63" s="3" t="s">
        <v>191</v>
      </c>
      <c r="I63" s="3" t="s">
        <v>494</v>
      </c>
      <c r="J63" s="3" t="s">
        <v>495</v>
      </c>
      <c r="K63" s="3" t="s">
        <v>496</v>
      </c>
      <c r="L63" s="3" t="s">
        <v>385</v>
      </c>
      <c r="M63" s="3" t="s">
        <v>497</v>
      </c>
      <c r="N63" s="45" t="s">
        <v>498</v>
      </c>
      <c r="P63" s="122">
        <v>4</v>
      </c>
      <c r="Q63" s="44">
        <v>27</v>
      </c>
      <c r="R63" s="3" t="s">
        <v>491</v>
      </c>
      <c r="S63" s="3" t="s">
        <v>492</v>
      </c>
      <c r="T63" s="3" t="s">
        <v>467</v>
      </c>
      <c r="U63" s="3" t="s">
        <v>79</v>
      </c>
      <c r="V63" s="3" t="s">
        <v>493</v>
      </c>
      <c r="W63" s="3" t="s">
        <v>191</v>
      </c>
      <c r="X63" s="3" t="s">
        <v>494</v>
      </c>
      <c r="Y63" s="3" t="s">
        <v>495</v>
      </c>
      <c r="Z63" s="3" t="s">
        <v>496</v>
      </c>
      <c r="AA63" s="3" t="s">
        <v>385</v>
      </c>
      <c r="AB63" s="3" t="s">
        <v>497</v>
      </c>
      <c r="AC63" s="45" t="s">
        <v>498</v>
      </c>
      <c r="AE63" s="122">
        <v>4</v>
      </c>
      <c r="AF63" s="44">
        <v>27</v>
      </c>
      <c r="AG63" s="3" t="s">
        <v>491</v>
      </c>
      <c r="AH63" s="3" t="s">
        <v>492</v>
      </c>
      <c r="AI63" s="3" t="s">
        <v>467</v>
      </c>
      <c r="AJ63" s="73" t="s">
        <v>79</v>
      </c>
      <c r="AK63" s="3" t="s">
        <v>493</v>
      </c>
      <c r="AL63" s="3" t="s">
        <v>191</v>
      </c>
      <c r="AM63" s="3" t="s">
        <v>494</v>
      </c>
      <c r="AN63" s="3" t="s">
        <v>495</v>
      </c>
      <c r="AO63" s="3" t="s">
        <v>496</v>
      </c>
      <c r="AP63" s="3" t="s">
        <v>385</v>
      </c>
      <c r="AQ63" s="3" t="s">
        <v>497</v>
      </c>
      <c r="AR63" s="45" t="s">
        <v>498</v>
      </c>
    </row>
    <row r="64" spans="1:44">
      <c r="A64" s="122">
        <v>3</v>
      </c>
      <c r="B64" s="44">
        <v>28</v>
      </c>
      <c r="C64" s="3" t="s">
        <v>499</v>
      </c>
      <c r="D64" s="3" t="s">
        <v>500</v>
      </c>
      <c r="E64" s="3" t="s">
        <v>387</v>
      </c>
      <c r="F64" s="3" t="s">
        <v>120</v>
      </c>
      <c r="G64" s="3" t="s">
        <v>501</v>
      </c>
      <c r="H64" s="3" t="s">
        <v>502</v>
      </c>
      <c r="I64" s="3" t="s">
        <v>503</v>
      </c>
      <c r="J64" s="3" t="s">
        <v>504</v>
      </c>
      <c r="K64" s="3" t="s">
        <v>243</v>
      </c>
      <c r="L64" s="3" t="s">
        <v>22</v>
      </c>
      <c r="M64" s="3" t="s">
        <v>505</v>
      </c>
      <c r="N64" s="45" t="s">
        <v>506</v>
      </c>
      <c r="P64" s="122">
        <v>3</v>
      </c>
      <c r="Q64" s="44">
        <v>28</v>
      </c>
      <c r="R64" s="3" t="s">
        <v>499</v>
      </c>
      <c r="S64" s="3" t="s">
        <v>500</v>
      </c>
      <c r="T64" s="3" t="s">
        <v>387</v>
      </c>
      <c r="U64" s="3" t="s">
        <v>120</v>
      </c>
      <c r="V64" s="3" t="s">
        <v>501</v>
      </c>
      <c r="W64" s="3" t="s">
        <v>502</v>
      </c>
      <c r="X64" s="3" t="s">
        <v>503</v>
      </c>
      <c r="Y64" s="3" t="s">
        <v>504</v>
      </c>
      <c r="Z64" s="3" t="s">
        <v>243</v>
      </c>
      <c r="AA64" s="66" t="s">
        <v>22</v>
      </c>
      <c r="AB64" s="3" t="s">
        <v>505</v>
      </c>
      <c r="AC64" s="45" t="s">
        <v>506</v>
      </c>
      <c r="AE64" s="122">
        <v>3</v>
      </c>
      <c r="AF64" s="44">
        <v>28</v>
      </c>
      <c r="AG64" s="3" t="s">
        <v>499</v>
      </c>
      <c r="AH64" s="3" t="s">
        <v>500</v>
      </c>
      <c r="AI64" s="3" t="s">
        <v>387</v>
      </c>
      <c r="AJ64" s="73" t="s">
        <v>120</v>
      </c>
      <c r="AK64" s="3" t="s">
        <v>501</v>
      </c>
      <c r="AL64" s="3" t="s">
        <v>502</v>
      </c>
      <c r="AM64" s="3" t="s">
        <v>503</v>
      </c>
      <c r="AN64" s="3" t="s">
        <v>504</v>
      </c>
      <c r="AO64" s="3" t="s">
        <v>243</v>
      </c>
      <c r="AP64" s="73" t="s">
        <v>22</v>
      </c>
      <c r="AQ64" s="3" t="s">
        <v>505</v>
      </c>
      <c r="AR64" s="45" t="s">
        <v>506</v>
      </c>
    </row>
    <row r="65" spans="1:44">
      <c r="A65" s="122">
        <v>2</v>
      </c>
      <c r="B65" s="44">
        <v>29</v>
      </c>
      <c r="C65" s="3" t="s">
        <v>507</v>
      </c>
      <c r="D65" s="3" t="s">
        <v>508</v>
      </c>
      <c r="E65" s="3" t="s">
        <v>509</v>
      </c>
      <c r="F65" s="3" t="s">
        <v>510</v>
      </c>
      <c r="G65" s="3" t="s">
        <v>463</v>
      </c>
      <c r="H65" s="3" t="s">
        <v>136</v>
      </c>
      <c r="I65" s="3" t="s">
        <v>511</v>
      </c>
      <c r="J65" s="3" t="s">
        <v>246</v>
      </c>
      <c r="K65" s="61" t="s">
        <v>154</v>
      </c>
      <c r="L65" s="3" t="s">
        <v>512</v>
      </c>
      <c r="M65" s="3" t="s">
        <v>386</v>
      </c>
      <c r="N65" s="45" t="s">
        <v>513</v>
      </c>
      <c r="P65" s="122">
        <v>2</v>
      </c>
      <c r="Q65" s="44">
        <v>29</v>
      </c>
      <c r="R65" s="3" t="s">
        <v>507</v>
      </c>
      <c r="S65" s="3" t="s">
        <v>508</v>
      </c>
      <c r="T65" s="3" t="s">
        <v>509</v>
      </c>
      <c r="U65" s="3" t="s">
        <v>510</v>
      </c>
      <c r="V65" s="3" t="s">
        <v>463</v>
      </c>
      <c r="W65" s="3" t="s">
        <v>136</v>
      </c>
      <c r="X65" s="3" t="s">
        <v>511</v>
      </c>
      <c r="Y65" s="3" t="s">
        <v>246</v>
      </c>
      <c r="Z65" s="3" t="s">
        <v>154</v>
      </c>
      <c r="AA65" s="3" t="s">
        <v>512</v>
      </c>
      <c r="AB65" s="3" t="s">
        <v>386</v>
      </c>
      <c r="AC65" s="45" t="s">
        <v>513</v>
      </c>
      <c r="AE65" s="122">
        <v>2</v>
      </c>
      <c r="AF65" s="44">
        <v>29</v>
      </c>
      <c r="AG65" s="3" t="s">
        <v>507</v>
      </c>
      <c r="AH65" s="3" t="s">
        <v>508</v>
      </c>
      <c r="AI65" s="3" t="s">
        <v>509</v>
      </c>
      <c r="AJ65" s="3" t="s">
        <v>510</v>
      </c>
      <c r="AK65" s="3" t="s">
        <v>463</v>
      </c>
      <c r="AL65" s="3" t="s">
        <v>136</v>
      </c>
      <c r="AM65" s="3" t="s">
        <v>511</v>
      </c>
      <c r="AN65" s="3" t="s">
        <v>246</v>
      </c>
      <c r="AO65" s="3" t="s">
        <v>154</v>
      </c>
      <c r="AP65" s="3" t="s">
        <v>512</v>
      </c>
      <c r="AQ65" s="3" t="s">
        <v>386</v>
      </c>
      <c r="AR65" s="45" t="s">
        <v>513</v>
      </c>
    </row>
    <row r="66" spans="1:44" ht="17" thickBot="1">
      <c r="A66" s="123">
        <v>1</v>
      </c>
      <c r="B66" s="47">
        <v>30</v>
      </c>
      <c r="C66" s="48" t="s">
        <v>113</v>
      </c>
      <c r="D66" s="48" t="s">
        <v>514</v>
      </c>
      <c r="E66" s="48" t="s">
        <v>515</v>
      </c>
      <c r="F66" s="48" t="s">
        <v>516</v>
      </c>
      <c r="G66" s="100" t="s">
        <v>160</v>
      </c>
      <c r="H66" s="48" t="s">
        <v>517</v>
      </c>
      <c r="I66" s="48" t="s">
        <v>518</v>
      </c>
      <c r="J66" s="48" t="s">
        <v>519</v>
      </c>
      <c r="K66" s="48" t="s">
        <v>120</v>
      </c>
      <c r="L66" s="48" t="s">
        <v>520</v>
      </c>
      <c r="M66" s="48" t="s">
        <v>521</v>
      </c>
      <c r="N66" s="49" t="s">
        <v>522</v>
      </c>
      <c r="P66" s="123">
        <v>1</v>
      </c>
      <c r="Q66" s="47">
        <v>30</v>
      </c>
      <c r="R66" s="48" t="s">
        <v>113</v>
      </c>
      <c r="S66" s="48" t="s">
        <v>514</v>
      </c>
      <c r="T66" s="48" t="s">
        <v>515</v>
      </c>
      <c r="U66" s="48" t="s">
        <v>516</v>
      </c>
      <c r="V66" s="48" t="s">
        <v>160</v>
      </c>
      <c r="W66" s="48" t="s">
        <v>517</v>
      </c>
      <c r="X66" s="48" t="s">
        <v>518</v>
      </c>
      <c r="Y66" s="48" t="s">
        <v>519</v>
      </c>
      <c r="Z66" s="48" t="s">
        <v>120</v>
      </c>
      <c r="AA66" s="48" t="s">
        <v>520</v>
      </c>
      <c r="AB66" s="48" t="s">
        <v>521</v>
      </c>
      <c r="AC66" s="49" t="s">
        <v>522</v>
      </c>
      <c r="AE66" s="123">
        <v>1</v>
      </c>
      <c r="AF66" s="47">
        <v>30</v>
      </c>
      <c r="AG66" s="48" t="s">
        <v>113</v>
      </c>
      <c r="AH66" s="48" t="s">
        <v>514</v>
      </c>
      <c r="AI66" s="48" t="s">
        <v>515</v>
      </c>
      <c r="AJ66" s="48" t="s">
        <v>516</v>
      </c>
      <c r="AK66" s="48" t="s">
        <v>160</v>
      </c>
      <c r="AL66" s="48" t="s">
        <v>517</v>
      </c>
      <c r="AM66" s="48" t="s">
        <v>518</v>
      </c>
      <c r="AN66" s="48" t="s">
        <v>519</v>
      </c>
      <c r="AO66" s="74" t="s">
        <v>120</v>
      </c>
      <c r="AP66" s="48" t="s">
        <v>520</v>
      </c>
      <c r="AQ66" s="48" t="s">
        <v>521</v>
      </c>
      <c r="AR66" s="49" t="s">
        <v>522</v>
      </c>
    </row>
    <row r="67" spans="1:44" ht="17" thickBot="1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</row>
    <row r="68" spans="1:44">
      <c r="A68" s="121" t="s">
        <v>542</v>
      </c>
      <c r="B68" s="91">
        <v>7</v>
      </c>
      <c r="C68" s="41" t="s">
        <v>0</v>
      </c>
      <c r="D68" s="42" t="s">
        <v>1</v>
      </c>
      <c r="E68" s="42" t="s">
        <v>2</v>
      </c>
      <c r="F68" s="42" t="s">
        <v>3</v>
      </c>
      <c r="G68" s="42" t="s">
        <v>4</v>
      </c>
      <c r="H68" s="42" t="s">
        <v>5</v>
      </c>
      <c r="I68" s="42" t="s">
        <v>6</v>
      </c>
      <c r="J68" s="42" t="s">
        <v>7</v>
      </c>
      <c r="K68" s="42" t="s">
        <v>8</v>
      </c>
      <c r="L68" s="42" t="s">
        <v>364</v>
      </c>
      <c r="M68" s="42" t="s">
        <v>365</v>
      </c>
      <c r="N68" s="43" t="s">
        <v>366</v>
      </c>
      <c r="P68" s="121" t="s">
        <v>542</v>
      </c>
      <c r="Q68" s="91">
        <v>8</v>
      </c>
      <c r="R68" s="41" t="s">
        <v>0</v>
      </c>
      <c r="S68" s="42" t="s">
        <v>1</v>
      </c>
      <c r="T68" s="42" t="s">
        <v>2</v>
      </c>
      <c r="U68" s="42" t="s">
        <v>3</v>
      </c>
      <c r="V68" s="42" t="s">
        <v>4</v>
      </c>
      <c r="W68" s="42" t="s">
        <v>5</v>
      </c>
      <c r="X68" s="42" t="s">
        <v>6</v>
      </c>
      <c r="Y68" s="42" t="s">
        <v>7</v>
      </c>
      <c r="Z68" s="42" t="s">
        <v>8</v>
      </c>
      <c r="AA68" s="42" t="s">
        <v>364</v>
      </c>
      <c r="AB68" s="42" t="s">
        <v>365</v>
      </c>
      <c r="AC68" s="43" t="s">
        <v>366</v>
      </c>
      <c r="AE68" s="121" t="s">
        <v>542</v>
      </c>
      <c r="AF68" s="91">
        <v>9</v>
      </c>
      <c r="AG68" s="41" t="s">
        <v>0</v>
      </c>
      <c r="AH68" s="42" t="s">
        <v>1</v>
      </c>
      <c r="AI68" s="42" t="s">
        <v>2</v>
      </c>
      <c r="AJ68" s="42" t="s">
        <v>3</v>
      </c>
      <c r="AK68" s="42" t="s">
        <v>4</v>
      </c>
      <c r="AL68" s="42" t="s">
        <v>5</v>
      </c>
      <c r="AM68" s="42" t="s">
        <v>6</v>
      </c>
      <c r="AN68" s="42" t="s">
        <v>7</v>
      </c>
      <c r="AO68" s="42" t="s">
        <v>8</v>
      </c>
      <c r="AP68" s="42" t="s">
        <v>364</v>
      </c>
      <c r="AQ68" s="42" t="s">
        <v>365</v>
      </c>
      <c r="AR68" s="43" t="s">
        <v>366</v>
      </c>
    </row>
    <row r="69" spans="1:44">
      <c r="A69" s="122">
        <v>30</v>
      </c>
      <c r="B69" s="44">
        <v>1</v>
      </c>
      <c r="C69" s="78" t="s">
        <v>94</v>
      </c>
      <c r="D69" s="78" t="s">
        <v>55</v>
      </c>
      <c r="E69" s="3" t="s">
        <v>12</v>
      </c>
      <c r="F69" s="3" t="s">
        <v>183</v>
      </c>
      <c r="G69" s="78" t="s">
        <v>36</v>
      </c>
      <c r="H69" s="3" t="s">
        <v>222</v>
      </c>
      <c r="I69" s="3" t="s">
        <v>284</v>
      </c>
      <c r="J69" s="78" t="s">
        <v>22</v>
      </c>
      <c r="K69" s="3" t="s">
        <v>222</v>
      </c>
      <c r="L69" s="3" t="s">
        <v>28</v>
      </c>
      <c r="M69" s="78" t="s">
        <v>36</v>
      </c>
      <c r="N69" s="45" t="s">
        <v>59</v>
      </c>
      <c r="P69" s="122">
        <v>30</v>
      </c>
      <c r="Q69" s="44">
        <v>1</v>
      </c>
      <c r="R69" s="3" t="s">
        <v>94</v>
      </c>
      <c r="S69" s="82" t="s">
        <v>55</v>
      </c>
      <c r="T69" s="3" t="s">
        <v>12</v>
      </c>
      <c r="U69" s="3" t="s">
        <v>183</v>
      </c>
      <c r="V69" s="3" t="s">
        <v>36</v>
      </c>
      <c r="W69" s="3" t="s">
        <v>222</v>
      </c>
      <c r="X69" s="3" t="s">
        <v>284</v>
      </c>
      <c r="Y69" s="3" t="s">
        <v>22</v>
      </c>
      <c r="Z69" s="3" t="s">
        <v>222</v>
      </c>
      <c r="AA69" s="82" t="s">
        <v>28</v>
      </c>
      <c r="AB69" s="3" t="s">
        <v>36</v>
      </c>
      <c r="AC69" s="84" t="s">
        <v>59</v>
      </c>
      <c r="AE69" s="122">
        <v>30</v>
      </c>
      <c r="AF69" s="44">
        <v>1</v>
      </c>
      <c r="AG69" s="3" t="s">
        <v>94</v>
      </c>
      <c r="AH69" s="3" t="s">
        <v>55</v>
      </c>
      <c r="AI69" s="3" t="s">
        <v>12</v>
      </c>
      <c r="AJ69" s="3" t="s">
        <v>183</v>
      </c>
      <c r="AK69" s="88" t="s">
        <v>36</v>
      </c>
      <c r="AL69" s="3" t="s">
        <v>222</v>
      </c>
      <c r="AM69" s="3" t="s">
        <v>284</v>
      </c>
      <c r="AN69" s="3" t="s">
        <v>22</v>
      </c>
      <c r="AO69" s="3" t="s">
        <v>222</v>
      </c>
      <c r="AP69" s="3" t="s">
        <v>28</v>
      </c>
      <c r="AQ69" s="88" t="s">
        <v>36</v>
      </c>
      <c r="AR69" s="45" t="s">
        <v>59</v>
      </c>
    </row>
    <row r="70" spans="1:44">
      <c r="A70" s="122">
        <v>29</v>
      </c>
      <c r="B70" s="44">
        <v>2</v>
      </c>
      <c r="C70" s="3" t="s">
        <v>236</v>
      </c>
      <c r="D70" s="78" t="s">
        <v>150</v>
      </c>
      <c r="E70" s="3" t="s">
        <v>71</v>
      </c>
      <c r="F70" s="3" t="s">
        <v>117</v>
      </c>
      <c r="G70" s="3" t="s">
        <v>146</v>
      </c>
      <c r="H70" s="78" t="s">
        <v>105</v>
      </c>
      <c r="I70" s="3" t="s">
        <v>143</v>
      </c>
      <c r="J70" s="3" t="s">
        <v>300</v>
      </c>
      <c r="K70" s="3" t="s">
        <v>85</v>
      </c>
      <c r="L70" s="78" t="s">
        <v>24</v>
      </c>
      <c r="M70" s="3" t="s">
        <v>367</v>
      </c>
      <c r="N70" s="79" t="s">
        <v>46</v>
      </c>
      <c r="P70" s="122">
        <v>29</v>
      </c>
      <c r="Q70" s="44">
        <v>2</v>
      </c>
      <c r="R70" s="3" t="s">
        <v>236</v>
      </c>
      <c r="S70" s="3" t="s">
        <v>150</v>
      </c>
      <c r="T70" s="3" t="s">
        <v>71</v>
      </c>
      <c r="U70" s="82" t="s">
        <v>117</v>
      </c>
      <c r="V70" s="3" t="s">
        <v>146</v>
      </c>
      <c r="W70" s="3" t="s">
        <v>105</v>
      </c>
      <c r="X70" s="3" t="s">
        <v>143</v>
      </c>
      <c r="Y70" s="3" t="s">
        <v>300</v>
      </c>
      <c r="Z70" s="3" t="s">
        <v>85</v>
      </c>
      <c r="AA70" s="3" t="s">
        <v>24</v>
      </c>
      <c r="AB70" s="3" t="s">
        <v>367</v>
      </c>
      <c r="AC70" s="45" t="s">
        <v>46</v>
      </c>
      <c r="AE70" s="122">
        <v>29</v>
      </c>
      <c r="AF70" s="44">
        <v>2</v>
      </c>
      <c r="AG70" s="3" t="s">
        <v>236</v>
      </c>
      <c r="AH70" s="3" t="s">
        <v>150</v>
      </c>
      <c r="AI70" s="3" t="s">
        <v>71</v>
      </c>
      <c r="AJ70" s="3" t="s">
        <v>117</v>
      </c>
      <c r="AK70" s="3" t="s">
        <v>146</v>
      </c>
      <c r="AL70" s="3" t="s">
        <v>105</v>
      </c>
      <c r="AM70" s="3" t="s">
        <v>143</v>
      </c>
      <c r="AN70" s="3" t="s">
        <v>300</v>
      </c>
      <c r="AO70" s="3" t="s">
        <v>85</v>
      </c>
      <c r="AP70" s="3" t="s">
        <v>24</v>
      </c>
      <c r="AQ70" s="3" t="s">
        <v>367</v>
      </c>
      <c r="AR70" s="45" t="s">
        <v>46</v>
      </c>
    </row>
    <row r="71" spans="1:44">
      <c r="A71" s="122">
        <v>28</v>
      </c>
      <c r="B71" s="44">
        <v>3</v>
      </c>
      <c r="C71" s="78" t="s">
        <v>13</v>
      </c>
      <c r="D71" s="3" t="s">
        <v>232</v>
      </c>
      <c r="E71" s="3" t="s">
        <v>107</v>
      </c>
      <c r="F71" s="3" t="s">
        <v>368</v>
      </c>
      <c r="G71" s="3" t="s">
        <v>45</v>
      </c>
      <c r="H71" s="78" t="s">
        <v>36</v>
      </c>
      <c r="I71" s="3" t="s">
        <v>369</v>
      </c>
      <c r="J71" s="78" t="s">
        <v>51</v>
      </c>
      <c r="K71" s="78" t="s">
        <v>90</v>
      </c>
      <c r="L71" s="3" t="s">
        <v>56</v>
      </c>
      <c r="M71" s="78" t="s">
        <v>54</v>
      </c>
      <c r="N71" s="45" t="s">
        <v>65</v>
      </c>
      <c r="P71" s="122">
        <v>28</v>
      </c>
      <c r="Q71" s="44">
        <v>3</v>
      </c>
      <c r="R71" s="82" t="s">
        <v>13</v>
      </c>
      <c r="S71" s="3" t="s">
        <v>232</v>
      </c>
      <c r="T71" s="3" t="s">
        <v>107</v>
      </c>
      <c r="U71" s="3" t="s">
        <v>368</v>
      </c>
      <c r="V71" s="82" t="s">
        <v>45</v>
      </c>
      <c r="W71" s="3" t="s">
        <v>36</v>
      </c>
      <c r="X71" s="3" t="s">
        <v>369</v>
      </c>
      <c r="Y71" s="3" t="s">
        <v>51</v>
      </c>
      <c r="Z71" s="82" t="s">
        <v>90</v>
      </c>
      <c r="AA71" s="82" t="s">
        <v>56</v>
      </c>
      <c r="AB71" s="3" t="s">
        <v>54</v>
      </c>
      <c r="AC71" s="45" t="s">
        <v>65</v>
      </c>
      <c r="AE71" s="122">
        <v>28</v>
      </c>
      <c r="AF71" s="44">
        <v>3</v>
      </c>
      <c r="AG71" s="3" t="s">
        <v>13</v>
      </c>
      <c r="AH71" s="3" t="s">
        <v>232</v>
      </c>
      <c r="AI71" s="88" t="s">
        <v>107</v>
      </c>
      <c r="AJ71" s="3" t="s">
        <v>368</v>
      </c>
      <c r="AK71" s="3" t="s">
        <v>45</v>
      </c>
      <c r="AL71" s="88" t="s">
        <v>36</v>
      </c>
      <c r="AM71" s="3" t="s">
        <v>369</v>
      </c>
      <c r="AN71" s="3" t="s">
        <v>51</v>
      </c>
      <c r="AO71" s="3" t="s">
        <v>90</v>
      </c>
      <c r="AP71" s="88" t="s">
        <v>56</v>
      </c>
      <c r="AQ71" s="3" t="s">
        <v>54</v>
      </c>
      <c r="AR71" s="45" t="s">
        <v>65</v>
      </c>
    </row>
    <row r="72" spans="1:44">
      <c r="A72" s="122">
        <v>27</v>
      </c>
      <c r="B72" s="44">
        <v>4</v>
      </c>
      <c r="C72" s="3" t="s">
        <v>60</v>
      </c>
      <c r="D72" s="3" t="s">
        <v>268</v>
      </c>
      <c r="E72" s="78" t="s">
        <v>30</v>
      </c>
      <c r="F72" s="78" t="s">
        <v>102</v>
      </c>
      <c r="G72" s="3" t="s">
        <v>370</v>
      </c>
      <c r="H72" s="3" t="s">
        <v>277</v>
      </c>
      <c r="I72" s="3" t="s">
        <v>285</v>
      </c>
      <c r="J72" s="3" t="s">
        <v>123</v>
      </c>
      <c r="K72" s="3" t="s">
        <v>371</v>
      </c>
      <c r="L72" s="78" t="s">
        <v>55</v>
      </c>
      <c r="M72" s="78" t="s">
        <v>103</v>
      </c>
      <c r="N72" s="45" t="s">
        <v>372</v>
      </c>
      <c r="P72" s="122">
        <v>27</v>
      </c>
      <c r="Q72" s="44">
        <v>4</v>
      </c>
      <c r="R72" s="3" t="s">
        <v>60</v>
      </c>
      <c r="S72" s="3" t="s">
        <v>268</v>
      </c>
      <c r="T72" s="3" t="s">
        <v>30</v>
      </c>
      <c r="U72" s="3" t="s">
        <v>102</v>
      </c>
      <c r="V72" s="3" t="s">
        <v>370</v>
      </c>
      <c r="W72" s="3" t="s">
        <v>277</v>
      </c>
      <c r="X72" s="3" t="s">
        <v>285</v>
      </c>
      <c r="Y72" s="3" t="s">
        <v>123</v>
      </c>
      <c r="Z72" s="3" t="s">
        <v>371</v>
      </c>
      <c r="AA72" s="82" t="s">
        <v>55</v>
      </c>
      <c r="AB72" s="3" t="s">
        <v>103</v>
      </c>
      <c r="AC72" s="45" t="s">
        <v>372</v>
      </c>
      <c r="AE72" s="122">
        <v>27</v>
      </c>
      <c r="AF72" s="44">
        <v>4</v>
      </c>
      <c r="AG72" s="3" t="s">
        <v>60</v>
      </c>
      <c r="AH72" s="3" t="s">
        <v>268</v>
      </c>
      <c r="AI72" s="3" t="s">
        <v>30</v>
      </c>
      <c r="AJ72" s="3" t="s">
        <v>102</v>
      </c>
      <c r="AK72" s="3" t="s">
        <v>370</v>
      </c>
      <c r="AL72" s="3" t="s">
        <v>277</v>
      </c>
      <c r="AM72" s="3" t="s">
        <v>285</v>
      </c>
      <c r="AN72" s="3" t="s">
        <v>123</v>
      </c>
      <c r="AO72" s="3" t="s">
        <v>371</v>
      </c>
      <c r="AP72" s="3" t="s">
        <v>55</v>
      </c>
      <c r="AQ72" s="3" t="s">
        <v>103</v>
      </c>
      <c r="AR72" s="45" t="s">
        <v>372</v>
      </c>
    </row>
    <row r="73" spans="1:44">
      <c r="A73" s="122">
        <v>26</v>
      </c>
      <c r="B73" s="44">
        <v>5</v>
      </c>
      <c r="C73" s="78" t="s">
        <v>90</v>
      </c>
      <c r="D73" s="3" t="s">
        <v>166</v>
      </c>
      <c r="E73" s="78" t="s">
        <v>36</v>
      </c>
      <c r="F73" s="3" t="s">
        <v>82</v>
      </c>
      <c r="G73" s="78" t="s">
        <v>139</v>
      </c>
      <c r="H73" s="3" t="s">
        <v>60</v>
      </c>
      <c r="I73" s="3" t="s">
        <v>373</v>
      </c>
      <c r="J73" s="3" t="s">
        <v>49</v>
      </c>
      <c r="K73" s="3" t="s">
        <v>374</v>
      </c>
      <c r="L73" s="3" t="s">
        <v>114</v>
      </c>
      <c r="M73" s="3" t="s">
        <v>69</v>
      </c>
      <c r="N73" s="45" t="s">
        <v>230</v>
      </c>
      <c r="P73" s="122">
        <v>26</v>
      </c>
      <c r="Q73" s="44">
        <v>5</v>
      </c>
      <c r="R73" s="82" t="s">
        <v>90</v>
      </c>
      <c r="S73" s="3" t="s">
        <v>166</v>
      </c>
      <c r="T73" s="3" t="s">
        <v>36</v>
      </c>
      <c r="U73" s="3" t="s">
        <v>82</v>
      </c>
      <c r="V73" s="3" t="s">
        <v>139</v>
      </c>
      <c r="W73" s="3" t="s">
        <v>60</v>
      </c>
      <c r="X73" s="3" t="s">
        <v>373</v>
      </c>
      <c r="Y73" s="82" t="s">
        <v>49</v>
      </c>
      <c r="Z73" s="3" t="s">
        <v>374</v>
      </c>
      <c r="AA73" s="3" t="s">
        <v>114</v>
      </c>
      <c r="AB73" s="3" t="s">
        <v>69</v>
      </c>
      <c r="AC73" s="45" t="s">
        <v>230</v>
      </c>
      <c r="AE73" s="122">
        <v>26</v>
      </c>
      <c r="AF73" s="44">
        <v>5</v>
      </c>
      <c r="AG73" s="3" t="s">
        <v>90</v>
      </c>
      <c r="AH73" s="3" t="s">
        <v>166</v>
      </c>
      <c r="AI73" s="88" t="s">
        <v>36</v>
      </c>
      <c r="AJ73" s="88" t="s">
        <v>82</v>
      </c>
      <c r="AK73" s="88" t="s">
        <v>139</v>
      </c>
      <c r="AL73" s="3" t="s">
        <v>60</v>
      </c>
      <c r="AM73" s="3" t="s">
        <v>373</v>
      </c>
      <c r="AN73" s="3" t="s">
        <v>49</v>
      </c>
      <c r="AO73" s="3" t="s">
        <v>374</v>
      </c>
      <c r="AP73" s="3" t="s">
        <v>114</v>
      </c>
      <c r="AQ73" s="3" t="s">
        <v>69</v>
      </c>
      <c r="AR73" s="45" t="s">
        <v>230</v>
      </c>
    </row>
    <row r="74" spans="1:44">
      <c r="A74" s="122">
        <v>25</v>
      </c>
      <c r="B74" s="44">
        <v>6</v>
      </c>
      <c r="C74" s="3" t="s">
        <v>375</v>
      </c>
      <c r="D74" s="78" t="s">
        <v>90</v>
      </c>
      <c r="E74" s="3" t="s">
        <v>143</v>
      </c>
      <c r="F74" s="3" t="s">
        <v>376</v>
      </c>
      <c r="G74" s="3" t="s">
        <v>67</v>
      </c>
      <c r="H74" s="3" t="s">
        <v>68</v>
      </c>
      <c r="I74" s="3" t="s">
        <v>224</v>
      </c>
      <c r="J74" s="3" t="s">
        <v>196</v>
      </c>
      <c r="K74" s="3" t="s">
        <v>101</v>
      </c>
      <c r="L74" s="3" t="s">
        <v>176</v>
      </c>
      <c r="M74" s="78" t="s">
        <v>13</v>
      </c>
      <c r="N74" s="45" t="s">
        <v>377</v>
      </c>
      <c r="P74" s="122">
        <v>25</v>
      </c>
      <c r="Q74" s="44">
        <v>6</v>
      </c>
      <c r="R74" s="3" t="s">
        <v>375</v>
      </c>
      <c r="S74" s="82" t="s">
        <v>90</v>
      </c>
      <c r="T74" s="3" t="s">
        <v>143</v>
      </c>
      <c r="U74" s="3" t="s">
        <v>376</v>
      </c>
      <c r="V74" s="82" t="s">
        <v>67</v>
      </c>
      <c r="W74" s="3" t="s">
        <v>68</v>
      </c>
      <c r="X74" s="3" t="s">
        <v>224</v>
      </c>
      <c r="Y74" s="3" t="s">
        <v>196</v>
      </c>
      <c r="Z74" s="82" t="s">
        <v>101</v>
      </c>
      <c r="AA74" s="3" t="s">
        <v>176</v>
      </c>
      <c r="AB74" s="82" t="s">
        <v>13</v>
      </c>
      <c r="AC74" s="45" t="s">
        <v>377</v>
      </c>
      <c r="AE74" s="122">
        <v>25</v>
      </c>
      <c r="AF74" s="44">
        <v>6</v>
      </c>
      <c r="AG74" s="3" t="s">
        <v>375</v>
      </c>
      <c r="AH74" s="3" t="s">
        <v>90</v>
      </c>
      <c r="AI74" s="3" t="s">
        <v>143</v>
      </c>
      <c r="AJ74" s="3" t="s">
        <v>376</v>
      </c>
      <c r="AK74" s="3" t="s">
        <v>67</v>
      </c>
      <c r="AL74" s="88" t="s">
        <v>68</v>
      </c>
      <c r="AM74" s="3" t="s">
        <v>224</v>
      </c>
      <c r="AN74" s="3" t="s">
        <v>196</v>
      </c>
      <c r="AO74" s="88" t="s">
        <v>101</v>
      </c>
      <c r="AP74" s="88" t="s">
        <v>176</v>
      </c>
      <c r="AQ74" s="3" t="s">
        <v>13</v>
      </c>
      <c r="AR74" s="45" t="s">
        <v>377</v>
      </c>
    </row>
    <row r="75" spans="1:44">
      <c r="A75" s="122">
        <v>24</v>
      </c>
      <c r="B75" s="44">
        <v>7</v>
      </c>
      <c r="C75" s="78" t="s">
        <v>70</v>
      </c>
      <c r="D75" s="3" t="s">
        <v>220</v>
      </c>
      <c r="E75" s="3" t="s">
        <v>223</v>
      </c>
      <c r="F75" s="3" t="s">
        <v>93</v>
      </c>
      <c r="G75" s="3" t="s">
        <v>378</v>
      </c>
      <c r="H75" s="78" t="s">
        <v>70</v>
      </c>
      <c r="I75" s="3" t="s">
        <v>379</v>
      </c>
      <c r="J75" s="3" t="s">
        <v>380</v>
      </c>
      <c r="K75" s="3" t="s">
        <v>381</v>
      </c>
      <c r="L75" s="3" t="s">
        <v>87</v>
      </c>
      <c r="M75" s="3" t="s">
        <v>350</v>
      </c>
      <c r="N75" s="45" t="s">
        <v>382</v>
      </c>
      <c r="P75" s="122">
        <v>24</v>
      </c>
      <c r="Q75" s="44">
        <v>7</v>
      </c>
      <c r="R75" s="3" t="s">
        <v>70</v>
      </c>
      <c r="S75" s="3" t="s">
        <v>220</v>
      </c>
      <c r="T75" s="3" t="s">
        <v>223</v>
      </c>
      <c r="U75" s="3" t="s">
        <v>93</v>
      </c>
      <c r="V75" s="3" t="s">
        <v>378</v>
      </c>
      <c r="W75" s="3" t="s">
        <v>70</v>
      </c>
      <c r="X75" s="3" t="s">
        <v>379</v>
      </c>
      <c r="Y75" s="3" t="s">
        <v>380</v>
      </c>
      <c r="Z75" s="3" t="s">
        <v>381</v>
      </c>
      <c r="AA75" s="3" t="s">
        <v>87</v>
      </c>
      <c r="AB75" s="3" t="s">
        <v>350</v>
      </c>
      <c r="AC75" s="45" t="s">
        <v>382</v>
      </c>
      <c r="AE75" s="122">
        <v>24</v>
      </c>
      <c r="AF75" s="44">
        <v>7</v>
      </c>
      <c r="AG75" s="3" t="s">
        <v>70</v>
      </c>
      <c r="AH75" s="3" t="s">
        <v>220</v>
      </c>
      <c r="AI75" s="3" t="s">
        <v>223</v>
      </c>
      <c r="AJ75" s="3" t="s">
        <v>93</v>
      </c>
      <c r="AK75" s="3" t="s">
        <v>378</v>
      </c>
      <c r="AL75" s="3" t="s">
        <v>70</v>
      </c>
      <c r="AM75" s="3" t="s">
        <v>379</v>
      </c>
      <c r="AN75" s="3" t="s">
        <v>380</v>
      </c>
      <c r="AO75" s="3" t="s">
        <v>381</v>
      </c>
      <c r="AP75" s="3" t="s">
        <v>87</v>
      </c>
      <c r="AQ75" s="3" t="s">
        <v>350</v>
      </c>
      <c r="AR75" s="45" t="s">
        <v>382</v>
      </c>
    </row>
    <row r="76" spans="1:44">
      <c r="A76" s="122">
        <v>23</v>
      </c>
      <c r="B76" s="44">
        <v>8</v>
      </c>
      <c r="C76" s="3" t="s">
        <v>383</v>
      </c>
      <c r="D76" s="78" t="s">
        <v>142</v>
      </c>
      <c r="E76" s="3" t="s">
        <v>89</v>
      </c>
      <c r="F76" s="3" t="s">
        <v>116</v>
      </c>
      <c r="G76" s="3" t="s">
        <v>384</v>
      </c>
      <c r="H76" s="3" t="s">
        <v>97</v>
      </c>
      <c r="I76" s="78" t="s">
        <v>105</v>
      </c>
      <c r="J76" s="3" t="s">
        <v>385</v>
      </c>
      <c r="K76" s="3" t="s">
        <v>386</v>
      </c>
      <c r="L76" s="3" t="s">
        <v>59</v>
      </c>
      <c r="M76" s="3" t="s">
        <v>387</v>
      </c>
      <c r="N76" s="45" t="s">
        <v>388</v>
      </c>
      <c r="P76" s="122">
        <v>23</v>
      </c>
      <c r="Q76" s="44">
        <v>8</v>
      </c>
      <c r="R76" s="3" t="s">
        <v>383</v>
      </c>
      <c r="S76" s="82" t="s">
        <v>142</v>
      </c>
      <c r="T76" s="3" t="s">
        <v>89</v>
      </c>
      <c r="U76" s="3" t="s">
        <v>116</v>
      </c>
      <c r="V76" s="3" t="s">
        <v>384</v>
      </c>
      <c r="W76" s="3" t="s">
        <v>97</v>
      </c>
      <c r="X76" s="3" t="s">
        <v>105</v>
      </c>
      <c r="Y76" s="3" t="s">
        <v>385</v>
      </c>
      <c r="Z76" s="3" t="s">
        <v>386</v>
      </c>
      <c r="AA76" s="82" t="s">
        <v>59</v>
      </c>
      <c r="AB76" s="3" t="s">
        <v>387</v>
      </c>
      <c r="AC76" s="45" t="s">
        <v>388</v>
      </c>
      <c r="AE76" s="122">
        <v>23</v>
      </c>
      <c r="AF76" s="44">
        <v>8</v>
      </c>
      <c r="AG76" s="3" t="s">
        <v>383</v>
      </c>
      <c r="AH76" s="3" t="s">
        <v>142</v>
      </c>
      <c r="AI76" s="88" t="s">
        <v>89</v>
      </c>
      <c r="AJ76" s="3" t="s">
        <v>116</v>
      </c>
      <c r="AK76" s="3" t="s">
        <v>384</v>
      </c>
      <c r="AL76" s="88" t="s">
        <v>97</v>
      </c>
      <c r="AM76" s="3" t="s">
        <v>105</v>
      </c>
      <c r="AN76" s="3" t="s">
        <v>385</v>
      </c>
      <c r="AO76" s="3" t="s">
        <v>386</v>
      </c>
      <c r="AP76" s="3" t="s">
        <v>59</v>
      </c>
      <c r="AQ76" s="3" t="s">
        <v>387</v>
      </c>
      <c r="AR76" s="45" t="s">
        <v>388</v>
      </c>
    </row>
    <row r="77" spans="1:44">
      <c r="A77" s="122">
        <v>22</v>
      </c>
      <c r="B77" s="44">
        <v>9</v>
      </c>
      <c r="C77" s="3" t="s">
        <v>389</v>
      </c>
      <c r="D77" s="3" t="s">
        <v>125</v>
      </c>
      <c r="E77" s="3" t="s">
        <v>251</v>
      </c>
      <c r="F77" s="78" t="s">
        <v>139</v>
      </c>
      <c r="G77" s="3" t="s">
        <v>390</v>
      </c>
      <c r="H77" s="3" t="s">
        <v>146</v>
      </c>
      <c r="I77" s="3" t="s">
        <v>274</v>
      </c>
      <c r="J77" s="3" t="s">
        <v>391</v>
      </c>
      <c r="K77" s="3" t="s">
        <v>26</v>
      </c>
      <c r="L77" s="78" t="s">
        <v>30</v>
      </c>
      <c r="M77" s="3" t="s">
        <v>392</v>
      </c>
      <c r="N77" s="45" t="s">
        <v>200</v>
      </c>
      <c r="P77" s="122">
        <v>22</v>
      </c>
      <c r="Q77" s="44">
        <v>9</v>
      </c>
      <c r="R77" s="3" t="s">
        <v>389</v>
      </c>
      <c r="S77" s="82" t="s">
        <v>125</v>
      </c>
      <c r="T77" s="3" t="s">
        <v>251</v>
      </c>
      <c r="U77" s="3" t="s">
        <v>139</v>
      </c>
      <c r="V77" s="3" t="s">
        <v>390</v>
      </c>
      <c r="W77" s="3" t="s">
        <v>146</v>
      </c>
      <c r="X77" s="3" t="s">
        <v>274</v>
      </c>
      <c r="Y77" s="3" t="s">
        <v>391</v>
      </c>
      <c r="Z77" s="3" t="s">
        <v>26</v>
      </c>
      <c r="AA77" s="3" t="s">
        <v>30</v>
      </c>
      <c r="AB77" s="3" t="s">
        <v>392</v>
      </c>
      <c r="AC77" s="45" t="s">
        <v>200</v>
      </c>
      <c r="AE77" s="122">
        <v>22</v>
      </c>
      <c r="AF77" s="44">
        <v>9</v>
      </c>
      <c r="AG77" s="3" t="s">
        <v>389</v>
      </c>
      <c r="AH77" s="3" t="s">
        <v>125</v>
      </c>
      <c r="AI77" s="3" t="s">
        <v>251</v>
      </c>
      <c r="AJ77" s="88" t="s">
        <v>139</v>
      </c>
      <c r="AK77" s="3" t="s">
        <v>390</v>
      </c>
      <c r="AL77" s="3" t="s">
        <v>146</v>
      </c>
      <c r="AM77" s="3" t="s">
        <v>274</v>
      </c>
      <c r="AN77" s="3" t="s">
        <v>391</v>
      </c>
      <c r="AO77" s="88" t="s">
        <v>26</v>
      </c>
      <c r="AP77" s="3" t="s">
        <v>30</v>
      </c>
      <c r="AQ77" s="3" t="s">
        <v>392</v>
      </c>
      <c r="AR77" s="45" t="s">
        <v>200</v>
      </c>
    </row>
    <row r="78" spans="1:44">
      <c r="A78" s="122">
        <v>21</v>
      </c>
      <c r="B78" s="44">
        <v>10</v>
      </c>
      <c r="C78" s="3" t="s">
        <v>151</v>
      </c>
      <c r="D78" s="3" t="s">
        <v>155</v>
      </c>
      <c r="E78" s="3" t="s">
        <v>176</v>
      </c>
      <c r="F78" s="3" t="s">
        <v>393</v>
      </c>
      <c r="G78" s="3" t="s">
        <v>394</v>
      </c>
      <c r="H78" s="3" t="s">
        <v>71</v>
      </c>
      <c r="I78" s="3" t="s">
        <v>129</v>
      </c>
      <c r="J78" s="3" t="s">
        <v>395</v>
      </c>
      <c r="K78" s="3" t="s">
        <v>117</v>
      </c>
      <c r="L78" s="3" t="s">
        <v>10</v>
      </c>
      <c r="M78" s="3" t="s">
        <v>112</v>
      </c>
      <c r="N78" s="45" t="s">
        <v>117</v>
      </c>
      <c r="P78" s="122">
        <v>21</v>
      </c>
      <c r="Q78" s="44">
        <v>10</v>
      </c>
      <c r="R78" s="82" t="s">
        <v>151</v>
      </c>
      <c r="S78" s="3" t="s">
        <v>155</v>
      </c>
      <c r="T78" s="3" t="s">
        <v>176</v>
      </c>
      <c r="U78" s="3" t="s">
        <v>393</v>
      </c>
      <c r="V78" s="3" t="s">
        <v>394</v>
      </c>
      <c r="W78" s="3" t="s">
        <v>71</v>
      </c>
      <c r="X78" s="3" t="s">
        <v>129</v>
      </c>
      <c r="Y78" s="3" t="s">
        <v>395</v>
      </c>
      <c r="Z78" s="82" t="s">
        <v>117</v>
      </c>
      <c r="AA78" s="3" t="s">
        <v>10</v>
      </c>
      <c r="AB78" s="3" t="s">
        <v>112</v>
      </c>
      <c r="AC78" s="84" t="s">
        <v>117</v>
      </c>
      <c r="AE78" s="122">
        <v>21</v>
      </c>
      <c r="AF78" s="44">
        <v>10</v>
      </c>
      <c r="AG78" s="3" t="s">
        <v>151</v>
      </c>
      <c r="AH78" s="3" t="s">
        <v>155</v>
      </c>
      <c r="AI78" s="88" t="s">
        <v>176</v>
      </c>
      <c r="AJ78" s="3" t="s">
        <v>393</v>
      </c>
      <c r="AK78" s="3" t="s">
        <v>394</v>
      </c>
      <c r="AL78" s="3" t="s">
        <v>71</v>
      </c>
      <c r="AM78" s="88" t="s">
        <v>129</v>
      </c>
      <c r="AN78" s="3" t="s">
        <v>395</v>
      </c>
      <c r="AO78" s="3" t="s">
        <v>117</v>
      </c>
      <c r="AP78" s="3" t="s">
        <v>10</v>
      </c>
      <c r="AQ78" s="3" t="s">
        <v>112</v>
      </c>
      <c r="AR78" s="45" t="s">
        <v>117</v>
      </c>
    </row>
    <row r="79" spans="1:44">
      <c r="A79" s="122">
        <v>20</v>
      </c>
      <c r="B79" s="44">
        <v>11</v>
      </c>
      <c r="C79" s="3" t="s">
        <v>226</v>
      </c>
      <c r="D79" s="3" t="s">
        <v>118</v>
      </c>
      <c r="E79" s="3" t="s">
        <v>41</v>
      </c>
      <c r="F79" s="3" t="s">
        <v>316</v>
      </c>
      <c r="G79" s="3" t="s">
        <v>396</v>
      </c>
      <c r="H79" s="3" t="s">
        <v>397</v>
      </c>
      <c r="I79" s="3" t="s">
        <v>201</v>
      </c>
      <c r="J79" s="3" t="s">
        <v>59</v>
      </c>
      <c r="K79" s="3" t="s">
        <v>257</v>
      </c>
      <c r="L79" s="3" t="s">
        <v>398</v>
      </c>
      <c r="M79" s="78" t="s">
        <v>46</v>
      </c>
      <c r="N79" s="45" t="s">
        <v>399</v>
      </c>
      <c r="P79" s="122">
        <v>20</v>
      </c>
      <c r="Q79" s="44">
        <v>11</v>
      </c>
      <c r="R79" s="3" t="s">
        <v>226</v>
      </c>
      <c r="S79" s="3" t="s">
        <v>118</v>
      </c>
      <c r="T79" s="3" t="s">
        <v>41</v>
      </c>
      <c r="U79" s="3" t="s">
        <v>316</v>
      </c>
      <c r="V79" s="3" t="s">
        <v>396</v>
      </c>
      <c r="W79" s="3" t="s">
        <v>397</v>
      </c>
      <c r="X79" s="3" t="s">
        <v>201</v>
      </c>
      <c r="Y79" s="82" t="s">
        <v>59</v>
      </c>
      <c r="Z79" s="3" t="s">
        <v>257</v>
      </c>
      <c r="AA79" s="3" t="s">
        <v>398</v>
      </c>
      <c r="AB79" s="3" t="s">
        <v>46</v>
      </c>
      <c r="AC79" s="45" t="s">
        <v>399</v>
      </c>
      <c r="AE79" s="122">
        <v>20</v>
      </c>
      <c r="AF79" s="44">
        <v>11</v>
      </c>
      <c r="AG79" s="3" t="s">
        <v>226</v>
      </c>
      <c r="AH79" s="3" t="s">
        <v>118</v>
      </c>
      <c r="AI79" s="88" t="s">
        <v>41</v>
      </c>
      <c r="AJ79" s="3" t="s">
        <v>316</v>
      </c>
      <c r="AK79" s="3" t="s">
        <v>396</v>
      </c>
      <c r="AL79" s="3" t="s">
        <v>397</v>
      </c>
      <c r="AM79" s="3" t="s">
        <v>201</v>
      </c>
      <c r="AN79" s="3" t="s">
        <v>59</v>
      </c>
      <c r="AO79" s="3" t="s">
        <v>257</v>
      </c>
      <c r="AP79" s="3" t="s">
        <v>398</v>
      </c>
      <c r="AQ79" s="3" t="s">
        <v>46</v>
      </c>
      <c r="AR79" s="45" t="s">
        <v>399</v>
      </c>
    </row>
    <row r="80" spans="1:44">
      <c r="A80" s="122">
        <v>19</v>
      </c>
      <c r="B80" s="44">
        <v>12</v>
      </c>
      <c r="C80" s="3" t="s">
        <v>400</v>
      </c>
      <c r="D80" s="3" t="s">
        <v>401</v>
      </c>
      <c r="E80" s="3" t="s">
        <v>110</v>
      </c>
      <c r="F80" s="3" t="s">
        <v>402</v>
      </c>
      <c r="G80" s="3" t="s">
        <v>403</v>
      </c>
      <c r="H80" s="3" t="s">
        <v>404</v>
      </c>
      <c r="I80" s="3" t="s">
        <v>183</v>
      </c>
      <c r="J80" s="3" t="s">
        <v>50</v>
      </c>
      <c r="K80" s="3" t="s">
        <v>405</v>
      </c>
      <c r="L80" s="3" t="s">
        <v>147</v>
      </c>
      <c r="M80" s="3" t="s">
        <v>406</v>
      </c>
      <c r="N80" s="79" t="s">
        <v>55</v>
      </c>
      <c r="P80" s="122">
        <v>19</v>
      </c>
      <c r="Q80" s="44">
        <v>12</v>
      </c>
      <c r="R80" s="3" t="s">
        <v>400</v>
      </c>
      <c r="S80" s="3" t="s">
        <v>401</v>
      </c>
      <c r="T80" s="3" t="s">
        <v>110</v>
      </c>
      <c r="U80" s="3" t="s">
        <v>402</v>
      </c>
      <c r="V80" s="3" t="s">
        <v>403</v>
      </c>
      <c r="W80" s="3" t="s">
        <v>404</v>
      </c>
      <c r="X80" s="3" t="s">
        <v>183</v>
      </c>
      <c r="Y80" s="82" t="s">
        <v>50</v>
      </c>
      <c r="Z80" s="3" t="s">
        <v>405</v>
      </c>
      <c r="AA80" s="3" t="s">
        <v>147</v>
      </c>
      <c r="AB80" s="3" t="s">
        <v>406</v>
      </c>
      <c r="AC80" s="84" t="s">
        <v>55</v>
      </c>
      <c r="AE80" s="122">
        <v>19</v>
      </c>
      <c r="AF80" s="44">
        <v>12</v>
      </c>
      <c r="AG80" s="3" t="s">
        <v>400</v>
      </c>
      <c r="AH80" s="3" t="s">
        <v>401</v>
      </c>
      <c r="AI80" s="3" t="s">
        <v>110</v>
      </c>
      <c r="AJ80" s="3" t="s">
        <v>402</v>
      </c>
      <c r="AK80" s="3" t="s">
        <v>403</v>
      </c>
      <c r="AL80" s="3" t="s">
        <v>404</v>
      </c>
      <c r="AM80" s="3" t="s">
        <v>183</v>
      </c>
      <c r="AN80" s="3" t="s">
        <v>50</v>
      </c>
      <c r="AO80" s="3" t="s">
        <v>405</v>
      </c>
      <c r="AP80" s="3" t="s">
        <v>147</v>
      </c>
      <c r="AQ80" s="3" t="s">
        <v>406</v>
      </c>
      <c r="AR80" s="45" t="s">
        <v>55</v>
      </c>
    </row>
    <row r="81" spans="1:44">
      <c r="A81" s="122">
        <v>18</v>
      </c>
      <c r="B81" s="44">
        <v>13</v>
      </c>
      <c r="C81" s="3" t="s">
        <v>407</v>
      </c>
      <c r="D81" s="3" t="s">
        <v>408</v>
      </c>
      <c r="E81" s="3" t="s">
        <v>10</v>
      </c>
      <c r="F81" s="3" t="s">
        <v>126</v>
      </c>
      <c r="G81" s="3" t="s">
        <v>183</v>
      </c>
      <c r="H81" s="3" t="s">
        <v>127</v>
      </c>
      <c r="I81" s="3" t="s">
        <v>248</v>
      </c>
      <c r="J81" s="3" t="s">
        <v>21</v>
      </c>
      <c r="K81" s="3" t="s">
        <v>199</v>
      </c>
      <c r="L81" s="3" t="s">
        <v>231</v>
      </c>
      <c r="M81" s="3" t="s">
        <v>63</v>
      </c>
      <c r="N81" s="45" t="s">
        <v>409</v>
      </c>
      <c r="P81" s="122">
        <v>18</v>
      </c>
      <c r="Q81" s="44">
        <v>13</v>
      </c>
      <c r="R81" s="3" t="s">
        <v>407</v>
      </c>
      <c r="S81" s="3" t="s">
        <v>408</v>
      </c>
      <c r="T81" s="3" t="s">
        <v>10</v>
      </c>
      <c r="U81" s="3" t="s">
        <v>126</v>
      </c>
      <c r="V81" s="3" t="s">
        <v>183</v>
      </c>
      <c r="W81" s="3" t="s">
        <v>127</v>
      </c>
      <c r="X81" s="3" t="s">
        <v>248</v>
      </c>
      <c r="Y81" s="3" t="s">
        <v>21</v>
      </c>
      <c r="Z81" s="3" t="s">
        <v>199</v>
      </c>
      <c r="AA81" s="3" t="s">
        <v>231</v>
      </c>
      <c r="AB81" s="3" t="s">
        <v>63</v>
      </c>
      <c r="AC81" s="45" t="s">
        <v>409</v>
      </c>
      <c r="AE81" s="122">
        <v>18</v>
      </c>
      <c r="AF81" s="44">
        <v>13</v>
      </c>
      <c r="AG81" s="3" t="s">
        <v>407</v>
      </c>
      <c r="AH81" s="3" t="s">
        <v>408</v>
      </c>
      <c r="AI81" s="3" t="s">
        <v>10</v>
      </c>
      <c r="AJ81" s="3" t="s">
        <v>126</v>
      </c>
      <c r="AK81" s="3" t="s">
        <v>183</v>
      </c>
      <c r="AL81" s="3" t="s">
        <v>127</v>
      </c>
      <c r="AM81" s="3" t="s">
        <v>248</v>
      </c>
      <c r="AN81" s="3" t="s">
        <v>21</v>
      </c>
      <c r="AO81" s="3" t="s">
        <v>199</v>
      </c>
      <c r="AP81" s="3" t="s">
        <v>231</v>
      </c>
      <c r="AQ81" s="88" t="s">
        <v>63</v>
      </c>
      <c r="AR81" s="45" t="s">
        <v>409</v>
      </c>
    </row>
    <row r="82" spans="1:44">
      <c r="A82" s="122">
        <v>17</v>
      </c>
      <c r="B82" s="44">
        <v>14</v>
      </c>
      <c r="C82" s="3" t="s">
        <v>410</v>
      </c>
      <c r="D82" s="3" t="s">
        <v>175</v>
      </c>
      <c r="E82" s="3" t="s">
        <v>371</v>
      </c>
      <c r="F82" s="3" t="s">
        <v>207</v>
      </c>
      <c r="G82" s="3" t="s">
        <v>411</v>
      </c>
      <c r="H82" s="3" t="s">
        <v>158</v>
      </c>
      <c r="I82" s="3" t="s">
        <v>45</v>
      </c>
      <c r="J82" s="3" t="s">
        <v>412</v>
      </c>
      <c r="K82" s="3" t="s">
        <v>50</v>
      </c>
      <c r="L82" s="3" t="s">
        <v>413</v>
      </c>
      <c r="M82" s="3" t="s">
        <v>354</v>
      </c>
      <c r="N82" s="45" t="s">
        <v>414</v>
      </c>
      <c r="P82" s="122">
        <v>17</v>
      </c>
      <c r="Q82" s="44">
        <v>14</v>
      </c>
      <c r="R82" s="3" t="s">
        <v>410</v>
      </c>
      <c r="S82" s="3" t="s">
        <v>175</v>
      </c>
      <c r="T82" s="3" t="s">
        <v>371</v>
      </c>
      <c r="U82" s="3" t="s">
        <v>207</v>
      </c>
      <c r="V82" s="3" t="s">
        <v>411</v>
      </c>
      <c r="W82" s="3" t="s">
        <v>158</v>
      </c>
      <c r="X82" s="82" t="s">
        <v>45</v>
      </c>
      <c r="Y82" s="3" t="s">
        <v>412</v>
      </c>
      <c r="Z82" s="82" t="s">
        <v>50</v>
      </c>
      <c r="AA82" s="3" t="s">
        <v>413</v>
      </c>
      <c r="AB82" s="3" t="s">
        <v>354</v>
      </c>
      <c r="AC82" s="45" t="s">
        <v>414</v>
      </c>
      <c r="AE82" s="122">
        <v>17</v>
      </c>
      <c r="AF82" s="44">
        <v>14</v>
      </c>
      <c r="AG82" s="3" t="s">
        <v>410</v>
      </c>
      <c r="AH82" s="3" t="s">
        <v>175</v>
      </c>
      <c r="AI82" s="3" t="s">
        <v>371</v>
      </c>
      <c r="AJ82" s="3" t="s">
        <v>207</v>
      </c>
      <c r="AK82" s="3" t="s">
        <v>411</v>
      </c>
      <c r="AL82" s="3" t="s">
        <v>158</v>
      </c>
      <c r="AM82" s="3" t="s">
        <v>45</v>
      </c>
      <c r="AN82" s="3" t="s">
        <v>412</v>
      </c>
      <c r="AO82" s="3" t="s">
        <v>50</v>
      </c>
      <c r="AP82" s="3" t="s">
        <v>413</v>
      </c>
      <c r="AQ82" s="3" t="s">
        <v>354</v>
      </c>
      <c r="AR82" s="45" t="s">
        <v>414</v>
      </c>
    </row>
    <row r="83" spans="1:44">
      <c r="A83" s="122">
        <v>16</v>
      </c>
      <c r="B83" s="44">
        <v>15</v>
      </c>
      <c r="C83" s="3" t="s">
        <v>415</v>
      </c>
      <c r="D83" s="3" t="s">
        <v>416</v>
      </c>
      <c r="E83" s="3" t="s">
        <v>417</v>
      </c>
      <c r="F83" s="78" t="s">
        <v>46</v>
      </c>
      <c r="G83" s="3" t="s">
        <v>63</v>
      </c>
      <c r="H83" s="3" t="s">
        <v>418</v>
      </c>
      <c r="I83" s="3" t="s">
        <v>419</v>
      </c>
      <c r="J83" s="3" t="s">
        <v>269</v>
      </c>
      <c r="K83" s="3" t="s">
        <v>420</v>
      </c>
      <c r="L83" s="3" t="s">
        <v>421</v>
      </c>
      <c r="M83" s="3" t="s">
        <v>422</v>
      </c>
      <c r="N83" s="45" t="s">
        <v>423</v>
      </c>
      <c r="P83" s="122">
        <v>16</v>
      </c>
      <c r="Q83" s="44">
        <v>15</v>
      </c>
      <c r="R83" s="3" t="s">
        <v>415</v>
      </c>
      <c r="S83" s="3" t="s">
        <v>416</v>
      </c>
      <c r="T83" s="3" t="s">
        <v>417</v>
      </c>
      <c r="U83" s="3" t="s">
        <v>46</v>
      </c>
      <c r="V83" s="3" t="s">
        <v>63</v>
      </c>
      <c r="W83" s="3" t="s">
        <v>418</v>
      </c>
      <c r="X83" s="3" t="s">
        <v>419</v>
      </c>
      <c r="Y83" s="3" t="s">
        <v>269</v>
      </c>
      <c r="Z83" s="3" t="s">
        <v>420</v>
      </c>
      <c r="AA83" s="3" t="s">
        <v>421</v>
      </c>
      <c r="AB83" s="3" t="s">
        <v>422</v>
      </c>
      <c r="AC83" s="45" t="s">
        <v>423</v>
      </c>
      <c r="AE83" s="122">
        <v>16</v>
      </c>
      <c r="AF83" s="44">
        <v>15</v>
      </c>
      <c r="AG83" s="3" t="s">
        <v>415</v>
      </c>
      <c r="AH83" s="3" t="s">
        <v>416</v>
      </c>
      <c r="AI83" s="3" t="s">
        <v>417</v>
      </c>
      <c r="AJ83" s="3" t="s">
        <v>46</v>
      </c>
      <c r="AK83" s="88" t="s">
        <v>63</v>
      </c>
      <c r="AL83" s="3" t="s">
        <v>418</v>
      </c>
      <c r="AM83" s="3" t="s">
        <v>419</v>
      </c>
      <c r="AN83" s="3" t="s">
        <v>269</v>
      </c>
      <c r="AO83" s="3" t="s">
        <v>420</v>
      </c>
      <c r="AP83" s="3" t="s">
        <v>421</v>
      </c>
      <c r="AQ83" s="3" t="s">
        <v>422</v>
      </c>
      <c r="AR83" s="45" t="s">
        <v>423</v>
      </c>
    </row>
    <row r="84" spans="1:44">
      <c r="A84" s="122">
        <v>15</v>
      </c>
      <c r="B84" s="44">
        <v>16</v>
      </c>
      <c r="C84" s="3" t="s">
        <v>402</v>
      </c>
      <c r="D84" s="3" t="s">
        <v>227</v>
      </c>
      <c r="E84" s="3" t="s">
        <v>206</v>
      </c>
      <c r="F84" s="3" t="s">
        <v>424</v>
      </c>
      <c r="G84" s="78" t="s">
        <v>55</v>
      </c>
      <c r="H84" s="3" t="s">
        <v>368</v>
      </c>
      <c r="I84" s="3" t="s">
        <v>425</v>
      </c>
      <c r="J84" s="3" t="s">
        <v>316</v>
      </c>
      <c r="K84" s="3" t="s">
        <v>426</v>
      </c>
      <c r="L84" s="3" t="s">
        <v>9</v>
      </c>
      <c r="M84" s="3" t="s">
        <v>28</v>
      </c>
      <c r="N84" s="79" t="s">
        <v>102</v>
      </c>
      <c r="P84" s="122">
        <v>15</v>
      </c>
      <c r="Q84" s="44">
        <v>16</v>
      </c>
      <c r="R84" s="3" t="s">
        <v>402</v>
      </c>
      <c r="S84" s="3" t="s">
        <v>227</v>
      </c>
      <c r="T84" s="3" t="s">
        <v>206</v>
      </c>
      <c r="U84" s="3" t="s">
        <v>424</v>
      </c>
      <c r="V84" s="82" t="s">
        <v>55</v>
      </c>
      <c r="W84" s="3" t="s">
        <v>368</v>
      </c>
      <c r="X84" s="3" t="s">
        <v>425</v>
      </c>
      <c r="Y84" s="3" t="s">
        <v>316</v>
      </c>
      <c r="Z84" s="3" t="s">
        <v>426</v>
      </c>
      <c r="AA84" s="3" t="s">
        <v>9</v>
      </c>
      <c r="AB84" s="82" t="s">
        <v>28</v>
      </c>
      <c r="AC84" s="45" t="s">
        <v>102</v>
      </c>
      <c r="AE84" s="122">
        <v>15</v>
      </c>
      <c r="AF84" s="44">
        <v>16</v>
      </c>
      <c r="AG84" s="3" t="s">
        <v>402</v>
      </c>
      <c r="AH84" s="3" t="s">
        <v>227</v>
      </c>
      <c r="AI84" s="3" t="s">
        <v>206</v>
      </c>
      <c r="AJ84" s="3" t="s">
        <v>424</v>
      </c>
      <c r="AK84" s="3" t="s">
        <v>55</v>
      </c>
      <c r="AL84" s="3" t="s">
        <v>368</v>
      </c>
      <c r="AM84" s="3" t="s">
        <v>425</v>
      </c>
      <c r="AN84" s="3" t="s">
        <v>316</v>
      </c>
      <c r="AO84" s="3" t="s">
        <v>426</v>
      </c>
      <c r="AP84" s="3" t="s">
        <v>9</v>
      </c>
      <c r="AQ84" s="3" t="s">
        <v>28</v>
      </c>
      <c r="AR84" s="45" t="s">
        <v>102</v>
      </c>
    </row>
    <row r="85" spans="1:44" ht="17" thickBot="1">
      <c r="A85" s="122">
        <v>14</v>
      </c>
      <c r="B85" s="44">
        <v>17</v>
      </c>
      <c r="C85" s="3" t="s">
        <v>274</v>
      </c>
      <c r="D85" s="3" t="s">
        <v>427</v>
      </c>
      <c r="E85" s="3" t="s">
        <v>428</v>
      </c>
      <c r="F85" s="3" t="s">
        <v>261</v>
      </c>
      <c r="G85" s="3" t="s">
        <v>429</v>
      </c>
      <c r="H85" s="3" t="s">
        <v>72</v>
      </c>
      <c r="I85" s="3" t="s">
        <v>315</v>
      </c>
      <c r="J85" s="3" t="s">
        <v>430</v>
      </c>
      <c r="K85" s="3" t="s">
        <v>19</v>
      </c>
      <c r="L85" s="3" t="s">
        <v>431</v>
      </c>
      <c r="M85" s="3" t="s">
        <v>303</v>
      </c>
      <c r="N85" s="45" t="s">
        <v>84</v>
      </c>
      <c r="P85" s="122">
        <v>14</v>
      </c>
      <c r="Q85" s="44">
        <v>17</v>
      </c>
      <c r="R85" s="3" t="s">
        <v>274</v>
      </c>
      <c r="S85" s="3" t="s">
        <v>427</v>
      </c>
      <c r="T85" s="3" t="s">
        <v>428</v>
      </c>
      <c r="U85" s="3" t="s">
        <v>261</v>
      </c>
      <c r="V85" s="3" t="s">
        <v>429</v>
      </c>
      <c r="W85" s="82" t="s">
        <v>72</v>
      </c>
      <c r="X85" s="3" t="s">
        <v>315</v>
      </c>
      <c r="Y85" s="3" t="s">
        <v>430</v>
      </c>
      <c r="Z85" s="3" t="s">
        <v>19</v>
      </c>
      <c r="AA85" s="3" t="s">
        <v>431</v>
      </c>
      <c r="AB85" s="3" t="s">
        <v>303</v>
      </c>
      <c r="AC85" s="45" t="s">
        <v>84</v>
      </c>
      <c r="AE85" s="122">
        <v>14</v>
      </c>
      <c r="AF85" s="44">
        <v>17</v>
      </c>
      <c r="AG85" s="3" t="s">
        <v>274</v>
      </c>
      <c r="AH85" s="3" t="s">
        <v>427</v>
      </c>
      <c r="AI85" s="3" t="s">
        <v>428</v>
      </c>
      <c r="AJ85" s="3" t="s">
        <v>261</v>
      </c>
      <c r="AK85" s="3" t="s">
        <v>429</v>
      </c>
      <c r="AL85" s="3" t="s">
        <v>72</v>
      </c>
      <c r="AM85" s="3" t="s">
        <v>315</v>
      </c>
      <c r="AN85" s="3" t="s">
        <v>430</v>
      </c>
      <c r="AO85" s="3" t="s">
        <v>19</v>
      </c>
      <c r="AP85" s="3" t="s">
        <v>431</v>
      </c>
      <c r="AQ85" s="3" t="s">
        <v>303</v>
      </c>
      <c r="AR85" s="45" t="s">
        <v>84</v>
      </c>
    </row>
    <row r="86" spans="1:44" ht="17" thickBot="1">
      <c r="A86" s="122">
        <v>13</v>
      </c>
      <c r="B86" s="44">
        <v>18</v>
      </c>
      <c r="C86" s="3" t="s">
        <v>432</v>
      </c>
      <c r="D86" s="30" t="s">
        <v>141</v>
      </c>
      <c r="E86" s="3" t="s">
        <v>77</v>
      </c>
      <c r="F86" s="3" t="s">
        <v>433</v>
      </c>
      <c r="G86" s="3" t="s">
        <v>434</v>
      </c>
      <c r="H86" s="3" t="s">
        <v>435</v>
      </c>
      <c r="I86" s="3" t="s">
        <v>436</v>
      </c>
      <c r="J86" s="3" t="s">
        <v>437</v>
      </c>
      <c r="K86" s="3" t="s">
        <v>107</v>
      </c>
      <c r="L86" s="3" t="s">
        <v>438</v>
      </c>
      <c r="M86" s="3" t="s">
        <v>240</v>
      </c>
      <c r="N86" s="45" t="s">
        <v>439</v>
      </c>
      <c r="P86" s="122">
        <v>13</v>
      </c>
      <c r="Q86" s="44">
        <v>18</v>
      </c>
      <c r="R86" s="3" t="s">
        <v>432</v>
      </c>
      <c r="S86" s="30" t="s">
        <v>141</v>
      </c>
      <c r="T86" s="3" t="s">
        <v>77</v>
      </c>
      <c r="U86" s="3" t="s">
        <v>433</v>
      </c>
      <c r="V86" s="3" t="s">
        <v>434</v>
      </c>
      <c r="W86" s="3" t="s">
        <v>435</v>
      </c>
      <c r="X86" s="3" t="s">
        <v>436</v>
      </c>
      <c r="Y86" s="3" t="s">
        <v>437</v>
      </c>
      <c r="Z86" s="3" t="s">
        <v>107</v>
      </c>
      <c r="AA86" s="3" t="s">
        <v>438</v>
      </c>
      <c r="AB86" s="3" t="s">
        <v>240</v>
      </c>
      <c r="AC86" s="45" t="s">
        <v>439</v>
      </c>
      <c r="AE86" s="122">
        <v>13</v>
      </c>
      <c r="AF86" s="44">
        <v>18</v>
      </c>
      <c r="AG86" s="3" t="s">
        <v>432</v>
      </c>
      <c r="AH86" s="30" t="s">
        <v>141</v>
      </c>
      <c r="AI86" s="3" t="s">
        <v>77</v>
      </c>
      <c r="AJ86" s="3" t="s">
        <v>433</v>
      </c>
      <c r="AK86" s="3" t="s">
        <v>434</v>
      </c>
      <c r="AL86" s="3" t="s">
        <v>435</v>
      </c>
      <c r="AM86" s="3" t="s">
        <v>436</v>
      </c>
      <c r="AN86" s="3" t="s">
        <v>437</v>
      </c>
      <c r="AO86" s="88" t="s">
        <v>107</v>
      </c>
      <c r="AP86" s="3" t="s">
        <v>438</v>
      </c>
      <c r="AQ86" s="3" t="s">
        <v>240</v>
      </c>
      <c r="AR86" s="45" t="s">
        <v>439</v>
      </c>
    </row>
    <row r="87" spans="1:44">
      <c r="A87" s="122">
        <v>12</v>
      </c>
      <c r="B87" s="44">
        <v>19</v>
      </c>
      <c r="C87" s="3" t="s">
        <v>440</v>
      </c>
      <c r="D87" s="3" t="s">
        <v>441</v>
      </c>
      <c r="E87" s="3" t="s">
        <v>442</v>
      </c>
      <c r="F87" s="3" t="s">
        <v>34</v>
      </c>
      <c r="G87" s="3" t="s">
        <v>443</v>
      </c>
      <c r="H87" s="3" t="s">
        <v>59</v>
      </c>
      <c r="I87" s="3" t="s">
        <v>40</v>
      </c>
      <c r="J87" s="3" t="s">
        <v>444</v>
      </c>
      <c r="K87" s="3" t="s">
        <v>445</v>
      </c>
      <c r="L87" s="78" t="s">
        <v>51</v>
      </c>
      <c r="M87" s="3" t="s">
        <v>97</v>
      </c>
      <c r="N87" s="45" t="s">
        <v>427</v>
      </c>
      <c r="P87" s="122">
        <v>12</v>
      </c>
      <c r="Q87" s="44">
        <v>19</v>
      </c>
      <c r="R87" s="3" t="s">
        <v>440</v>
      </c>
      <c r="S87" s="3" t="s">
        <v>441</v>
      </c>
      <c r="T87" s="3" t="s">
        <v>442</v>
      </c>
      <c r="U87" s="3" t="s">
        <v>34</v>
      </c>
      <c r="V87" s="3" t="s">
        <v>443</v>
      </c>
      <c r="W87" s="82" t="s">
        <v>59</v>
      </c>
      <c r="X87" s="82" t="s">
        <v>40</v>
      </c>
      <c r="Y87" s="3" t="s">
        <v>444</v>
      </c>
      <c r="Z87" s="3" t="s">
        <v>445</v>
      </c>
      <c r="AA87" s="3" t="s">
        <v>51</v>
      </c>
      <c r="AB87" s="3" t="s">
        <v>97</v>
      </c>
      <c r="AC87" s="45" t="s">
        <v>427</v>
      </c>
      <c r="AE87" s="122">
        <v>12</v>
      </c>
      <c r="AF87" s="44">
        <v>19</v>
      </c>
      <c r="AG87" s="3" t="s">
        <v>440</v>
      </c>
      <c r="AH87" s="3" t="s">
        <v>441</v>
      </c>
      <c r="AI87" s="3" t="s">
        <v>442</v>
      </c>
      <c r="AJ87" s="3" t="s">
        <v>34</v>
      </c>
      <c r="AK87" s="3" t="s">
        <v>443</v>
      </c>
      <c r="AL87" s="3" t="s">
        <v>59</v>
      </c>
      <c r="AM87" s="3" t="s">
        <v>40</v>
      </c>
      <c r="AN87" s="3" t="s">
        <v>444</v>
      </c>
      <c r="AO87" s="3" t="s">
        <v>445</v>
      </c>
      <c r="AP87" s="3" t="s">
        <v>51</v>
      </c>
      <c r="AQ87" s="88" t="s">
        <v>97</v>
      </c>
      <c r="AR87" s="45" t="s">
        <v>427</v>
      </c>
    </row>
    <row r="88" spans="1:44">
      <c r="A88" s="122">
        <v>11</v>
      </c>
      <c r="B88" s="44">
        <v>20</v>
      </c>
      <c r="C88" s="3" t="s">
        <v>446</v>
      </c>
      <c r="D88" s="3" t="s">
        <v>56</v>
      </c>
      <c r="E88" s="3" t="s">
        <v>243</v>
      </c>
      <c r="F88" s="3" t="s">
        <v>447</v>
      </c>
      <c r="G88" s="3" t="s">
        <v>448</v>
      </c>
      <c r="H88" s="3" t="s">
        <v>230</v>
      </c>
      <c r="I88" s="3" t="s">
        <v>449</v>
      </c>
      <c r="J88" s="3" t="s">
        <v>450</v>
      </c>
      <c r="K88" s="3" t="s">
        <v>287</v>
      </c>
      <c r="L88" s="3" t="s">
        <v>451</v>
      </c>
      <c r="M88" s="3" t="s">
        <v>452</v>
      </c>
      <c r="N88" s="45" t="s">
        <v>453</v>
      </c>
      <c r="P88" s="122">
        <v>11</v>
      </c>
      <c r="Q88" s="44">
        <v>20</v>
      </c>
      <c r="R88" s="3" t="s">
        <v>446</v>
      </c>
      <c r="S88" s="82" t="s">
        <v>56</v>
      </c>
      <c r="T88" s="3" t="s">
        <v>243</v>
      </c>
      <c r="U88" s="3" t="s">
        <v>447</v>
      </c>
      <c r="V88" s="3" t="s">
        <v>448</v>
      </c>
      <c r="W88" s="3" t="s">
        <v>230</v>
      </c>
      <c r="X88" s="3" t="s">
        <v>449</v>
      </c>
      <c r="Y88" s="3" t="s">
        <v>450</v>
      </c>
      <c r="Z88" s="3" t="s">
        <v>287</v>
      </c>
      <c r="AA88" s="3" t="s">
        <v>451</v>
      </c>
      <c r="AB88" s="3" t="s">
        <v>452</v>
      </c>
      <c r="AC88" s="45" t="s">
        <v>453</v>
      </c>
      <c r="AE88" s="122">
        <v>11</v>
      </c>
      <c r="AF88" s="44">
        <v>20</v>
      </c>
      <c r="AG88" s="3" t="s">
        <v>446</v>
      </c>
      <c r="AH88" s="88" t="s">
        <v>56</v>
      </c>
      <c r="AI88" s="3" t="s">
        <v>243</v>
      </c>
      <c r="AJ88" s="3" t="s">
        <v>447</v>
      </c>
      <c r="AK88" s="3" t="s">
        <v>448</v>
      </c>
      <c r="AL88" s="3" t="s">
        <v>230</v>
      </c>
      <c r="AM88" s="3" t="s">
        <v>449</v>
      </c>
      <c r="AN88" s="3" t="s">
        <v>450</v>
      </c>
      <c r="AO88" s="3" t="s">
        <v>287</v>
      </c>
      <c r="AP88" s="3" t="s">
        <v>451</v>
      </c>
      <c r="AQ88" s="3" t="s">
        <v>452</v>
      </c>
      <c r="AR88" s="45" t="s">
        <v>453</v>
      </c>
    </row>
    <row r="89" spans="1:44">
      <c r="A89" s="122">
        <v>10</v>
      </c>
      <c r="B89" s="44">
        <v>21</v>
      </c>
      <c r="C89" s="3" t="s">
        <v>454</v>
      </c>
      <c r="D89" s="3" t="s">
        <v>132</v>
      </c>
      <c r="E89" s="3" t="s">
        <v>249</v>
      </c>
      <c r="F89" s="3" t="s">
        <v>455</v>
      </c>
      <c r="G89" s="3" t="s">
        <v>456</v>
      </c>
      <c r="H89" s="3" t="s">
        <v>457</v>
      </c>
      <c r="I89" s="3" t="s">
        <v>205</v>
      </c>
      <c r="J89" s="3" t="s">
        <v>458</v>
      </c>
      <c r="K89" s="3" t="s">
        <v>304</v>
      </c>
      <c r="L89" s="3" t="s">
        <v>424</v>
      </c>
      <c r="M89" s="3" t="s">
        <v>459</v>
      </c>
      <c r="N89" s="45" t="s">
        <v>460</v>
      </c>
      <c r="P89" s="122">
        <v>10</v>
      </c>
      <c r="Q89" s="44">
        <v>21</v>
      </c>
      <c r="R89" s="3" t="s">
        <v>454</v>
      </c>
      <c r="S89" s="3" t="s">
        <v>132</v>
      </c>
      <c r="T89" s="3" t="s">
        <v>249</v>
      </c>
      <c r="U89" s="3" t="s">
        <v>455</v>
      </c>
      <c r="V89" s="3" t="s">
        <v>456</v>
      </c>
      <c r="W89" s="3" t="s">
        <v>457</v>
      </c>
      <c r="X89" s="3" t="s">
        <v>205</v>
      </c>
      <c r="Y89" s="3" t="s">
        <v>458</v>
      </c>
      <c r="Z89" s="3" t="s">
        <v>304</v>
      </c>
      <c r="AA89" s="3" t="s">
        <v>424</v>
      </c>
      <c r="AB89" s="3" t="s">
        <v>459</v>
      </c>
      <c r="AC89" s="45" t="s">
        <v>460</v>
      </c>
      <c r="AE89" s="122">
        <v>10</v>
      </c>
      <c r="AF89" s="44">
        <v>21</v>
      </c>
      <c r="AG89" s="3" t="s">
        <v>454</v>
      </c>
      <c r="AH89" s="3" t="s">
        <v>132</v>
      </c>
      <c r="AI89" s="3" t="s">
        <v>249</v>
      </c>
      <c r="AJ89" s="3" t="s">
        <v>455</v>
      </c>
      <c r="AK89" s="3" t="s">
        <v>456</v>
      </c>
      <c r="AL89" s="3" t="s">
        <v>457</v>
      </c>
      <c r="AM89" s="3" t="s">
        <v>205</v>
      </c>
      <c r="AN89" s="3" t="s">
        <v>458</v>
      </c>
      <c r="AO89" s="3" t="s">
        <v>304</v>
      </c>
      <c r="AP89" s="3" t="s">
        <v>424</v>
      </c>
      <c r="AQ89" s="3" t="s">
        <v>459</v>
      </c>
      <c r="AR89" s="45" t="s">
        <v>460</v>
      </c>
    </row>
    <row r="90" spans="1:44">
      <c r="A90" s="122">
        <v>9</v>
      </c>
      <c r="B90" s="44">
        <v>22</v>
      </c>
      <c r="C90" s="3" t="s">
        <v>461</v>
      </c>
      <c r="D90" s="3" t="s">
        <v>462</v>
      </c>
      <c r="E90" s="3" t="s">
        <v>35</v>
      </c>
      <c r="F90" s="3" t="s">
        <v>288</v>
      </c>
      <c r="G90" s="3" t="s">
        <v>169</v>
      </c>
      <c r="H90" s="3" t="s">
        <v>209</v>
      </c>
      <c r="I90" s="3" t="s">
        <v>157</v>
      </c>
      <c r="J90" s="3" t="s">
        <v>222</v>
      </c>
      <c r="K90" s="3" t="s">
        <v>89</v>
      </c>
      <c r="L90" s="3" t="s">
        <v>463</v>
      </c>
      <c r="M90" s="3" t="s">
        <v>464</v>
      </c>
      <c r="N90" s="45" t="s">
        <v>465</v>
      </c>
      <c r="P90" s="122">
        <v>9</v>
      </c>
      <c r="Q90" s="44">
        <v>22</v>
      </c>
      <c r="R90" s="3" t="s">
        <v>461</v>
      </c>
      <c r="S90" s="3" t="s">
        <v>462</v>
      </c>
      <c r="T90" s="3" t="s">
        <v>35</v>
      </c>
      <c r="U90" s="3" t="s">
        <v>288</v>
      </c>
      <c r="V90" s="3" t="s">
        <v>169</v>
      </c>
      <c r="W90" s="3" t="s">
        <v>209</v>
      </c>
      <c r="X90" s="3" t="s">
        <v>157</v>
      </c>
      <c r="Y90" s="3" t="s">
        <v>222</v>
      </c>
      <c r="Z90" s="3" t="s">
        <v>89</v>
      </c>
      <c r="AA90" s="3" t="s">
        <v>463</v>
      </c>
      <c r="AB90" s="3" t="s">
        <v>464</v>
      </c>
      <c r="AC90" s="45" t="s">
        <v>465</v>
      </c>
      <c r="AE90" s="122">
        <v>9</v>
      </c>
      <c r="AF90" s="44">
        <v>22</v>
      </c>
      <c r="AG90" s="3" t="s">
        <v>461</v>
      </c>
      <c r="AH90" s="3" t="s">
        <v>462</v>
      </c>
      <c r="AI90" s="3" t="s">
        <v>35</v>
      </c>
      <c r="AJ90" s="3" t="s">
        <v>288</v>
      </c>
      <c r="AK90" s="3" t="s">
        <v>169</v>
      </c>
      <c r="AL90" s="3" t="s">
        <v>209</v>
      </c>
      <c r="AM90" s="88" t="s">
        <v>157</v>
      </c>
      <c r="AN90" s="3" t="s">
        <v>222</v>
      </c>
      <c r="AO90" s="88" t="s">
        <v>89</v>
      </c>
      <c r="AP90" s="3" t="s">
        <v>463</v>
      </c>
      <c r="AQ90" s="3" t="s">
        <v>464</v>
      </c>
      <c r="AR90" s="45" t="s">
        <v>465</v>
      </c>
    </row>
    <row r="91" spans="1:44">
      <c r="A91" s="122">
        <v>8</v>
      </c>
      <c r="B91" s="44">
        <v>23</v>
      </c>
      <c r="C91" s="3" t="s">
        <v>466</v>
      </c>
      <c r="D91" s="3" t="s">
        <v>467</v>
      </c>
      <c r="E91" s="3" t="s">
        <v>468</v>
      </c>
      <c r="F91" s="3" t="s">
        <v>290</v>
      </c>
      <c r="G91" s="3" t="s">
        <v>373</v>
      </c>
      <c r="H91" s="3" t="s">
        <v>173</v>
      </c>
      <c r="I91" s="3" t="s">
        <v>109</v>
      </c>
      <c r="J91" s="3" t="s">
        <v>469</v>
      </c>
      <c r="K91" s="3" t="s">
        <v>40</v>
      </c>
      <c r="L91" s="3" t="s">
        <v>155</v>
      </c>
      <c r="M91" s="3" t="s">
        <v>470</v>
      </c>
      <c r="N91" s="45" t="s">
        <v>17</v>
      </c>
      <c r="P91" s="122">
        <v>8</v>
      </c>
      <c r="Q91" s="44">
        <v>23</v>
      </c>
      <c r="R91" s="3" t="s">
        <v>466</v>
      </c>
      <c r="S91" s="3" t="s">
        <v>467</v>
      </c>
      <c r="T91" s="3" t="s">
        <v>468</v>
      </c>
      <c r="U91" s="3" t="s">
        <v>290</v>
      </c>
      <c r="V91" s="3" t="s">
        <v>373</v>
      </c>
      <c r="W91" s="3" t="s">
        <v>173</v>
      </c>
      <c r="X91" s="3" t="s">
        <v>109</v>
      </c>
      <c r="Y91" s="3" t="s">
        <v>469</v>
      </c>
      <c r="Z91" s="82" t="s">
        <v>40</v>
      </c>
      <c r="AA91" s="3" t="s">
        <v>155</v>
      </c>
      <c r="AB91" s="3" t="s">
        <v>470</v>
      </c>
      <c r="AC91" s="45" t="s">
        <v>17</v>
      </c>
      <c r="AE91" s="122">
        <v>8</v>
      </c>
      <c r="AF91" s="44">
        <v>23</v>
      </c>
      <c r="AG91" s="3" t="s">
        <v>466</v>
      </c>
      <c r="AH91" s="3" t="s">
        <v>467</v>
      </c>
      <c r="AI91" s="3" t="s">
        <v>468</v>
      </c>
      <c r="AJ91" s="3" t="s">
        <v>290</v>
      </c>
      <c r="AK91" s="3" t="s">
        <v>373</v>
      </c>
      <c r="AL91" s="88" t="s">
        <v>173</v>
      </c>
      <c r="AM91" s="3" t="s">
        <v>109</v>
      </c>
      <c r="AN91" s="3" t="s">
        <v>469</v>
      </c>
      <c r="AO91" s="3" t="s">
        <v>40</v>
      </c>
      <c r="AP91" s="3" t="s">
        <v>155</v>
      </c>
      <c r="AQ91" s="3" t="s">
        <v>470</v>
      </c>
      <c r="AR91" s="89" t="s">
        <v>17</v>
      </c>
    </row>
    <row r="92" spans="1:44">
      <c r="A92" s="122">
        <v>7</v>
      </c>
      <c r="B92" s="44">
        <v>24</v>
      </c>
      <c r="C92" s="3" t="s">
        <v>471</v>
      </c>
      <c r="D92" s="3" t="s">
        <v>472</v>
      </c>
      <c r="E92" s="3" t="s">
        <v>473</v>
      </c>
      <c r="F92" s="3" t="s">
        <v>474</v>
      </c>
      <c r="G92" s="3" t="s">
        <v>475</v>
      </c>
      <c r="H92" s="3" t="s">
        <v>240</v>
      </c>
      <c r="I92" s="3" t="s">
        <v>476</v>
      </c>
      <c r="J92" s="3" t="s">
        <v>477</v>
      </c>
      <c r="K92" s="3" t="s">
        <v>129</v>
      </c>
      <c r="L92" s="3" t="s">
        <v>478</v>
      </c>
      <c r="M92" s="78" t="s">
        <v>22</v>
      </c>
      <c r="N92" s="45" t="s">
        <v>479</v>
      </c>
      <c r="P92" s="122">
        <v>7</v>
      </c>
      <c r="Q92" s="44">
        <v>24</v>
      </c>
      <c r="R92" s="3" t="s">
        <v>471</v>
      </c>
      <c r="S92" s="3" t="s">
        <v>472</v>
      </c>
      <c r="T92" s="3" t="s">
        <v>473</v>
      </c>
      <c r="U92" s="3" t="s">
        <v>474</v>
      </c>
      <c r="V92" s="3" t="s">
        <v>475</v>
      </c>
      <c r="W92" s="3" t="s">
        <v>240</v>
      </c>
      <c r="X92" s="3" t="s">
        <v>476</v>
      </c>
      <c r="Y92" s="3" t="s">
        <v>477</v>
      </c>
      <c r="Z92" s="3" t="s">
        <v>129</v>
      </c>
      <c r="AA92" s="3" t="s">
        <v>478</v>
      </c>
      <c r="AB92" s="3" t="s">
        <v>22</v>
      </c>
      <c r="AC92" s="45" t="s">
        <v>479</v>
      </c>
      <c r="AE92" s="122">
        <v>7</v>
      </c>
      <c r="AF92" s="44">
        <v>24</v>
      </c>
      <c r="AG92" s="3" t="s">
        <v>471</v>
      </c>
      <c r="AH92" s="3" t="s">
        <v>472</v>
      </c>
      <c r="AI92" s="3" t="s">
        <v>473</v>
      </c>
      <c r="AJ92" s="3" t="s">
        <v>474</v>
      </c>
      <c r="AK92" s="3" t="s">
        <v>475</v>
      </c>
      <c r="AL92" s="3" t="s">
        <v>240</v>
      </c>
      <c r="AM92" s="3" t="s">
        <v>476</v>
      </c>
      <c r="AN92" s="3" t="s">
        <v>477</v>
      </c>
      <c r="AO92" s="88" t="s">
        <v>129</v>
      </c>
      <c r="AP92" s="3" t="s">
        <v>478</v>
      </c>
      <c r="AQ92" s="3" t="s">
        <v>22</v>
      </c>
      <c r="AR92" s="45" t="s">
        <v>479</v>
      </c>
    </row>
    <row r="93" spans="1:44">
      <c r="A93" s="122">
        <v>6</v>
      </c>
      <c r="B93" s="44">
        <v>25</v>
      </c>
      <c r="C93" s="3" t="s">
        <v>279</v>
      </c>
      <c r="D93" s="3" t="s">
        <v>34</v>
      </c>
      <c r="E93" s="3" t="s">
        <v>56</v>
      </c>
      <c r="F93" s="3" t="s">
        <v>245</v>
      </c>
      <c r="G93" s="3" t="s">
        <v>136</v>
      </c>
      <c r="H93" s="3" t="s">
        <v>229</v>
      </c>
      <c r="I93" s="3" t="s">
        <v>266</v>
      </c>
      <c r="J93" s="78" t="s">
        <v>94</v>
      </c>
      <c r="K93" s="3" t="s">
        <v>116</v>
      </c>
      <c r="L93" s="3" t="s">
        <v>480</v>
      </c>
      <c r="M93" s="3" t="s">
        <v>481</v>
      </c>
      <c r="N93" s="45" t="s">
        <v>482</v>
      </c>
      <c r="P93" s="122">
        <v>6</v>
      </c>
      <c r="Q93" s="44">
        <v>25</v>
      </c>
      <c r="R93" s="3" t="s">
        <v>279</v>
      </c>
      <c r="S93" s="3" t="s">
        <v>34</v>
      </c>
      <c r="T93" s="82" t="s">
        <v>56</v>
      </c>
      <c r="U93" s="3" t="s">
        <v>245</v>
      </c>
      <c r="V93" s="3" t="s">
        <v>136</v>
      </c>
      <c r="W93" s="3" t="s">
        <v>229</v>
      </c>
      <c r="X93" s="3" t="s">
        <v>266</v>
      </c>
      <c r="Y93" s="3" t="s">
        <v>94</v>
      </c>
      <c r="Z93" s="3" t="s">
        <v>116</v>
      </c>
      <c r="AA93" s="3" t="s">
        <v>480</v>
      </c>
      <c r="AB93" s="3" t="s">
        <v>481</v>
      </c>
      <c r="AC93" s="45" t="s">
        <v>482</v>
      </c>
      <c r="AE93" s="122">
        <v>6</v>
      </c>
      <c r="AF93" s="44">
        <v>25</v>
      </c>
      <c r="AG93" s="3" t="s">
        <v>279</v>
      </c>
      <c r="AH93" s="3" t="s">
        <v>34</v>
      </c>
      <c r="AI93" s="88" t="s">
        <v>56</v>
      </c>
      <c r="AJ93" s="3" t="s">
        <v>245</v>
      </c>
      <c r="AK93" s="3" t="s">
        <v>136</v>
      </c>
      <c r="AL93" s="3" t="s">
        <v>229</v>
      </c>
      <c r="AM93" s="3" t="s">
        <v>266</v>
      </c>
      <c r="AN93" s="3" t="s">
        <v>94</v>
      </c>
      <c r="AO93" s="3" t="s">
        <v>116</v>
      </c>
      <c r="AP93" s="3" t="s">
        <v>480</v>
      </c>
      <c r="AQ93" s="3" t="s">
        <v>481</v>
      </c>
      <c r="AR93" s="45" t="s">
        <v>482</v>
      </c>
    </row>
    <row r="94" spans="1:44">
      <c r="A94" s="122">
        <v>5</v>
      </c>
      <c r="B94" s="44">
        <v>26</v>
      </c>
      <c r="C94" s="3" t="s">
        <v>89</v>
      </c>
      <c r="D94" s="3" t="s">
        <v>483</v>
      </c>
      <c r="E94" s="3" t="s">
        <v>484</v>
      </c>
      <c r="F94" s="3" t="s">
        <v>485</v>
      </c>
      <c r="G94" s="3" t="s">
        <v>486</v>
      </c>
      <c r="H94" s="3" t="s">
        <v>487</v>
      </c>
      <c r="I94" s="3" t="s">
        <v>198</v>
      </c>
      <c r="J94" s="78" t="s">
        <v>14</v>
      </c>
      <c r="K94" s="3" t="s">
        <v>488</v>
      </c>
      <c r="L94" s="3" t="s">
        <v>489</v>
      </c>
      <c r="M94" s="3" t="s">
        <v>490</v>
      </c>
      <c r="N94" s="45" t="s">
        <v>234</v>
      </c>
      <c r="P94" s="122">
        <v>5</v>
      </c>
      <c r="Q94" s="44">
        <v>26</v>
      </c>
      <c r="R94" s="3" t="s">
        <v>89</v>
      </c>
      <c r="S94" s="3" t="s">
        <v>483</v>
      </c>
      <c r="T94" s="3" t="s">
        <v>484</v>
      </c>
      <c r="U94" s="3" t="s">
        <v>485</v>
      </c>
      <c r="V94" s="3" t="s">
        <v>486</v>
      </c>
      <c r="W94" s="3" t="s">
        <v>487</v>
      </c>
      <c r="X94" s="3" t="s">
        <v>198</v>
      </c>
      <c r="Y94" s="3" t="s">
        <v>14</v>
      </c>
      <c r="Z94" s="3" t="s">
        <v>488</v>
      </c>
      <c r="AA94" s="3" t="s">
        <v>489</v>
      </c>
      <c r="AB94" s="3" t="s">
        <v>490</v>
      </c>
      <c r="AC94" s="45" t="s">
        <v>234</v>
      </c>
      <c r="AE94" s="122">
        <v>5</v>
      </c>
      <c r="AF94" s="44">
        <v>26</v>
      </c>
      <c r="AG94" s="88" t="s">
        <v>89</v>
      </c>
      <c r="AH94" s="3" t="s">
        <v>483</v>
      </c>
      <c r="AI94" s="3" t="s">
        <v>484</v>
      </c>
      <c r="AJ94" s="3" t="s">
        <v>485</v>
      </c>
      <c r="AK94" s="3" t="s">
        <v>486</v>
      </c>
      <c r="AL94" s="3" t="s">
        <v>487</v>
      </c>
      <c r="AM94" s="3" t="s">
        <v>198</v>
      </c>
      <c r="AN94" s="3" t="s">
        <v>14</v>
      </c>
      <c r="AO94" s="3" t="s">
        <v>488</v>
      </c>
      <c r="AP94" s="3" t="s">
        <v>489</v>
      </c>
      <c r="AQ94" s="3" t="s">
        <v>490</v>
      </c>
      <c r="AR94" s="45" t="s">
        <v>234</v>
      </c>
    </row>
    <row r="95" spans="1:44">
      <c r="A95" s="122">
        <v>4</v>
      </c>
      <c r="B95" s="44">
        <v>27</v>
      </c>
      <c r="C95" s="3" t="s">
        <v>491</v>
      </c>
      <c r="D95" s="3" t="s">
        <v>492</v>
      </c>
      <c r="E95" s="3" t="s">
        <v>467</v>
      </c>
      <c r="F95" s="78" t="s">
        <v>79</v>
      </c>
      <c r="G95" s="3" t="s">
        <v>493</v>
      </c>
      <c r="H95" s="3" t="s">
        <v>191</v>
      </c>
      <c r="I95" s="3" t="s">
        <v>494</v>
      </c>
      <c r="J95" s="3" t="s">
        <v>495</v>
      </c>
      <c r="K95" s="3" t="s">
        <v>496</v>
      </c>
      <c r="L95" s="3" t="s">
        <v>385</v>
      </c>
      <c r="M95" s="3" t="s">
        <v>497</v>
      </c>
      <c r="N95" s="45" t="s">
        <v>498</v>
      </c>
      <c r="P95" s="122">
        <v>4</v>
      </c>
      <c r="Q95" s="44">
        <v>27</v>
      </c>
      <c r="R95" s="3" t="s">
        <v>491</v>
      </c>
      <c r="S95" s="3" t="s">
        <v>492</v>
      </c>
      <c r="T95" s="3" t="s">
        <v>467</v>
      </c>
      <c r="U95" s="3" t="s">
        <v>79</v>
      </c>
      <c r="V95" s="3" t="s">
        <v>493</v>
      </c>
      <c r="W95" s="3" t="s">
        <v>191</v>
      </c>
      <c r="X95" s="3" t="s">
        <v>494</v>
      </c>
      <c r="Y95" s="3" t="s">
        <v>495</v>
      </c>
      <c r="Z95" s="3" t="s">
        <v>496</v>
      </c>
      <c r="AA95" s="3" t="s">
        <v>385</v>
      </c>
      <c r="AB95" s="3" t="s">
        <v>497</v>
      </c>
      <c r="AC95" s="45" t="s">
        <v>498</v>
      </c>
      <c r="AE95" s="122">
        <v>4</v>
      </c>
      <c r="AF95" s="44">
        <v>27</v>
      </c>
      <c r="AG95" s="3" t="s">
        <v>491</v>
      </c>
      <c r="AH95" s="3" t="s">
        <v>492</v>
      </c>
      <c r="AI95" s="3" t="s">
        <v>467</v>
      </c>
      <c r="AJ95" s="3" t="s">
        <v>79</v>
      </c>
      <c r="AK95" s="3" t="s">
        <v>493</v>
      </c>
      <c r="AL95" s="3" t="s">
        <v>191</v>
      </c>
      <c r="AM95" s="3" t="s">
        <v>494</v>
      </c>
      <c r="AN95" s="3" t="s">
        <v>495</v>
      </c>
      <c r="AO95" s="3" t="s">
        <v>496</v>
      </c>
      <c r="AP95" s="3" t="s">
        <v>385</v>
      </c>
      <c r="AQ95" s="3" t="s">
        <v>497</v>
      </c>
      <c r="AR95" s="45" t="s">
        <v>498</v>
      </c>
    </row>
    <row r="96" spans="1:44">
      <c r="A96" s="122">
        <v>3</v>
      </c>
      <c r="B96" s="44">
        <v>28</v>
      </c>
      <c r="C96" s="3" t="s">
        <v>499</v>
      </c>
      <c r="D96" s="3" t="s">
        <v>500</v>
      </c>
      <c r="E96" s="3" t="s">
        <v>387</v>
      </c>
      <c r="F96" s="3" t="s">
        <v>120</v>
      </c>
      <c r="G96" s="3" t="s">
        <v>501</v>
      </c>
      <c r="H96" s="3" t="s">
        <v>502</v>
      </c>
      <c r="I96" s="3" t="s">
        <v>503</v>
      </c>
      <c r="J96" s="3" t="s">
        <v>504</v>
      </c>
      <c r="K96" s="3" t="s">
        <v>243</v>
      </c>
      <c r="L96" s="78" t="s">
        <v>22</v>
      </c>
      <c r="M96" s="3" t="s">
        <v>505</v>
      </c>
      <c r="N96" s="45" t="s">
        <v>506</v>
      </c>
      <c r="P96" s="122">
        <v>3</v>
      </c>
      <c r="Q96" s="44">
        <v>28</v>
      </c>
      <c r="R96" s="3" t="s">
        <v>499</v>
      </c>
      <c r="S96" s="3" t="s">
        <v>500</v>
      </c>
      <c r="T96" s="3" t="s">
        <v>387</v>
      </c>
      <c r="U96" s="3" t="s">
        <v>120</v>
      </c>
      <c r="V96" s="3" t="s">
        <v>501</v>
      </c>
      <c r="W96" s="3" t="s">
        <v>502</v>
      </c>
      <c r="X96" s="3" t="s">
        <v>503</v>
      </c>
      <c r="Y96" s="3" t="s">
        <v>504</v>
      </c>
      <c r="Z96" s="3" t="s">
        <v>243</v>
      </c>
      <c r="AA96" s="3" t="s">
        <v>22</v>
      </c>
      <c r="AB96" s="3" t="s">
        <v>505</v>
      </c>
      <c r="AC96" s="45" t="s">
        <v>506</v>
      </c>
      <c r="AE96" s="122">
        <v>3</v>
      </c>
      <c r="AF96" s="44">
        <v>28</v>
      </c>
      <c r="AG96" s="3" t="s">
        <v>499</v>
      </c>
      <c r="AH96" s="3" t="s">
        <v>500</v>
      </c>
      <c r="AI96" s="3" t="s">
        <v>387</v>
      </c>
      <c r="AJ96" s="88" t="s">
        <v>120</v>
      </c>
      <c r="AK96" s="3" t="s">
        <v>501</v>
      </c>
      <c r="AL96" s="3" t="s">
        <v>502</v>
      </c>
      <c r="AM96" s="3" t="s">
        <v>503</v>
      </c>
      <c r="AN96" s="3" t="s">
        <v>504</v>
      </c>
      <c r="AO96" s="3" t="s">
        <v>243</v>
      </c>
      <c r="AP96" s="3" t="s">
        <v>22</v>
      </c>
      <c r="AQ96" s="3" t="s">
        <v>505</v>
      </c>
      <c r="AR96" s="45" t="s">
        <v>506</v>
      </c>
    </row>
    <row r="97" spans="1:44">
      <c r="A97" s="122">
        <v>2</v>
      </c>
      <c r="B97" s="44">
        <v>29</v>
      </c>
      <c r="C97" s="3" t="s">
        <v>507</v>
      </c>
      <c r="D97" s="3" t="s">
        <v>508</v>
      </c>
      <c r="E97" s="3" t="s">
        <v>509</v>
      </c>
      <c r="F97" s="3" t="s">
        <v>510</v>
      </c>
      <c r="G97" s="3" t="s">
        <v>463</v>
      </c>
      <c r="H97" s="3" t="s">
        <v>136</v>
      </c>
      <c r="I97" s="3" t="s">
        <v>511</v>
      </c>
      <c r="J97" s="3" t="s">
        <v>246</v>
      </c>
      <c r="K97" s="3" t="s">
        <v>154</v>
      </c>
      <c r="L97" s="3" t="s">
        <v>512</v>
      </c>
      <c r="M97" s="3" t="s">
        <v>386</v>
      </c>
      <c r="N97" s="45" t="s">
        <v>513</v>
      </c>
      <c r="P97" s="122">
        <v>2</v>
      </c>
      <c r="Q97" s="44">
        <v>29</v>
      </c>
      <c r="R97" s="3" t="s">
        <v>507</v>
      </c>
      <c r="S97" s="3" t="s">
        <v>508</v>
      </c>
      <c r="T97" s="3" t="s">
        <v>509</v>
      </c>
      <c r="U97" s="3" t="s">
        <v>510</v>
      </c>
      <c r="V97" s="3" t="s">
        <v>463</v>
      </c>
      <c r="W97" s="3" t="s">
        <v>136</v>
      </c>
      <c r="X97" s="3" t="s">
        <v>511</v>
      </c>
      <c r="Y97" s="3" t="s">
        <v>246</v>
      </c>
      <c r="Z97" s="3" t="s">
        <v>154</v>
      </c>
      <c r="AA97" s="3" t="s">
        <v>512</v>
      </c>
      <c r="AB97" s="3" t="s">
        <v>386</v>
      </c>
      <c r="AC97" s="45" t="s">
        <v>513</v>
      </c>
      <c r="AE97" s="122">
        <v>2</v>
      </c>
      <c r="AF97" s="44">
        <v>29</v>
      </c>
      <c r="AG97" s="3" t="s">
        <v>507</v>
      </c>
      <c r="AH97" s="3" t="s">
        <v>508</v>
      </c>
      <c r="AI97" s="3" t="s">
        <v>509</v>
      </c>
      <c r="AJ97" s="3" t="s">
        <v>510</v>
      </c>
      <c r="AK97" s="3" t="s">
        <v>463</v>
      </c>
      <c r="AL97" s="3" t="s">
        <v>136</v>
      </c>
      <c r="AM97" s="3" t="s">
        <v>511</v>
      </c>
      <c r="AN97" s="3" t="s">
        <v>246</v>
      </c>
      <c r="AO97" s="3" t="s">
        <v>154</v>
      </c>
      <c r="AP97" s="3" t="s">
        <v>512</v>
      </c>
      <c r="AQ97" s="3" t="s">
        <v>386</v>
      </c>
      <c r="AR97" s="45" t="s">
        <v>513</v>
      </c>
    </row>
    <row r="98" spans="1:44" ht="17" thickBot="1">
      <c r="A98" s="123">
        <v>1</v>
      </c>
      <c r="B98" s="47">
        <v>30</v>
      </c>
      <c r="C98" s="48" t="s">
        <v>113</v>
      </c>
      <c r="D98" s="48" t="s">
        <v>514</v>
      </c>
      <c r="E98" s="48" t="s">
        <v>515</v>
      </c>
      <c r="F98" s="48" t="s">
        <v>516</v>
      </c>
      <c r="G98" s="48" t="s">
        <v>160</v>
      </c>
      <c r="H98" s="48" t="s">
        <v>517</v>
      </c>
      <c r="I98" s="48" t="s">
        <v>518</v>
      </c>
      <c r="J98" s="48" t="s">
        <v>519</v>
      </c>
      <c r="K98" s="48" t="s">
        <v>120</v>
      </c>
      <c r="L98" s="48" t="s">
        <v>520</v>
      </c>
      <c r="M98" s="48" t="s">
        <v>521</v>
      </c>
      <c r="N98" s="49" t="s">
        <v>522</v>
      </c>
      <c r="P98" s="123">
        <v>1</v>
      </c>
      <c r="Q98" s="47">
        <v>30</v>
      </c>
      <c r="R98" s="48" t="s">
        <v>113</v>
      </c>
      <c r="S98" s="48" t="s">
        <v>514</v>
      </c>
      <c r="T98" s="48" t="s">
        <v>515</v>
      </c>
      <c r="U98" s="48" t="s">
        <v>516</v>
      </c>
      <c r="V98" s="48" t="s">
        <v>160</v>
      </c>
      <c r="W98" s="48" t="s">
        <v>517</v>
      </c>
      <c r="X98" s="48" t="s">
        <v>518</v>
      </c>
      <c r="Y98" s="48" t="s">
        <v>519</v>
      </c>
      <c r="Z98" s="48" t="s">
        <v>120</v>
      </c>
      <c r="AA98" s="48" t="s">
        <v>520</v>
      </c>
      <c r="AB98" s="48" t="s">
        <v>521</v>
      </c>
      <c r="AC98" s="49" t="s">
        <v>522</v>
      </c>
      <c r="AE98" s="123">
        <v>1</v>
      </c>
      <c r="AF98" s="47">
        <v>30</v>
      </c>
      <c r="AG98" s="48" t="s">
        <v>113</v>
      </c>
      <c r="AH98" s="48" t="s">
        <v>514</v>
      </c>
      <c r="AI98" s="48" t="s">
        <v>515</v>
      </c>
      <c r="AJ98" s="48" t="s">
        <v>516</v>
      </c>
      <c r="AK98" s="48" t="s">
        <v>160</v>
      </c>
      <c r="AL98" s="48" t="s">
        <v>517</v>
      </c>
      <c r="AM98" s="48" t="s">
        <v>518</v>
      </c>
      <c r="AN98" s="48" t="s">
        <v>519</v>
      </c>
      <c r="AO98" s="107" t="s">
        <v>120</v>
      </c>
      <c r="AP98" s="48" t="s">
        <v>520</v>
      </c>
      <c r="AQ98" s="48" t="s">
        <v>521</v>
      </c>
      <c r="AR98" s="49" t="s">
        <v>522</v>
      </c>
    </row>
    <row r="99" spans="1:44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</row>
    <row r="100" spans="1:44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</row>
    <row r="101" spans="1:44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</row>
    <row r="102" spans="1:44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</row>
    <row r="103" spans="1:44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</row>
    <row r="104" spans="1:44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</row>
    <row r="105" spans="1:44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</row>
    <row r="106" spans="1:44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</row>
    <row r="107" spans="1:44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</row>
    <row r="108" spans="1:44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</row>
    <row r="109" spans="1:44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</row>
    <row r="110" spans="1:44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</row>
    <row r="111" spans="1:44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</row>
    <row r="112" spans="1:44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</row>
    <row r="113" spans="1:14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</row>
    <row r="114" spans="1:14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</row>
    <row r="115" spans="1:14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</row>
    <row r="116" spans="1:14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</row>
    <row r="117" spans="1:14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</row>
    <row r="118" spans="1:14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</row>
    <row r="119" spans="1:14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</row>
    <row r="120" spans="1:14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</row>
    <row r="121" spans="1:14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</row>
    <row r="122" spans="1:14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</row>
    <row r="123" spans="1:14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</row>
    <row r="124" spans="1:14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</row>
    <row r="125" spans="1:14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</row>
    <row r="126" spans="1:14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</row>
    <row r="127" spans="1:14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</row>
    <row r="128" spans="1:14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</row>
    <row r="129" spans="1:14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</row>
    <row r="130" spans="1:14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</row>
    <row r="131" spans="1:14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</row>
    <row r="132" spans="1:14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</row>
    <row r="133" spans="1:14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</row>
    <row r="134" spans="1:14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</row>
    <row r="135" spans="1:14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</row>
    <row r="136" spans="1:14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</row>
    <row r="137" spans="1:14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</row>
    <row r="138" spans="1:14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</row>
    <row r="139" spans="1:14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</row>
    <row r="140" spans="1:14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</row>
    <row r="141" spans="1:14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</row>
    <row r="142" spans="1:14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</row>
    <row r="143" spans="1:14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</row>
    <row r="144" spans="1:1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</row>
    <row r="145" spans="1:14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</row>
    <row r="146" spans="1:14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</row>
    <row r="147" spans="1:14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</row>
    <row r="148" spans="1:14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</row>
    <row r="149" spans="1:14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</row>
    <row r="150" spans="1:14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</row>
    <row r="151" spans="1:14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</row>
    <row r="152" spans="1:14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</row>
    <row r="153" spans="1:14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</row>
    <row r="154" spans="1:14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</row>
    <row r="155" spans="1:14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</row>
    <row r="156" spans="1:14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</row>
    <row r="157" spans="1:14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</row>
    <row r="158" spans="1:14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</row>
    <row r="159" spans="1:14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</row>
    <row r="160" spans="1:14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</row>
    <row r="161" spans="1:14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</row>
    <row r="162" spans="1:14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</row>
    <row r="163" spans="1:14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</row>
    <row r="164" spans="1:14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</row>
    <row r="165" spans="1:14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A419-3D11-134A-93C7-31C77F1B406A}">
  <dimension ref="A1:E3"/>
  <sheetViews>
    <sheetView workbookViewId="0">
      <selection sqref="A1:XFD1048576"/>
    </sheetView>
  </sheetViews>
  <sheetFormatPr baseColWidth="10" defaultRowHeight="16"/>
  <cols>
    <col min="1" max="8" width="10.83203125" style="179"/>
    <col min="9" max="12" width="15.83203125" style="179" customWidth="1"/>
    <col min="13" max="16384" width="10.83203125" style="179"/>
  </cols>
  <sheetData>
    <row r="1" spans="1:5" s="179" customFormat="1">
      <c r="A1" s="220" t="s">
        <v>530</v>
      </c>
      <c r="B1" s="221" t="s">
        <v>527</v>
      </c>
      <c r="C1" s="221" t="s">
        <v>526</v>
      </c>
      <c r="D1" s="221" t="s">
        <v>525</v>
      </c>
      <c r="E1" s="222" t="s">
        <v>524</v>
      </c>
    </row>
    <row r="2" spans="1:5" s="179" customFormat="1">
      <c r="A2" s="188" t="s">
        <v>528</v>
      </c>
      <c r="B2" s="186">
        <v>0</v>
      </c>
      <c r="C2" s="186">
        <v>4</v>
      </c>
      <c r="D2" s="186">
        <v>3</v>
      </c>
      <c r="E2" s="223">
        <v>5</v>
      </c>
    </row>
    <row r="3" spans="1:5" s="179" customFormat="1">
      <c r="A3" s="189" t="s">
        <v>529</v>
      </c>
      <c r="B3" s="187">
        <v>1</v>
      </c>
      <c r="C3" s="187">
        <v>1</v>
      </c>
      <c r="D3" s="187">
        <v>2</v>
      </c>
      <c r="E3" s="22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alltopics</vt:lpstr>
      <vt:lpstr>alltopics (2)</vt:lpstr>
      <vt:lpstr>alltopics%</vt:lpstr>
      <vt:lpstr>topicsdates</vt:lpstr>
      <vt:lpstr>010521</vt:lpstr>
      <vt:lpstr>180521</vt:lpstr>
      <vt:lpstr>240521</vt:lpstr>
      <vt:lpstr>190721</vt:lpstr>
      <vt:lpstr>graph</vt:lpstr>
      <vt:lpstr>6topics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maryanna kay</dc:creator>
  <cp:lastModifiedBy>maryanna kay</cp:lastModifiedBy>
  <dcterms:created xsi:type="dcterms:W3CDTF">2022-01-08T09:35:23Z</dcterms:created>
  <dcterms:modified xsi:type="dcterms:W3CDTF">2022-04-30T12:29:06Z</dcterms:modified>
</cp:coreProperties>
</file>