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15" windowWidth="18675" windowHeight="11250"/>
  </bookViews>
  <sheets>
    <sheet name="Sheet1" sheetId="1" r:id="rId1"/>
    <sheet name="Sheet2" sheetId="2" r:id="rId2"/>
    <sheet name="Repeated Drop Test" sheetId="3" r:id="rId3"/>
    <sheet name="Vcrit Calc" sheetId="4" r:id="rId4"/>
    <sheet name="Internal Resistance Calc" sheetId="5" r:id="rId5"/>
    <sheet name="Bat Discharge" sheetId="6" r:id="rId6"/>
    <sheet name="Self-discharge" sheetId="7" r:id="rId7"/>
    <sheet name="Sheet4" sheetId="8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R74" i="1"/>
  <c r="R4"/>
  <c r="R5"/>
  <c r="R6"/>
  <c r="R7"/>
  <c r="R8"/>
  <c r="R9"/>
  <c r="R10"/>
  <c r="R11"/>
  <c r="R12"/>
  <c r="R13"/>
  <c r="R15"/>
  <c r="R16"/>
  <c r="R17"/>
  <c r="R18"/>
  <c r="R19"/>
  <c r="R20"/>
  <c r="R21"/>
  <c r="R23"/>
  <c r="R24"/>
  <c r="R25"/>
  <c r="R26"/>
  <c r="R27"/>
  <c r="R28"/>
  <c r="R29"/>
  <c r="R30"/>
  <c r="R31"/>
  <c r="R32"/>
  <c r="R34"/>
  <c r="R35"/>
  <c r="R37"/>
  <c r="R39"/>
  <c r="R41"/>
  <c r="R42"/>
  <c r="R44"/>
  <c r="R45"/>
  <c r="R47"/>
  <c r="R48"/>
  <c r="R49"/>
  <c r="R51"/>
  <c r="R52"/>
  <c r="R53"/>
  <c r="R54"/>
  <c r="R55"/>
  <c r="R57"/>
  <c r="R58"/>
  <c r="R59"/>
  <c r="R62"/>
  <c r="R63"/>
  <c r="R64"/>
  <c r="R65"/>
  <c r="R66"/>
  <c r="R67"/>
  <c r="R68"/>
  <c r="R70"/>
  <c r="R71"/>
  <c r="D131" i="7"/>
  <c r="D84"/>
  <c r="D45"/>
  <c r="M43"/>
  <c r="M11"/>
  <c r="M26"/>
  <c r="M27" s="1"/>
  <c r="M28" s="1"/>
  <c r="M42"/>
  <c r="M44" s="1"/>
  <c r="M65"/>
  <c r="M81"/>
  <c r="M82" s="1"/>
  <c r="M83" s="1"/>
  <c r="M98"/>
  <c r="M112"/>
  <c r="M113" s="1"/>
  <c r="M114" s="1"/>
  <c r="M128"/>
  <c r="M129"/>
  <c r="M130" s="1"/>
  <c r="M12"/>
  <c r="M13" s="1"/>
  <c r="M99"/>
  <c r="M100" s="1"/>
  <c r="H10"/>
  <c r="I10"/>
  <c r="H11"/>
  <c r="I11"/>
  <c r="H12"/>
  <c r="I12"/>
  <c r="H13"/>
  <c r="I13"/>
  <c r="J10"/>
  <c r="D28"/>
  <c r="D29"/>
  <c r="D30"/>
  <c r="D31"/>
  <c r="D113"/>
  <c r="D114"/>
  <c r="D115"/>
  <c r="E125"/>
  <c r="I125" s="1"/>
  <c r="D11"/>
  <c r="D12"/>
  <c r="D13"/>
  <c r="D14"/>
  <c r="D15"/>
  <c r="D25"/>
  <c r="D26"/>
  <c r="D27"/>
  <c r="D41"/>
  <c r="D42"/>
  <c r="D43"/>
  <c r="D44"/>
  <c r="D65"/>
  <c r="D66"/>
  <c r="D67"/>
  <c r="D68"/>
  <c r="D81"/>
  <c r="D82"/>
  <c r="D83"/>
  <c r="D97"/>
  <c r="D98"/>
  <c r="D99"/>
  <c r="D100"/>
  <c r="D101"/>
  <c r="D10"/>
  <c r="D6"/>
  <c r="D122"/>
  <c r="D123"/>
  <c r="D124"/>
  <c r="D125"/>
  <c r="D126"/>
  <c r="D127"/>
  <c r="D128"/>
  <c r="D129"/>
  <c r="D130"/>
  <c r="D106"/>
  <c r="D107"/>
  <c r="D108"/>
  <c r="D109"/>
  <c r="D110"/>
  <c r="D111"/>
  <c r="D112"/>
  <c r="D90"/>
  <c r="D91"/>
  <c r="D92"/>
  <c r="D93"/>
  <c r="D94"/>
  <c r="D95"/>
  <c r="D96"/>
  <c r="D74"/>
  <c r="D75"/>
  <c r="D76"/>
  <c r="D77"/>
  <c r="D78"/>
  <c r="D79"/>
  <c r="D80"/>
  <c r="D58"/>
  <c r="D59"/>
  <c r="D60"/>
  <c r="D61"/>
  <c r="D62"/>
  <c r="D63"/>
  <c r="D64"/>
  <c r="D34"/>
  <c r="D35"/>
  <c r="D36"/>
  <c r="D37"/>
  <c r="D38"/>
  <c r="D39"/>
  <c r="D40"/>
  <c r="D18"/>
  <c r="D19"/>
  <c r="D20"/>
  <c r="D21"/>
  <c r="D22"/>
  <c r="D23"/>
  <c r="D24"/>
  <c r="D57"/>
  <c r="D33"/>
  <c r="D73"/>
  <c r="D89"/>
  <c r="D105"/>
  <c r="D121"/>
  <c r="D17"/>
  <c r="D7"/>
  <c r="D8"/>
  <c r="D9"/>
  <c r="D3"/>
  <c r="D4"/>
  <c r="D5"/>
  <c r="D2"/>
  <c r="I4"/>
  <c r="I5"/>
  <c r="I6"/>
  <c r="I7"/>
  <c r="I8"/>
  <c r="I9"/>
  <c r="I18"/>
  <c r="I19"/>
  <c r="I20"/>
  <c r="I21"/>
  <c r="I22"/>
  <c r="I23"/>
  <c r="I24"/>
  <c r="I34"/>
  <c r="I35"/>
  <c r="I36"/>
  <c r="I37"/>
  <c r="I38"/>
  <c r="I39"/>
  <c r="I40"/>
  <c r="I58"/>
  <c r="I59"/>
  <c r="I60"/>
  <c r="I61"/>
  <c r="I62"/>
  <c r="I63"/>
  <c r="I64"/>
  <c r="I74"/>
  <c r="I75"/>
  <c r="I76"/>
  <c r="I77"/>
  <c r="I78"/>
  <c r="I79"/>
  <c r="I80"/>
  <c r="I90"/>
  <c r="I91"/>
  <c r="I92"/>
  <c r="I93"/>
  <c r="I94"/>
  <c r="I95"/>
  <c r="I96"/>
  <c r="I106"/>
  <c r="I107"/>
  <c r="I108"/>
  <c r="I109"/>
  <c r="I110"/>
  <c r="I111"/>
  <c r="I112"/>
  <c r="I122"/>
  <c r="I123"/>
  <c r="I124"/>
  <c r="I126"/>
  <c r="I127"/>
  <c r="I128"/>
  <c r="I129"/>
  <c r="I130"/>
  <c r="I3"/>
  <c r="H4"/>
  <c r="H5"/>
  <c r="H6"/>
  <c r="H7"/>
  <c r="H8"/>
  <c r="H9"/>
  <c r="H18"/>
  <c r="H19"/>
  <c r="H20"/>
  <c r="H21"/>
  <c r="H22"/>
  <c r="H23"/>
  <c r="H24"/>
  <c r="H34"/>
  <c r="H35"/>
  <c r="H36"/>
  <c r="H37"/>
  <c r="H38"/>
  <c r="H39"/>
  <c r="H40"/>
  <c r="H57"/>
  <c r="H58"/>
  <c r="H59"/>
  <c r="H60"/>
  <c r="H61"/>
  <c r="H62"/>
  <c r="H63"/>
  <c r="H64"/>
  <c r="H74"/>
  <c r="H75"/>
  <c r="H76"/>
  <c r="H77"/>
  <c r="H78"/>
  <c r="H79"/>
  <c r="H80"/>
  <c r="H90"/>
  <c r="H91"/>
  <c r="H92"/>
  <c r="H93"/>
  <c r="H94"/>
  <c r="H95"/>
  <c r="H96"/>
  <c r="H106"/>
  <c r="H107"/>
  <c r="H108"/>
  <c r="H109"/>
  <c r="H110"/>
  <c r="H111"/>
  <c r="H112"/>
  <c r="H122"/>
  <c r="H123"/>
  <c r="H124"/>
  <c r="H125"/>
  <c r="H126"/>
  <c r="H127"/>
  <c r="H128"/>
  <c r="H129"/>
  <c r="H130"/>
  <c r="H3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2"/>
  <c r="M66" i="7" l="1"/>
  <c r="M67" s="1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2"/>
  <c r="I29" i="5"/>
  <c r="H746" i="6" l="1"/>
  <c r="H745" s="1"/>
  <c r="H744" s="1"/>
  <c r="H743" s="1"/>
  <c r="H742" s="1"/>
  <c r="H741" s="1"/>
  <c r="H740" s="1"/>
  <c r="H739" s="1"/>
  <c r="H738" s="1"/>
  <c r="H737" s="1"/>
  <c r="H736" s="1"/>
  <c r="H735" s="1"/>
  <c r="H734" s="1"/>
  <c r="H733" s="1"/>
  <c r="H732" s="1"/>
  <c r="H731" s="1"/>
  <c r="H730" s="1"/>
  <c r="H729" s="1"/>
  <c r="H728" s="1"/>
  <c r="H727" s="1"/>
  <c r="H726" s="1"/>
  <c r="H725" s="1"/>
  <c r="H724" s="1"/>
  <c r="H723" s="1"/>
  <c r="H722" s="1"/>
  <c r="H721" s="1"/>
  <c r="H720" s="1"/>
  <c r="H719" s="1"/>
  <c r="H718" s="1"/>
  <c r="H717" s="1"/>
  <c r="H716" s="1"/>
  <c r="H715" s="1"/>
  <c r="H714" s="1"/>
  <c r="H713" s="1"/>
  <c r="H712" s="1"/>
  <c r="H711" s="1"/>
  <c r="H710" s="1"/>
  <c r="H709" s="1"/>
  <c r="H708" s="1"/>
  <c r="H707" s="1"/>
  <c r="H706" s="1"/>
  <c r="H705" s="1"/>
  <c r="H704" s="1"/>
  <c r="H703" s="1"/>
  <c r="H702" s="1"/>
  <c r="H701" s="1"/>
  <c r="H700" s="1"/>
  <c r="H699" s="1"/>
  <c r="H698" s="1"/>
  <c r="H697" s="1"/>
  <c r="H696" s="1"/>
  <c r="H695" s="1"/>
  <c r="H694" s="1"/>
  <c r="H693" s="1"/>
  <c r="H692" s="1"/>
  <c r="H691" s="1"/>
  <c r="H690" s="1"/>
  <c r="H689" s="1"/>
  <c r="H688" s="1"/>
  <c r="H687" s="1"/>
  <c r="H686" s="1"/>
  <c r="H685" s="1"/>
  <c r="H684" s="1"/>
  <c r="H683" s="1"/>
  <c r="H682" s="1"/>
  <c r="H681" s="1"/>
  <c r="H680" s="1"/>
  <c r="H679" s="1"/>
  <c r="H678" s="1"/>
  <c r="H677" s="1"/>
  <c r="H676" s="1"/>
  <c r="H675" s="1"/>
  <c r="H674" s="1"/>
  <c r="H673" s="1"/>
  <c r="H672" s="1"/>
  <c r="H671" s="1"/>
  <c r="H670" s="1"/>
  <c r="H669" s="1"/>
  <c r="H668" s="1"/>
  <c r="H667" s="1"/>
  <c r="H666" s="1"/>
  <c r="H665" s="1"/>
  <c r="H664" s="1"/>
  <c r="H663" s="1"/>
  <c r="H662" s="1"/>
  <c r="H661" s="1"/>
  <c r="H660" s="1"/>
  <c r="H659" s="1"/>
  <c r="H658" s="1"/>
  <c r="H657" s="1"/>
  <c r="H656" s="1"/>
  <c r="H655" s="1"/>
  <c r="H654" s="1"/>
  <c r="H653" s="1"/>
  <c r="H652" s="1"/>
  <c r="H651" s="1"/>
  <c r="H650" s="1"/>
  <c r="H649" s="1"/>
  <c r="H648" s="1"/>
  <c r="H647" s="1"/>
  <c r="H646" s="1"/>
  <c r="H645" s="1"/>
  <c r="H644" s="1"/>
  <c r="H643" s="1"/>
  <c r="H642" s="1"/>
  <c r="H641" s="1"/>
  <c r="H640" s="1"/>
  <c r="H639" s="1"/>
  <c r="H638" s="1"/>
  <c r="H637" s="1"/>
  <c r="H636" s="1"/>
  <c r="H635" s="1"/>
  <c r="H634" s="1"/>
  <c r="H633" s="1"/>
  <c r="H632" s="1"/>
  <c r="H631" s="1"/>
  <c r="H630" s="1"/>
  <c r="H629" s="1"/>
  <c r="H628" s="1"/>
  <c r="H627" s="1"/>
  <c r="H626" s="1"/>
  <c r="H625" s="1"/>
  <c r="H624" s="1"/>
  <c r="H623" s="1"/>
  <c r="H622" s="1"/>
  <c r="H621" s="1"/>
  <c r="H620" s="1"/>
  <c r="H619" s="1"/>
  <c r="H618" s="1"/>
  <c r="H617" s="1"/>
  <c r="H616" s="1"/>
  <c r="H615" s="1"/>
  <c r="H614" s="1"/>
  <c r="H613" s="1"/>
  <c r="H612" s="1"/>
  <c r="H611" s="1"/>
  <c r="H610" s="1"/>
  <c r="H609" s="1"/>
  <c r="H608" s="1"/>
  <c r="H607" s="1"/>
  <c r="H606" s="1"/>
  <c r="H605" s="1"/>
  <c r="H604" s="1"/>
  <c r="H603" s="1"/>
  <c r="H602" s="1"/>
  <c r="H601" s="1"/>
  <c r="H600" s="1"/>
  <c r="H599" s="1"/>
  <c r="H598" s="1"/>
  <c r="H597" s="1"/>
  <c r="H596" s="1"/>
  <c r="H595" s="1"/>
  <c r="H594" s="1"/>
  <c r="H593" s="1"/>
  <c r="H592" s="1"/>
  <c r="H591" s="1"/>
  <c r="H590" s="1"/>
  <c r="H589" s="1"/>
  <c r="H588" s="1"/>
  <c r="H587" s="1"/>
  <c r="H586" s="1"/>
  <c r="H585" s="1"/>
  <c r="H584" s="1"/>
  <c r="H583" s="1"/>
  <c r="H582" s="1"/>
  <c r="H581" s="1"/>
  <c r="H580" s="1"/>
  <c r="H579" s="1"/>
  <c r="H578" s="1"/>
  <c r="H577" s="1"/>
  <c r="H576" s="1"/>
  <c r="H575" s="1"/>
  <c r="H574" s="1"/>
  <c r="H573" s="1"/>
  <c r="H572" s="1"/>
  <c r="H571" s="1"/>
  <c r="H570" s="1"/>
  <c r="H569" s="1"/>
  <c r="H568" s="1"/>
  <c r="H567" s="1"/>
  <c r="H566" s="1"/>
  <c r="H565" s="1"/>
  <c r="H564" s="1"/>
  <c r="H563" s="1"/>
  <c r="H562" s="1"/>
  <c r="H561" s="1"/>
  <c r="H560" s="1"/>
  <c r="H559" s="1"/>
  <c r="H558" s="1"/>
  <c r="H557" s="1"/>
  <c r="H556" s="1"/>
  <c r="H555" s="1"/>
  <c r="H554" s="1"/>
  <c r="H553" s="1"/>
  <c r="H552" s="1"/>
  <c r="H551" s="1"/>
  <c r="H550" s="1"/>
  <c r="H549" s="1"/>
  <c r="H548" s="1"/>
  <c r="H547" s="1"/>
  <c r="H546" s="1"/>
  <c r="H545" s="1"/>
  <c r="H544" s="1"/>
  <c r="H543" s="1"/>
  <c r="H542" s="1"/>
  <c r="H541" s="1"/>
  <c r="H540" s="1"/>
  <c r="H539" s="1"/>
  <c r="H538" s="1"/>
  <c r="H537" s="1"/>
  <c r="H536" s="1"/>
  <c r="H535" s="1"/>
  <c r="H534" s="1"/>
  <c r="H533" s="1"/>
  <c r="H532" s="1"/>
  <c r="H531" s="1"/>
  <c r="H530" s="1"/>
  <c r="H529" s="1"/>
  <c r="H528" s="1"/>
  <c r="H527" s="1"/>
  <c r="H526" s="1"/>
  <c r="H525" s="1"/>
  <c r="H524" s="1"/>
  <c r="H523" s="1"/>
  <c r="H522" s="1"/>
  <c r="H521" s="1"/>
  <c r="H520" s="1"/>
  <c r="H519" s="1"/>
  <c r="H518" s="1"/>
  <c r="H517" s="1"/>
  <c r="H516" s="1"/>
  <c r="H515" s="1"/>
  <c r="H514" s="1"/>
  <c r="H513" s="1"/>
  <c r="H512" s="1"/>
  <c r="H511" s="1"/>
  <c r="H510" s="1"/>
  <c r="H509" s="1"/>
  <c r="H508" s="1"/>
  <c r="H507" s="1"/>
  <c r="H506" s="1"/>
  <c r="H505" s="1"/>
  <c r="H504" s="1"/>
  <c r="H503" s="1"/>
  <c r="H502" s="1"/>
  <c r="H501" s="1"/>
  <c r="H500" s="1"/>
  <c r="H499" s="1"/>
  <c r="H498" s="1"/>
  <c r="H497" s="1"/>
  <c r="H496" s="1"/>
  <c r="H495" s="1"/>
  <c r="H494" s="1"/>
  <c r="H493" s="1"/>
  <c r="H492" s="1"/>
  <c r="H491" s="1"/>
  <c r="H490" s="1"/>
  <c r="H489" s="1"/>
  <c r="H488" s="1"/>
  <c r="H487" s="1"/>
  <c r="H486" s="1"/>
  <c r="H485" s="1"/>
  <c r="H484" s="1"/>
  <c r="H483" s="1"/>
  <c r="H482" s="1"/>
  <c r="H481" s="1"/>
  <c r="H480" s="1"/>
  <c r="H479" s="1"/>
  <c r="H478" s="1"/>
  <c r="H477" s="1"/>
  <c r="H476" s="1"/>
  <c r="H475" s="1"/>
  <c r="H474" s="1"/>
  <c r="H473" s="1"/>
  <c r="H472" s="1"/>
  <c r="H471" s="1"/>
  <c r="H470" s="1"/>
  <c r="H469" s="1"/>
  <c r="H468" s="1"/>
  <c r="H467" s="1"/>
  <c r="H466" s="1"/>
  <c r="H465" s="1"/>
  <c r="H464" s="1"/>
  <c r="H463" s="1"/>
  <c r="H462" s="1"/>
  <c r="H461" s="1"/>
  <c r="H460" s="1"/>
  <c r="H459" s="1"/>
  <c r="H458" s="1"/>
  <c r="H457" s="1"/>
  <c r="H456" s="1"/>
  <c r="H455" s="1"/>
  <c r="H454" s="1"/>
  <c r="H453" s="1"/>
  <c r="H452" s="1"/>
  <c r="H451" s="1"/>
  <c r="H450" s="1"/>
  <c r="H449" s="1"/>
  <c r="H448" s="1"/>
  <c r="H447" s="1"/>
  <c r="H446" s="1"/>
  <c r="H445" s="1"/>
  <c r="H444" s="1"/>
  <c r="H443" s="1"/>
  <c r="H442" s="1"/>
  <c r="H441" s="1"/>
  <c r="H440" s="1"/>
  <c r="H439" s="1"/>
  <c r="H438" s="1"/>
  <c r="H437" s="1"/>
  <c r="H436" s="1"/>
  <c r="H435" s="1"/>
  <c r="H434" s="1"/>
  <c r="H433" s="1"/>
  <c r="H432" s="1"/>
  <c r="H431" s="1"/>
  <c r="H430" s="1"/>
  <c r="H429" s="1"/>
  <c r="H428" s="1"/>
  <c r="H427" s="1"/>
  <c r="H426" s="1"/>
  <c r="H425" s="1"/>
  <c r="H424" s="1"/>
  <c r="H423" s="1"/>
  <c r="H422" s="1"/>
  <c r="H421" s="1"/>
  <c r="H420" s="1"/>
  <c r="H419" s="1"/>
  <c r="H418" s="1"/>
  <c r="H417" s="1"/>
  <c r="H416" s="1"/>
  <c r="H415" s="1"/>
  <c r="H414" s="1"/>
  <c r="H413" s="1"/>
  <c r="H412" s="1"/>
  <c r="H411" s="1"/>
  <c r="H410" s="1"/>
  <c r="H409" s="1"/>
  <c r="H408" s="1"/>
  <c r="H407" s="1"/>
  <c r="H406" s="1"/>
  <c r="H405" s="1"/>
  <c r="H404" s="1"/>
  <c r="H403" s="1"/>
  <c r="H402" s="1"/>
  <c r="H401" s="1"/>
  <c r="H400" s="1"/>
  <c r="H399" s="1"/>
  <c r="H398" s="1"/>
  <c r="H397" s="1"/>
  <c r="H396" s="1"/>
  <c r="H395" s="1"/>
  <c r="H394" s="1"/>
  <c r="H393" s="1"/>
  <c r="H392" s="1"/>
  <c r="H391" s="1"/>
  <c r="H390" s="1"/>
  <c r="H389" s="1"/>
  <c r="H388" s="1"/>
  <c r="H387" s="1"/>
  <c r="H386" s="1"/>
  <c r="H385" s="1"/>
  <c r="H384" s="1"/>
  <c r="H383" s="1"/>
  <c r="H382" s="1"/>
  <c r="H381" s="1"/>
  <c r="H380" s="1"/>
  <c r="H379" s="1"/>
  <c r="H378" s="1"/>
  <c r="H377" s="1"/>
  <c r="H376" s="1"/>
  <c r="H375" s="1"/>
  <c r="H374" s="1"/>
  <c r="H373" s="1"/>
  <c r="H372" s="1"/>
  <c r="H371" s="1"/>
  <c r="H370" s="1"/>
  <c r="H369" s="1"/>
  <c r="H368" s="1"/>
  <c r="H367" s="1"/>
  <c r="H366" s="1"/>
  <c r="H365" s="1"/>
  <c r="H364" s="1"/>
  <c r="H363" s="1"/>
  <c r="H362" s="1"/>
  <c r="H361" s="1"/>
  <c r="H360" s="1"/>
  <c r="H359" s="1"/>
  <c r="H358" s="1"/>
  <c r="H357" s="1"/>
  <c r="H356" s="1"/>
  <c r="H355" s="1"/>
  <c r="H354" s="1"/>
  <c r="H353" s="1"/>
  <c r="H352" s="1"/>
  <c r="H351" s="1"/>
  <c r="H350" s="1"/>
  <c r="H349" s="1"/>
  <c r="H348" s="1"/>
  <c r="H347" s="1"/>
  <c r="H346" s="1"/>
  <c r="H345" s="1"/>
  <c r="H344" s="1"/>
  <c r="H343" s="1"/>
  <c r="H342" s="1"/>
  <c r="H341" s="1"/>
  <c r="H340" s="1"/>
  <c r="H339" s="1"/>
  <c r="H338" s="1"/>
  <c r="H337" s="1"/>
  <c r="H336" s="1"/>
  <c r="H335" s="1"/>
  <c r="H334" s="1"/>
  <c r="H333" s="1"/>
  <c r="H332" s="1"/>
  <c r="H331" s="1"/>
  <c r="H330" s="1"/>
  <c r="H329" s="1"/>
  <c r="H328" s="1"/>
  <c r="H327" s="1"/>
  <c r="H326" s="1"/>
  <c r="H325" s="1"/>
  <c r="H324" s="1"/>
  <c r="H323" s="1"/>
  <c r="H322" s="1"/>
  <c r="H321" s="1"/>
  <c r="H320" s="1"/>
  <c r="H319" s="1"/>
  <c r="H318" s="1"/>
  <c r="H317" s="1"/>
  <c r="H316" s="1"/>
  <c r="H315" s="1"/>
  <c r="H314" s="1"/>
  <c r="H313" s="1"/>
  <c r="H312" s="1"/>
  <c r="H311" s="1"/>
  <c r="H310" s="1"/>
  <c r="H309" s="1"/>
  <c r="H308" s="1"/>
  <c r="H307" s="1"/>
  <c r="H306" s="1"/>
  <c r="H305" s="1"/>
  <c r="H304" s="1"/>
  <c r="H303" s="1"/>
  <c r="H302" s="1"/>
  <c r="H301" s="1"/>
  <c r="H300" s="1"/>
  <c r="H299" s="1"/>
  <c r="H298" s="1"/>
  <c r="H297" s="1"/>
  <c r="H296" s="1"/>
  <c r="H295" s="1"/>
  <c r="H294" s="1"/>
  <c r="H293" s="1"/>
  <c r="H292" s="1"/>
  <c r="H291" s="1"/>
  <c r="H290" s="1"/>
  <c r="H289" s="1"/>
  <c r="H288" s="1"/>
  <c r="H287" s="1"/>
  <c r="H286" s="1"/>
  <c r="H285" s="1"/>
  <c r="H284" s="1"/>
  <c r="H283" s="1"/>
  <c r="H282" s="1"/>
  <c r="H281" s="1"/>
  <c r="H280" s="1"/>
  <c r="H279" s="1"/>
  <c r="H278" s="1"/>
  <c r="H277" s="1"/>
  <c r="H276" s="1"/>
  <c r="H275" s="1"/>
  <c r="H274" s="1"/>
  <c r="H273" s="1"/>
  <c r="H272" s="1"/>
  <c r="H271" s="1"/>
  <c r="H270" s="1"/>
  <c r="H269" s="1"/>
  <c r="H268" s="1"/>
  <c r="H267" s="1"/>
  <c r="H266" s="1"/>
  <c r="H265" s="1"/>
  <c r="H264" s="1"/>
  <c r="H263" s="1"/>
  <c r="H262" s="1"/>
  <c r="H261" s="1"/>
  <c r="H260" s="1"/>
  <c r="H259" s="1"/>
  <c r="H258" s="1"/>
  <c r="H257" s="1"/>
  <c r="H256" s="1"/>
  <c r="H255" s="1"/>
  <c r="H254" s="1"/>
  <c r="H253" s="1"/>
  <c r="H252" s="1"/>
  <c r="H251" s="1"/>
  <c r="H250" s="1"/>
  <c r="H249" s="1"/>
  <c r="H248" s="1"/>
  <c r="H247" s="1"/>
  <c r="H246" s="1"/>
  <c r="H245" s="1"/>
  <c r="H244" s="1"/>
  <c r="H243" s="1"/>
  <c r="H242" s="1"/>
  <c r="H241" s="1"/>
  <c r="H240" s="1"/>
  <c r="H239" s="1"/>
  <c r="H238" s="1"/>
  <c r="H237" s="1"/>
  <c r="H236" s="1"/>
  <c r="H235" s="1"/>
  <c r="H234" s="1"/>
  <c r="H233" s="1"/>
  <c r="H232" s="1"/>
  <c r="H231" s="1"/>
  <c r="H230" s="1"/>
  <c r="H229" s="1"/>
  <c r="H228" s="1"/>
  <c r="H227" s="1"/>
  <c r="H226" s="1"/>
  <c r="H225" s="1"/>
  <c r="H224" s="1"/>
  <c r="H223" s="1"/>
  <c r="H222" s="1"/>
  <c r="H221" s="1"/>
  <c r="H220" s="1"/>
  <c r="H219" s="1"/>
  <c r="H218" s="1"/>
  <c r="H217" s="1"/>
  <c r="H216" s="1"/>
  <c r="H215" s="1"/>
  <c r="H214" s="1"/>
  <c r="H213" s="1"/>
  <c r="H212" s="1"/>
  <c r="H211" s="1"/>
  <c r="H210" s="1"/>
  <c r="H209" s="1"/>
  <c r="H208" s="1"/>
  <c r="H207" s="1"/>
  <c r="H206" s="1"/>
  <c r="H205" s="1"/>
  <c r="H204" s="1"/>
  <c r="H203" s="1"/>
  <c r="H202" s="1"/>
  <c r="H201" s="1"/>
  <c r="H200" s="1"/>
  <c r="H199" s="1"/>
  <c r="H198" s="1"/>
  <c r="H197" s="1"/>
  <c r="H196" s="1"/>
  <c r="H195" s="1"/>
  <c r="H194" s="1"/>
  <c r="H193" s="1"/>
  <c r="H192" s="1"/>
  <c r="H191" s="1"/>
  <c r="H190" s="1"/>
  <c r="H189" s="1"/>
  <c r="H188" s="1"/>
  <c r="H187" s="1"/>
  <c r="H186" s="1"/>
  <c r="H185" s="1"/>
  <c r="H184" s="1"/>
  <c r="H183" s="1"/>
  <c r="H182" s="1"/>
  <c r="H181" s="1"/>
  <c r="H180" s="1"/>
  <c r="H179" s="1"/>
  <c r="H178" s="1"/>
  <c r="H177" s="1"/>
  <c r="H176" s="1"/>
  <c r="H175" s="1"/>
  <c r="H174" s="1"/>
  <c r="H173" s="1"/>
  <c r="H172" s="1"/>
  <c r="H171" s="1"/>
  <c r="H170" s="1"/>
  <c r="H169" s="1"/>
  <c r="H168" s="1"/>
  <c r="H167" s="1"/>
  <c r="H166" s="1"/>
  <c r="H165" s="1"/>
  <c r="H164" s="1"/>
  <c r="H163" s="1"/>
  <c r="H162" s="1"/>
  <c r="H161" s="1"/>
  <c r="H160" s="1"/>
  <c r="H159" s="1"/>
  <c r="H158" s="1"/>
  <c r="H157" s="1"/>
  <c r="H156" s="1"/>
  <c r="H155" s="1"/>
  <c r="H154" s="1"/>
  <c r="H153" s="1"/>
  <c r="H152" s="1"/>
  <c r="H151" s="1"/>
  <c r="H150" s="1"/>
  <c r="H149" s="1"/>
  <c r="H148" s="1"/>
  <c r="H147" s="1"/>
  <c r="H146" s="1"/>
  <c r="H145" s="1"/>
  <c r="H144" s="1"/>
  <c r="H143" s="1"/>
  <c r="H142" s="1"/>
  <c r="H141" s="1"/>
  <c r="H140" s="1"/>
  <c r="H139" s="1"/>
  <c r="H138" s="1"/>
  <c r="H137" s="1"/>
  <c r="H136" s="1"/>
  <c r="H135" s="1"/>
  <c r="H134" s="1"/>
  <c r="H133" s="1"/>
  <c r="H132" s="1"/>
  <c r="H131" s="1"/>
  <c r="H130" s="1"/>
  <c r="H129" s="1"/>
  <c r="H128" s="1"/>
  <c r="H127" s="1"/>
  <c r="H126" s="1"/>
  <c r="H125" s="1"/>
  <c r="H124" s="1"/>
  <c r="H123" s="1"/>
  <c r="H122" s="1"/>
  <c r="H121" s="1"/>
  <c r="H120" s="1"/>
  <c r="H119" s="1"/>
  <c r="H118" s="1"/>
  <c r="H117" s="1"/>
  <c r="H116" s="1"/>
  <c r="H115" s="1"/>
  <c r="H114" s="1"/>
  <c r="H113" s="1"/>
  <c r="H112" s="1"/>
  <c r="H111" s="1"/>
  <c r="H110" s="1"/>
  <c r="H109" s="1"/>
  <c r="H108" s="1"/>
  <c r="H107" s="1"/>
  <c r="H106" s="1"/>
  <c r="H105" s="1"/>
  <c r="H104" s="1"/>
  <c r="H103" s="1"/>
  <c r="H102" s="1"/>
  <c r="H101" s="1"/>
  <c r="H100" s="1"/>
  <c r="H99" s="1"/>
  <c r="H98" s="1"/>
  <c r="H97" s="1"/>
  <c r="H96" s="1"/>
  <c r="H95" s="1"/>
  <c r="H94" s="1"/>
  <c r="H93" s="1"/>
  <c r="H92" s="1"/>
  <c r="H91" s="1"/>
  <c r="H90" s="1"/>
  <c r="H89" s="1"/>
  <c r="H88" s="1"/>
  <c r="H87" s="1"/>
  <c r="H86" s="1"/>
  <c r="H85" s="1"/>
  <c r="H84" s="1"/>
  <c r="H83" s="1"/>
  <c r="H82" s="1"/>
  <c r="H81" s="1"/>
  <c r="H80" s="1"/>
  <c r="H79" s="1"/>
  <c r="H78" s="1"/>
  <c r="H77" s="1"/>
  <c r="H76" s="1"/>
  <c r="H75" s="1"/>
  <c r="H74" s="1"/>
  <c r="H73" s="1"/>
  <c r="H72" s="1"/>
  <c r="H71" s="1"/>
  <c r="H70" s="1"/>
  <c r="H69" s="1"/>
  <c r="H68" s="1"/>
  <c r="H67" s="1"/>
  <c r="H66" s="1"/>
  <c r="H65" s="1"/>
  <c r="H64" s="1"/>
  <c r="H63" s="1"/>
  <c r="H62" s="1"/>
  <c r="H61" s="1"/>
  <c r="H60" s="1"/>
  <c r="H59" s="1"/>
  <c r="H58" s="1"/>
  <c r="H57" s="1"/>
  <c r="H56" s="1"/>
  <c r="H55" s="1"/>
  <c r="H54" s="1"/>
  <c r="H53" s="1"/>
  <c r="H52" s="1"/>
  <c r="H51" s="1"/>
  <c r="H50" s="1"/>
  <c r="H49" s="1"/>
  <c r="H48" s="1"/>
  <c r="H47" s="1"/>
  <c r="H46" s="1"/>
  <c r="H45" s="1"/>
  <c r="H44" s="1"/>
  <c r="H43" s="1"/>
  <c r="H42" s="1"/>
  <c r="H41" s="1"/>
  <c r="H40" s="1"/>
  <c r="H39" s="1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H10" s="1"/>
  <c r="H9" s="1"/>
  <c r="H8" s="1"/>
  <c r="H7" s="1"/>
  <c r="H6" s="1"/>
  <c r="H5" s="1"/>
  <c r="H4" s="1"/>
  <c r="H3" s="1"/>
  <c r="H2" s="1"/>
  <c r="H747"/>
  <c r="H759"/>
  <c r="H758" s="1"/>
  <c r="H757" s="1"/>
  <c r="H756" s="1"/>
  <c r="H755" s="1"/>
  <c r="H754" s="1"/>
  <c r="H753" s="1"/>
  <c r="H752" s="1"/>
  <c r="H751" s="1"/>
  <c r="H750" s="1"/>
  <c r="H749" s="1"/>
  <c r="H748" s="1"/>
  <c r="H7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K35"/>
  <c r="E760"/>
  <c r="C760"/>
  <c r="F760" s="1"/>
  <c r="E759"/>
  <c r="C759"/>
  <c r="F759" s="1"/>
  <c r="E758"/>
  <c r="C758"/>
  <c r="F758" s="1"/>
  <c r="E757"/>
  <c r="C757"/>
  <c r="F757" s="1"/>
  <c r="E756"/>
  <c r="C756"/>
  <c r="F756" s="1"/>
  <c r="E755"/>
  <c r="C755"/>
  <c r="F755" s="1"/>
  <c r="E754"/>
  <c r="C754"/>
  <c r="F754" s="1"/>
  <c r="E753"/>
  <c r="C753"/>
  <c r="F753" s="1"/>
  <c r="E752"/>
  <c r="C752"/>
  <c r="F752" s="1"/>
  <c r="E751"/>
  <c r="C751"/>
  <c r="F751" s="1"/>
  <c r="E750"/>
  <c r="C750"/>
  <c r="F750" s="1"/>
  <c r="E749"/>
  <c r="C749"/>
  <c r="F749" s="1"/>
  <c r="E748"/>
  <c r="C748"/>
  <c r="F748" s="1"/>
  <c r="E747"/>
  <c r="C747"/>
  <c r="F747" s="1"/>
  <c r="E746"/>
  <c r="C746"/>
  <c r="F746" s="1"/>
  <c r="E745"/>
  <c r="C745"/>
  <c r="F745" s="1"/>
  <c r="E744"/>
  <c r="C744"/>
  <c r="F744" s="1"/>
  <c r="E743"/>
  <c r="C743"/>
  <c r="F743" s="1"/>
  <c r="E742"/>
  <c r="C742"/>
  <c r="F742" s="1"/>
  <c r="E741"/>
  <c r="C741"/>
  <c r="F741" s="1"/>
  <c r="E740"/>
  <c r="C740"/>
  <c r="F740" s="1"/>
  <c r="E739"/>
  <c r="C739"/>
  <c r="F739" s="1"/>
  <c r="E738"/>
  <c r="C738"/>
  <c r="F738" s="1"/>
  <c r="E737"/>
  <c r="C737"/>
  <c r="F737" s="1"/>
  <c r="E736"/>
  <c r="C736"/>
  <c r="F736" s="1"/>
  <c r="E735"/>
  <c r="C735"/>
  <c r="F735" s="1"/>
  <c r="E734"/>
  <c r="C734"/>
  <c r="F734" s="1"/>
  <c r="E733"/>
  <c r="C733"/>
  <c r="F733" s="1"/>
  <c r="E732"/>
  <c r="C732"/>
  <c r="F732" s="1"/>
  <c r="E731"/>
  <c r="C731"/>
  <c r="F731" s="1"/>
  <c r="E730"/>
  <c r="C730"/>
  <c r="F730" s="1"/>
  <c r="E729"/>
  <c r="C729"/>
  <c r="F729" s="1"/>
  <c r="E728"/>
  <c r="C728"/>
  <c r="F728" s="1"/>
  <c r="E727"/>
  <c r="C727"/>
  <c r="F727" s="1"/>
  <c r="E726"/>
  <c r="C726"/>
  <c r="F726" s="1"/>
  <c r="E725"/>
  <c r="C725"/>
  <c r="F725" s="1"/>
  <c r="E724"/>
  <c r="C724"/>
  <c r="F724" s="1"/>
  <c r="E723"/>
  <c r="C723"/>
  <c r="F723" s="1"/>
  <c r="E722"/>
  <c r="C722"/>
  <c r="F722" s="1"/>
  <c r="E721"/>
  <c r="C721"/>
  <c r="F721" s="1"/>
  <c r="E720"/>
  <c r="C720"/>
  <c r="F720" s="1"/>
  <c r="E719"/>
  <c r="C719"/>
  <c r="F719" s="1"/>
  <c r="E718"/>
  <c r="C718"/>
  <c r="F718" s="1"/>
  <c r="E717"/>
  <c r="C717"/>
  <c r="F717" s="1"/>
  <c r="E716"/>
  <c r="C716"/>
  <c r="F716" s="1"/>
  <c r="E715"/>
  <c r="C715"/>
  <c r="F715" s="1"/>
  <c r="E714"/>
  <c r="C714"/>
  <c r="F714" s="1"/>
  <c r="E713"/>
  <c r="C713"/>
  <c r="F713" s="1"/>
  <c r="E712"/>
  <c r="C712"/>
  <c r="F712" s="1"/>
  <c r="E711"/>
  <c r="C711"/>
  <c r="F711" s="1"/>
  <c r="E710"/>
  <c r="C710"/>
  <c r="F710" s="1"/>
  <c r="E709"/>
  <c r="C709"/>
  <c r="F709" s="1"/>
  <c r="E708"/>
  <c r="C708"/>
  <c r="F708" s="1"/>
  <c r="E707"/>
  <c r="C707"/>
  <c r="F707" s="1"/>
  <c r="E706"/>
  <c r="C706"/>
  <c r="F706" s="1"/>
  <c r="E705"/>
  <c r="C705"/>
  <c r="F705" s="1"/>
  <c r="E704"/>
  <c r="C704"/>
  <c r="F704" s="1"/>
  <c r="E703"/>
  <c r="C703"/>
  <c r="F703" s="1"/>
  <c r="E702"/>
  <c r="C702"/>
  <c r="F702" s="1"/>
  <c r="E701"/>
  <c r="C701"/>
  <c r="F701" s="1"/>
  <c r="E700"/>
  <c r="C700"/>
  <c r="F700" s="1"/>
  <c r="E699"/>
  <c r="C699"/>
  <c r="F699" s="1"/>
  <c r="E698"/>
  <c r="C698"/>
  <c r="F698" s="1"/>
  <c r="E697"/>
  <c r="C697"/>
  <c r="F697" s="1"/>
  <c r="E696"/>
  <c r="C696"/>
  <c r="F696" s="1"/>
  <c r="E695"/>
  <c r="C695"/>
  <c r="F695" s="1"/>
  <c r="E694"/>
  <c r="C694"/>
  <c r="F694" s="1"/>
  <c r="E693"/>
  <c r="C693"/>
  <c r="F693" s="1"/>
  <c r="E692"/>
  <c r="C692"/>
  <c r="F692" s="1"/>
  <c r="E691"/>
  <c r="C691"/>
  <c r="F691" s="1"/>
  <c r="E690"/>
  <c r="C690"/>
  <c r="F690" s="1"/>
  <c r="E689"/>
  <c r="C689"/>
  <c r="F689" s="1"/>
  <c r="E688"/>
  <c r="C688"/>
  <c r="F688" s="1"/>
  <c r="E687"/>
  <c r="C687"/>
  <c r="F687" s="1"/>
  <c r="E686"/>
  <c r="C686"/>
  <c r="F686" s="1"/>
  <c r="E685"/>
  <c r="C685"/>
  <c r="F685" s="1"/>
  <c r="E684"/>
  <c r="C684"/>
  <c r="F684" s="1"/>
  <c r="E683"/>
  <c r="C683"/>
  <c r="F683" s="1"/>
  <c r="E682"/>
  <c r="C682"/>
  <c r="F682" s="1"/>
  <c r="E681"/>
  <c r="C681"/>
  <c r="F681" s="1"/>
  <c r="E680"/>
  <c r="C680"/>
  <c r="F680" s="1"/>
  <c r="E679"/>
  <c r="C679"/>
  <c r="F679" s="1"/>
  <c r="E678"/>
  <c r="C678"/>
  <c r="F678" s="1"/>
  <c r="E677"/>
  <c r="C677"/>
  <c r="F677" s="1"/>
  <c r="E676"/>
  <c r="C676"/>
  <c r="F676" s="1"/>
  <c r="E675"/>
  <c r="C675"/>
  <c r="F675" s="1"/>
  <c r="E674"/>
  <c r="C674"/>
  <c r="F674" s="1"/>
  <c r="E673"/>
  <c r="C673"/>
  <c r="F673" s="1"/>
  <c r="E672"/>
  <c r="C672"/>
  <c r="F672" s="1"/>
  <c r="E671"/>
  <c r="C671"/>
  <c r="F671" s="1"/>
  <c r="E670"/>
  <c r="C670"/>
  <c r="F670" s="1"/>
  <c r="E669"/>
  <c r="C669"/>
  <c r="F669" s="1"/>
  <c r="E668"/>
  <c r="C668"/>
  <c r="F668" s="1"/>
  <c r="E667"/>
  <c r="C667"/>
  <c r="F667" s="1"/>
  <c r="E666"/>
  <c r="C666"/>
  <c r="F666" s="1"/>
  <c r="E665"/>
  <c r="C665"/>
  <c r="F665" s="1"/>
  <c r="E664"/>
  <c r="C664"/>
  <c r="F664" s="1"/>
  <c r="E663"/>
  <c r="C663"/>
  <c r="F663" s="1"/>
  <c r="E662"/>
  <c r="C662"/>
  <c r="F662" s="1"/>
  <c r="E661"/>
  <c r="C661"/>
  <c r="F661" s="1"/>
  <c r="E660"/>
  <c r="C660"/>
  <c r="F660" s="1"/>
  <c r="E659"/>
  <c r="C659"/>
  <c r="F659" s="1"/>
  <c r="E658"/>
  <c r="C658"/>
  <c r="F658" s="1"/>
  <c r="E657"/>
  <c r="C657"/>
  <c r="F657" s="1"/>
  <c r="E656"/>
  <c r="C656"/>
  <c r="F656" s="1"/>
  <c r="E655"/>
  <c r="C655"/>
  <c r="F655" s="1"/>
  <c r="E654"/>
  <c r="C654"/>
  <c r="F654" s="1"/>
  <c r="E653"/>
  <c r="C653"/>
  <c r="F653" s="1"/>
  <c r="E652"/>
  <c r="C652"/>
  <c r="F652" s="1"/>
  <c r="E651"/>
  <c r="C651"/>
  <c r="F651" s="1"/>
  <c r="E650"/>
  <c r="C650"/>
  <c r="F650" s="1"/>
  <c r="E649"/>
  <c r="C649"/>
  <c r="F649" s="1"/>
  <c r="E648"/>
  <c r="C648"/>
  <c r="F648" s="1"/>
  <c r="E647"/>
  <c r="C647"/>
  <c r="F647" s="1"/>
  <c r="E646"/>
  <c r="C646"/>
  <c r="F646" s="1"/>
  <c r="E645"/>
  <c r="C645"/>
  <c r="F645" s="1"/>
  <c r="E644"/>
  <c r="C644"/>
  <c r="F644" s="1"/>
  <c r="E643"/>
  <c r="C643"/>
  <c r="F643" s="1"/>
  <c r="E642"/>
  <c r="C642"/>
  <c r="F642" s="1"/>
  <c r="E641"/>
  <c r="C641"/>
  <c r="F641" s="1"/>
  <c r="E640"/>
  <c r="C640"/>
  <c r="F640" s="1"/>
  <c r="E639"/>
  <c r="C639"/>
  <c r="F639" s="1"/>
  <c r="E638"/>
  <c r="C638"/>
  <c r="F638" s="1"/>
  <c r="E637"/>
  <c r="C637"/>
  <c r="F637" s="1"/>
  <c r="E636"/>
  <c r="C636"/>
  <c r="F636" s="1"/>
  <c r="E635"/>
  <c r="C635"/>
  <c r="F635" s="1"/>
  <c r="E634"/>
  <c r="C634"/>
  <c r="F634" s="1"/>
  <c r="E633"/>
  <c r="C633"/>
  <c r="F633" s="1"/>
  <c r="E632"/>
  <c r="C632"/>
  <c r="F632" s="1"/>
  <c r="E631"/>
  <c r="C631"/>
  <c r="F631" s="1"/>
  <c r="E630"/>
  <c r="C630"/>
  <c r="F630" s="1"/>
  <c r="E629"/>
  <c r="C629"/>
  <c r="F629" s="1"/>
  <c r="E628"/>
  <c r="C628"/>
  <c r="F628" s="1"/>
  <c r="E627"/>
  <c r="C627"/>
  <c r="F627" s="1"/>
  <c r="E626"/>
  <c r="C626"/>
  <c r="F626" s="1"/>
  <c r="E625"/>
  <c r="C625"/>
  <c r="F625" s="1"/>
  <c r="E624"/>
  <c r="C624"/>
  <c r="F624" s="1"/>
  <c r="E623"/>
  <c r="C623"/>
  <c r="F623" s="1"/>
  <c r="E622"/>
  <c r="C622"/>
  <c r="F622" s="1"/>
  <c r="E621"/>
  <c r="C621"/>
  <c r="F621" s="1"/>
  <c r="E620"/>
  <c r="C620"/>
  <c r="F620" s="1"/>
  <c r="E619"/>
  <c r="C619"/>
  <c r="F619" s="1"/>
  <c r="E618"/>
  <c r="C618"/>
  <c r="F618" s="1"/>
  <c r="E617"/>
  <c r="C617"/>
  <c r="F617" s="1"/>
  <c r="E616"/>
  <c r="C616"/>
  <c r="F616" s="1"/>
  <c r="E615"/>
  <c r="C615"/>
  <c r="F615" s="1"/>
  <c r="E614"/>
  <c r="C614"/>
  <c r="F614" s="1"/>
  <c r="E613"/>
  <c r="C613"/>
  <c r="F613" s="1"/>
  <c r="E612"/>
  <c r="C612"/>
  <c r="F612" s="1"/>
  <c r="E611"/>
  <c r="C611"/>
  <c r="F611" s="1"/>
  <c r="E610"/>
  <c r="C610"/>
  <c r="F610" s="1"/>
  <c r="E609"/>
  <c r="C609"/>
  <c r="F609" s="1"/>
  <c r="E608"/>
  <c r="C608"/>
  <c r="F608" s="1"/>
  <c r="E607"/>
  <c r="C607"/>
  <c r="F607" s="1"/>
  <c r="E606"/>
  <c r="C606"/>
  <c r="F606" s="1"/>
  <c r="E605"/>
  <c r="C605"/>
  <c r="F605" s="1"/>
  <c r="E604"/>
  <c r="C604"/>
  <c r="F604" s="1"/>
  <c r="E603"/>
  <c r="C603"/>
  <c r="F603" s="1"/>
  <c r="E602"/>
  <c r="C602"/>
  <c r="F602" s="1"/>
  <c r="E601"/>
  <c r="C601"/>
  <c r="F601" s="1"/>
  <c r="E600"/>
  <c r="C600"/>
  <c r="F600" s="1"/>
  <c r="E599"/>
  <c r="C599"/>
  <c r="F599" s="1"/>
  <c r="E598"/>
  <c r="C598"/>
  <c r="F598" s="1"/>
  <c r="E597"/>
  <c r="C597"/>
  <c r="F597" s="1"/>
  <c r="E596"/>
  <c r="C596"/>
  <c r="F596" s="1"/>
  <c r="E595"/>
  <c r="C595"/>
  <c r="F595" s="1"/>
  <c r="E594"/>
  <c r="C594"/>
  <c r="F594" s="1"/>
  <c r="E593"/>
  <c r="C593"/>
  <c r="F593" s="1"/>
  <c r="E592"/>
  <c r="C592"/>
  <c r="F592" s="1"/>
  <c r="E591"/>
  <c r="C591"/>
  <c r="F591" s="1"/>
  <c r="E590"/>
  <c r="C590"/>
  <c r="F590" s="1"/>
  <c r="E589"/>
  <c r="C589"/>
  <c r="F589" s="1"/>
  <c r="E588"/>
  <c r="C588"/>
  <c r="F588" s="1"/>
  <c r="E587"/>
  <c r="C587"/>
  <c r="F587" s="1"/>
  <c r="E586"/>
  <c r="C586"/>
  <c r="F586" s="1"/>
  <c r="E585"/>
  <c r="C585"/>
  <c r="F585" s="1"/>
  <c r="E584"/>
  <c r="C584"/>
  <c r="F584" s="1"/>
  <c r="E583"/>
  <c r="C583"/>
  <c r="F583" s="1"/>
  <c r="E582"/>
  <c r="C582"/>
  <c r="F582" s="1"/>
  <c r="E581"/>
  <c r="C581"/>
  <c r="F581" s="1"/>
  <c r="E580"/>
  <c r="C580"/>
  <c r="F580" s="1"/>
  <c r="E579"/>
  <c r="C579"/>
  <c r="F579" s="1"/>
  <c r="E578"/>
  <c r="C578"/>
  <c r="F578" s="1"/>
  <c r="E577"/>
  <c r="C577"/>
  <c r="F577" s="1"/>
  <c r="E576"/>
  <c r="C576"/>
  <c r="F576" s="1"/>
  <c r="E575"/>
  <c r="C575"/>
  <c r="F575" s="1"/>
  <c r="E574"/>
  <c r="C574"/>
  <c r="F574" s="1"/>
  <c r="E573"/>
  <c r="C573"/>
  <c r="F573" s="1"/>
  <c r="E572"/>
  <c r="C572"/>
  <c r="F572" s="1"/>
  <c r="E571"/>
  <c r="C571"/>
  <c r="F571" s="1"/>
  <c r="E570"/>
  <c r="C570"/>
  <c r="F570" s="1"/>
  <c r="E569"/>
  <c r="C569"/>
  <c r="F569" s="1"/>
  <c r="E568"/>
  <c r="C568"/>
  <c r="F568" s="1"/>
  <c r="E567"/>
  <c r="C567"/>
  <c r="F567" s="1"/>
  <c r="E566"/>
  <c r="C566"/>
  <c r="F566" s="1"/>
  <c r="E565"/>
  <c r="C565"/>
  <c r="F565" s="1"/>
  <c r="E564"/>
  <c r="C564"/>
  <c r="F564" s="1"/>
  <c r="E563"/>
  <c r="C563"/>
  <c r="F563" s="1"/>
  <c r="E562"/>
  <c r="C562"/>
  <c r="F562" s="1"/>
  <c r="E561"/>
  <c r="C561"/>
  <c r="F561" s="1"/>
  <c r="E560"/>
  <c r="C560"/>
  <c r="F560" s="1"/>
  <c r="E559"/>
  <c r="C559"/>
  <c r="F559" s="1"/>
  <c r="E558"/>
  <c r="C558"/>
  <c r="F558" s="1"/>
  <c r="E557"/>
  <c r="C557"/>
  <c r="F557" s="1"/>
  <c r="E556"/>
  <c r="C556"/>
  <c r="F556" s="1"/>
  <c r="E555"/>
  <c r="C555"/>
  <c r="F555" s="1"/>
  <c r="E554"/>
  <c r="C554"/>
  <c r="F554" s="1"/>
  <c r="E553"/>
  <c r="C553"/>
  <c r="F553" s="1"/>
  <c r="E552"/>
  <c r="C552"/>
  <c r="F552" s="1"/>
  <c r="E551"/>
  <c r="C551"/>
  <c r="F551" s="1"/>
  <c r="E550"/>
  <c r="C550"/>
  <c r="F550" s="1"/>
  <c r="E549"/>
  <c r="C549"/>
  <c r="F549" s="1"/>
  <c r="E548"/>
  <c r="C548"/>
  <c r="F548" s="1"/>
  <c r="E547"/>
  <c r="C547"/>
  <c r="F547" s="1"/>
  <c r="E546"/>
  <c r="C546"/>
  <c r="F546" s="1"/>
  <c r="E545"/>
  <c r="C545"/>
  <c r="F545" s="1"/>
  <c r="E544"/>
  <c r="C544"/>
  <c r="F544" s="1"/>
  <c r="E543"/>
  <c r="C543"/>
  <c r="F543" s="1"/>
  <c r="E542"/>
  <c r="C542"/>
  <c r="F542" s="1"/>
  <c r="E541"/>
  <c r="C541"/>
  <c r="F541" s="1"/>
  <c r="E540"/>
  <c r="C540"/>
  <c r="F540" s="1"/>
  <c r="E539"/>
  <c r="C539"/>
  <c r="F539" s="1"/>
  <c r="E538"/>
  <c r="C538"/>
  <c r="F538" s="1"/>
  <c r="E537"/>
  <c r="C537"/>
  <c r="F537" s="1"/>
  <c r="E536"/>
  <c r="C536"/>
  <c r="F536" s="1"/>
  <c r="E535"/>
  <c r="C535"/>
  <c r="F535" s="1"/>
  <c r="E534"/>
  <c r="C534"/>
  <c r="F534" s="1"/>
  <c r="E533"/>
  <c r="C533"/>
  <c r="F533" s="1"/>
  <c r="E532"/>
  <c r="C532"/>
  <c r="F532" s="1"/>
  <c r="E531"/>
  <c r="C531"/>
  <c r="F531" s="1"/>
  <c r="E530"/>
  <c r="C530"/>
  <c r="F530" s="1"/>
  <c r="E529"/>
  <c r="C529"/>
  <c r="F529" s="1"/>
  <c r="E528"/>
  <c r="C528"/>
  <c r="F528" s="1"/>
  <c r="E527"/>
  <c r="C527"/>
  <c r="F527" s="1"/>
  <c r="E526"/>
  <c r="C526"/>
  <c r="F526" s="1"/>
  <c r="E525"/>
  <c r="C525"/>
  <c r="F525" s="1"/>
  <c r="E524"/>
  <c r="C524"/>
  <c r="F524" s="1"/>
  <c r="E523"/>
  <c r="C523"/>
  <c r="F523" s="1"/>
  <c r="E522"/>
  <c r="C522"/>
  <c r="F522" s="1"/>
  <c r="E521"/>
  <c r="C521"/>
  <c r="F521" s="1"/>
  <c r="E520"/>
  <c r="C520"/>
  <c r="F520" s="1"/>
  <c r="E519"/>
  <c r="C519"/>
  <c r="F519" s="1"/>
  <c r="E518"/>
  <c r="C518"/>
  <c r="F518" s="1"/>
  <c r="E517"/>
  <c r="C517"/>
  <c r="F517" s="1"/>
  <c r="E516"/>
  <c r="C516"/>
  <c r="F516" s="1"/>
  <c r="E515"/>
  <c r="C515"/>
  <c r="F515" s="1"/>
  <c r="E514"/>
  <c r="C514"/>
  <c r="F514" s="1"/>
  <c r="E513"/>
  <c r="C513"/>
  <c r="F513" s="1"/>
  <c r="E512"/>
  <c r="C512"/>
  <c r="F512" s="1"/>
  <c r="E511"/>
  <c r="C511"/>
  <c r="F511" s="1"/>
  <c r="E510"/>
  <c r="C510"/>
  <c r="F510" s="1"/>
  <c r="E509"/>
  <c r="C509"/>
  <c r="F509" s="1"/>
  <c r="E508"/>
  <c r="C508"/>
  <c r="F508" s="1"/>
  <c r="E507"/>
  <c r="C507"/>
  <c r="F507" s="1"/>
  <c r="E506"/>
  <c r="C506"/>
  <c r="F506" s="1"/>
  <c r="E505"/>
  <c r="C505"/>
  <c r="F505" s="1"/>
  <c r="E504"/>
  <c r="C504"/>
  <c r="F504" s="1"/>
  <c r="E503"/>
  <c r="C503"/>
  <c r="F503" s="1"/>
  <c r="E502"/>
  <c r="C502"/>
  <c r="F502" s="1"/>
  <c r="E501"/>
  <c r="C501"/>
  <c r="F501" s="1"/>
  <c r="E500"/>
  <c r="C500"/>
  <c r="F500" s="1"/>
  <c r="E499"/>
  <c r="C499"/>
  <c r="F499" s="1"/>
  <c r="E498"/>
  <c r="C498"/>
  <c r="F498" s="1"/>
  <c r="E497"/>
  <c r="C497"/>
  <c r="F497" s="1"/>
  <c r="E496"/>
  <c r="C496"/>
  <c r="F496" s="1"/>
  <c r="E495"/>
  <c r="C495"/>
  <c r="F495" s="1"/>
  <c r="E494"/>
  <c r="C494"/>
  <c r="F494" s="1"/>
  <c r="E493"/>
  <c r="C493"/>
  <c r="F493" s="1"/>
  <c r="E492"/>
  <c r="C492"/>
  <c r="F492" s="1"/>
  <c r="E491"/>
  <c r="C491"/>
  <c r="F491" s="1"/>
  <c r="E490"/>
  <c r="C490"/>
  <c r="F490" s="1"/>
  <c r="E489"/>
  <c r="C489"/>
  <c r="F489" s="1"/>
  <c r="E488"/>
  <c r="C488"/>
  <c r="F488" s="1"/>
  <c r="E487"/>
  <c r="C487"/>
  <c r="F487" s="1"/>
  <c r="E486"/>
  <c r="C486"/>
  <c r="F486" s="1"/>
  <c r="E485"/>
  <c r="C485"/>
  <c r="F485" s="1"/>
  <c r="E484"/>
  <c r="C484"/>
  <c r="F484" s="1"/>
  <c r="E483"/>
  <c r="C483"/>
  <c r="F483" s="1"/>
  <c r="E482"/>
  <c r="C482"/>
  <c r="F482" s="1"/>
  <c r="E481"/>
  <c r="C481"/>
  <c r="F481" s="1"/>
  <c r="E480"/>
  <c r="C480"/>
  <c r="F480" s="1"/>
  <c r="E479"/>
  <c r="C479"/>
  <c r="F479" s="1"/>
  <c r="E478"/>
  <c r="C478"/>
  <c r="F478" s="1"/>
  <c r="E477"/>
  <c r="C477"/>
  <c r="F477" s="1"/>
  <c r="E476"/>
  <c r="C476"/>
  <c r="F476" s="1"/>
  <c r="E475"/>
  <c r="C475"/>
  <c r="F475" s="1"/>
  <c r="E474"/>
  <c r="C474"/>
  <c r="F474" s="1"/>
  <c r="E473"/>
  <c r="C473"/>
  <c r="F473" s="1"/>
  <c r="E472"/>
  <c r="C472"/>
  <c r="F472" s="1"/>
  <c r="E471"/>
  <c r="C471"/>
  <c r="F471" s="1"/>
  <c r="E470"/>
  <c r="C470"/>
  <c r="F470" s="1"/>
  <c r="E469"/>
  <c r="C469"/>
  <c r="F469" s="1"/>
  <c r="E468"/>
  <c r="C468"/>
  <c r="F468" s="1"/>
  <c r="E467"/>
  <c r="C467"/>
  <c r="F467" s="1"/>
  <c r="E466"/>
  <c r="C466"/>
  <c r="F466" s="1"/>
  <c r="E465"/>
  <c r="C465"/>
  <c r="F465" s="1"/>
  <c r="E464"/>
  <c r="C464"/>
  <c r="F464" s="1"/>
  <c r="E463"/>
  <c r="C463"/>
  <c r="F463" s="1"/>
  <c r="E462"/>
  <c r="C462"/>
  <c r="F462" s="1"/>
  <c r="E461"/>
  <c r="C461"/>
  <c r="F461" s="1"/>
  <c r="E460"/>
  <c r="C460"/>
  <c r="F460" s="1"/>
  <c r="E459"/>
  <c r="C459"/>
  <c r="F459" s="1"/>
  <c r="E458"/>
  <c r="C458"/>
  <c r="F458" s="1"/>
  <c r="E457"/>
  <c r="C457"/>
  <c r="F457" s="1"/>
  <c r="E456"/>
  <c r="C456"/>
  <c r="F456" s="1"/>
  <c r="E455"/>
  <c r="C455"/>
  <c r="F455" s="1"/>
  <c r="E454"/>
  <c r="C454"/>
  <c r="F454" s="1"/>
  <c r="E453"/>
  <c r="C453"/>
  <c r="F453" s="1"/>
  <c r="E452"/>
  <c r="C452"/>
  <c r="F452" s="1"/>
  <c r="E451"/>
  <c r="C451"/>
  <c r="F451" s="1"/>
  <c r="E450"/>
  <c r="C450"/>
  <c r="F450" s="1"/>
  <c r="E449"/>
  <c r="C449"/>
  <c r="F449" s="1"/>
  <c r="E448"/>
  <c r="C448"/>
  <c r="F448" s="1"/>
  <c r="E447"/>
  <c r="C447"/>
  <c r="F447" s="1"/>
  <c r="E446"/>
  <c r="C446"/>
  <c r="F446" s="1"/>
  <c r="E445"/>
  <c r="C445"/>
  <c r="F445" s="1"/>
  <c r="E444"/>
  <c r="C444"/>
  <c r="F444" s="1"/>
  <c r="E443"/>
  <c r="C443"/>
  <c r="F443" s="1"/>
  <c r="E442"/>
  <c r="C442"/>
  <c r="F442" s="1"/>
  <c r="E441"/>
  <c r="C441"/>
  <c r="F441" s="1"/>
  <c r="E440"/>
  <c r="C440"/>
  <c r="F440" s="1"/>
  <c r="E439"/>
  <c r="C439"/>
  <c r="F439" s="1"/>
  <c r="E438"/>
  <c r="C438"/>
  <c r="F438" s="1"/>
  <c r="E437"/>
  <c r="C437"/>
  <c r="F437" s="1"/>
  <c r="E436"/>
  <c r="C436"/>
  <c r="F436" s="1"/>
  <c r="E435"/>
  <c r="C435"/>
  <c r="F435" s="1"/>
  <c r="E434"/>
  <c r="C434"/>
  <c r="F434" s="1"/>
  <c r="E433"/>
  <c r="C433"/>
  <c r="F433" s="1"/>
  <c r="E432"/>
  <c r="C432"/>
  <c r="F432" s="1"/>
  <c r="E431"/>
  <c r="C431"/>
  <c r="F431" s="1"/>
  <c r="E430"/>
  <c r="C430"/>
  <c r="F430" s="1"/>
  <c r="E429"/>
  <c r="C429"/>
  <c r="F429" s="1"/>
  <c r="E428"/>
  <c r="C428"/>
  <c r="F428" s="1"/>
  <c r="E427"/>
  <c r="C427"/>
  <c r="F427" s="1"/>
  <c r="E426"/>
  <c r="C426"/>
  <c r="F426" s="1"/>
  <c r="E425"/>
  <c r="C425"/>
  <c r="F425" s="1"/>
  <c r="E424"/>
  <c r="C424"/>
  <c r="F424" s="1"/>
  <c r="E423"/>
  <c r="C423"/>
  <c r="F423" s="1"/>
  <c r="E422"/>
  <c r="C422"/>
  <c r="F422" s="1"/>
  <c r="E421"/>
  <c r="C421"/>
  <c r="F421" s="1"/>
  <c r="E420"/>
  <c r="C420"/>
  <c r="F420" s="1"/>
  <c r="E419"/>
  <c r="C419"/>
  <c r="F419" s="1"/>
  <c r="E418"/>
  <c r="C418"/>
  <c r="F418" s="1"/>
  <c r="E417"/>
  <c r="C417"/>
  <c r="F417" s="1"/>
  <c r="E416"/>
  <c r="C416"/>
  <c r="F416" s="1"/>
  <c r="E415"/>
  <c r="C415"/>
  <c r="F415" s="1"/>
  <c r="E414"/>
  <c r="C414"/>
  <c r="F414" s="1"/>
  <c r="E413"/>
  <c r="C413"/>
  <c r="F413" s="1"/>
  <c r="E412"/>
  <c r="C412"/>
  <c r="F412" s="1"/>
  <c r="E411"/>
  <c r="C411"/>
  <c r="F411" s="1"/>
  <c r="E410"/>
  <c r="C410"/>
  <c r="F410" s="1"/>
  <c r="E409"/>
  <c r="C409"/>
  <c r="F409" s="1"/>
  <c r="E408"/>
  <c r="C408"/>
  <c r="F408" s="1"/>
  <c r="E407"/>
  <c r="C407"/>
  <c r="F407" s="1"/>
  <c r="E406"/>
  <c r="C406"/>
  <c r="F406" s="1"/>
  <c r="E405"/>
  <c r="C405"/>
  <c r="F405" s="1"/>
  <c r="E404"/>
  <c r="C404"/>
  <c r="F404" s="1"/>
  <c r="E403"/>
  <c r="C403"/>
  <c r="F403" s="1"/>
  <c r="E402"/>
  <c r="C402"/>
  <c r="F402" s="1"/>
  <c r="E401"/>
  <c r="C401"/>
  <c r="F401" s="1"/>
  <c r="E400"/>
  <c r="C400"/>
  <c r="F400" s="1"/>
  <c r="E399"/>
  <c r="C399"/>
  <c r="F399" s="1"/>
  <c r="E398"/>
  <c r="C398"/>
  <c r="F398" s="1"/>
  <c r="E397"/>
  <c r="C397"/>
  <c r="F397" s="1"/>
  <c r="E396"/>
  <c r="C396"/>
  <c r="F396" s="1"/>
  <c r="E395"/>
  <c r="C395"/>
  <c r="F395" s="1"/>
  <c r="E394"/>
  <c r="C394"/>
  <c r="F394" s="1"/>
  <c r="E393"/>
  <c r="C393"/>
  <c r="F393" s="1"/>
  <c r="E392"/>
  <c r="C392"/>
  <c r="F392" s="1"/>
  <c r="E391"/>
  <c r="C391"/>
  <c r="F391" s="1"/>
  <c r="E390"/>
  <c r="C390"/>
  <c r="F390" s="1"/>
  <c r="E389"/>
  <c r="C389"/>
  <c r="F389" s="1"/>
  <c r="E388"/>
  <c r="C388"/>
  <c r="F388" s="1"/>
  <c r="E387"/>
  <c r="C387"/>
  <c r="F387" s="1"/>
  <c r="E386"/>
  <c r="C386"/>
  <c r="F386" s="1"/>
  <c r="E385"/>
  <c r="C385"/>
  <c r="F385" s="1"/>
  <c r="E384"/>
  <c r="C384"/>
  <c r="F384" s="1"/>
  <c r="E383"/>
  <c r="C383"/>
  <c r="F383" s="1"/>
  <c r="E382"/>
  <c r="C382"/>
  <c r="F382" s="1"/>
  <c r="E381"/>
  <c r="C381"/>
  <c r="F381" s="1"/>
  <c r="E380"/>
  <c r="C380"/>
  <c r="F380" s="1"/>
  <c r="E379"/>
  <c r="C379"/>
  <c r="F379" s="1"/>
  <c r="E378"/>
  <c r="C378"/>
  <c r="F378" s="1"/>
  <c r="E377"/>
  <c r="C377"/>
  <c r="F377" s="1"/>
  <c r="E376"/>
  <c r="C376"/>
  <c r="F376" s="1"/>
  <c r="E375"/>
  <c r="C375"/>
  <c r="F375" s="1"/>
  <c r="E374"/>
  <c r="C374"/>
  <c r="F374" s="1"/>
  <c r="E373"/>
  <c r="C373"/>
  <c r="F373" s="1"/>
  <c r="E372"/>
  <c r="C372"/>
  <c r="F372" s="1"/>
  <c r="E371"/>
  <c r="C371"/>
  <c r="F371" s="1"/>
  <c r="E370"/>
  <c r="C370"/>
  <c r="F370" s="1"/>
  <c r="E369"/>
  <c r="C369"/>
  <c r="F369" s="1"/>
  <c r="E368"/>
  <c r="C368"/>
  <c r="F368" s="1"/>
  <c r="E367"/>
  <c r="C367"/>
  <c r="F367" s="1"/>
  <c r="E366"/>
  <c r="C366"/>
  <c r="F366" s="1"/>
  <c r="E365"/>
  <c r="C365"/>
  <c r="F365" s="1"/>
  <c r="E364"/>
  <c r="C364"/>
  <c r="F364" s="1"/>
  <c r="E363"/>
  <c r="C363"/>
  <c r="F363" s="1"/>
  <c r="E362"/>
  <c r="C362"/>
  <c r="F362" s="1"/>
  <c r="E361"/>
  <c r="C361"/>
  <c r="F361" s="1"/>
  <c r="E360"/>
  <c r="C360"/>
  <c r="F360" s="1"/>
  <c r="E359"/>
  <c r="C359"/>
  <c r="F359" s="1"/>
  <c r="E358"/>
  <c r="C358"/>
  <c r="F358" s="1"/>
  <c r="E357"/>
  <c r="C357"/>
  <c r="F357" s="1"/>
  <c r="E356"/>
  <c r="C356"/>
  <c r="F356" s="1"/>
  <c r="E355"/>
  <c r="C355"/>
  <c r="F355" s="1"/>
  <c r="E354"/>
  <c r="C354"/>
  <c r="F354" s="1"/>
  <c r="E353"/>
  <c r="C353"/>
  <c r="F353" s="1"/>
  <c r="E352"/>
  <c r="C352"/>
  <c r="F352" s="1"/>
  <c r="E351"/>
  <c r="C351"/>
  <c r="F351" s="1"/>
  <c r="E350"/>
  <c r="C350"/>
  <c r="F350" s="1"/>
  <c r="E349"/>
  <c r="C349"/>
  <c r="F349" s="1"/>
  <c r="E348"/>
  <c r="C348"/>
  <c r="F348" s="1"/>
  <c r="E347"/>
  <c r="C347"/>
  <c r="F347" s="1"/>
  <c r="E346"/>
  <c r="C346"/>
  <c r="F346" s="1"/>
  <c r="E345"/>
  <c r="C345"/>
  <c r="F345" s="1"/>
  <c r="E344"/>
  <c r="C344"/>
  <c r="F344" s="1"/>
  <c r="E343"/>
  <c r="C343"/>
  <c r="F343" s="1"/>
  <c r="E342"/>
  <c r="C342"/>
  <c r="F342" s="1"/>
  <c r="E341"/>
  <c r="C341"/>
  <c r="F341" s="1"/>
  <c r="E340"/>
  <c r="C340"/>
  <c r="F340" s="1"/>
  <c r="E339"/>
  <c r="C339"/>
  <c r="F339" s="1"/>
  <c r="E338"/>
  <c r="C338"/>
  <c r="F338" s="1"/>
  <c r="E337"/>
  <c r="C337"/>
  <c r="F337" s="1"/>
  <c r="E336"/>
  <c r="C336"/>
  <c r="F336" s="1"/>
  <c r="E335"/>
  <c r="C335"/>
  <c r="F335" s="1"/>
  <c r="E334"/>
  <c r="C334"/>
  <c r="F334" s="1"/>
  <c r="E333"/>
  <c r="C333"/>
  <c r="F333" s="1"/>
  <c r="E332"/>
  <c r="C332"/>
  <c r="F332" s="1"/>
  <c r="E331"/>
  <c r="C331"/>
  <c r="F331" s="1"/>
  <c r="E330"/>
  <c r="C330"/>
  <c r="F330" s="1"/>
  <c r="E329"/>
  <c r="C329"/>
  <c r="F329" s="1"/>
  <c r="E328"/>
  <c r="C328"/>
  <c r="F328" s="1"/>
  <c r="E327"/>
  <c r="C327"/>
  <c r="F327" s="1"/>
  <c r="E326"/>
  <c r="C326"/>
  <c r="F326" s="1"/>
  <c r="E325"/>
  <c r="C325"/>
  <c r="F325" s="1"/>
  <c r="E324"/>
  <c r="C324"/>
  <c r="F324" s="1"/>
  <c r="E323"/>
  <c r="C323"/>
  <c r="F323" s="1"/>
  <c r="E322"/>
  <c r="C322"/>
  <c r="F322" s="1"/>
  <c r="E321"/>
  <c r="C321"/>
  <c r="F321" s="1"/>
  <c r="E320"/>
  <c r="C320"/>
  <c r="F320" s="1"/>
  <c r="E319"/>
  <c r="C319"/>
  <c r="F319" s="1"/>
  <c r="E318"/>
  <c r="C318"/>
  <c r="F318" s="1"/>
  <c r="E317"/>
  <c r="C317"/>
  <c r="F317" s="1"/>
  <c r="E316"/>
  <c r="C316"/>
  <c r="F316" s="1"/>
  <c r="E315"/>
  <c r="C315"/>
  <c r="F315" s="1"/>
  <c r="E314"/>
  <c r="C314"/>
  <c r="F314" s="1"/>
  <c r="E313"/>
  <c r="C313"/>
  <c r="F313" s="1"/>
  <c r="E312"/>
  <c r="C312"/>
  <c r="F312" s="1"/>
  <c r="E311"/>
  <c r="C311"/>
  <c r="F311" s="1"/>
  <c r="E310"/>
  <c r="C310"/>
  <c r="F310" s="1"/>
  <c r="E309"/>
  <c r="C309"/>
  <c r="F309" s="1"/>
  <c r="E308"/>
  <c r="C308"/>
  <c r="F308" s="1"/>
  <c r="E307"/>
  <c r="C307"/>
  <c r="F307" s="1"/>
  <c r="E306"/>
  <c r="C306"/>
  <c r="F306" s="1"/>
  <c r="E305"/>
  <c r="C305"/>
  <c r="F305" s="1"/>
  <c r="E304"/>
  <c r="C304"/>
  <c r="F304" s="1"/>
  <c r="E303"/>
  <c r="C303"/>
  <c r="F303" s="1"/>
  <c r="E302"/>
  <c r="C302"/>
  <c r="F302" s="1"/>
  <c r="E301"/>
  <c r="C301"/>
  <c r="F301" s="1"/>
  <c r="E300"/>
  <c r="C300"/>
  <c r="F300" s="1"/>
  <c r="E299"/>
  <c r="C299"/>
  <c r="F299" s="1"/>
  <c r="E298"/>
  <c r="C298"/>
  <c r="F298" s="1"/>
  <c r="E297"/>
  <c r="C297"/>
  <c r="F297" s="1"/>
  <c r="E296"/>
  <c r="C296"/>
  <c r="F296" s="1"/>
  <c r="E295"/>
  <c r="C295"/>
  <c r="F295" s="1"/>
  <c r="E294"/>
  <c r="C294"/>
  <c r="F294" s="1"/>
  <c r="E293"/>
  <c r="C293"/>
  <c r="F293" s="1"/>
  <c r="E292"/>
  <c r="C292"/>
  <c r="F292" s="1"/>
  <c r="E291"/>
  <c r="C291"/>
  <c r="F291" s="1"/>
  <c r="E290"/>
  <c r="C290"/>
  <c r="F290" s="1"/>
  <c r="E289"/>
  <c r="C289"/>
  <c r="F289" s="1"/>
  <c r="E288"/>
  <c r="C288"/>
  <c r="F288" s="1"/>
  <c r="E287"/>
  <c r="C287"/>
  <c r="F287" s="1"/>
  <c r="E286"/>
  <c r="C286"/>
  <c r="F286" s="1"/>
  <c r="E285"/>
  <c r="C285"/>
  <c r="F285" s="1"/>
  <c r="E284"/>
  <c r="C284"/>
  <c r="F284" s="1"/>
  <c r="E283"/>
  <c r="C283"/>
  <c r="F283" s="1"/>
  <c r="E282"/>
  <c r="C282"/>
  <c r="F282" s="1"/>
  <c r="E281"/>
  <c r="C281"/>
  <c r="F281" s="1"/>
  <c r="E280"/>
  <c r="C280"/>
  <c r="F280" s="1"/>
  <c r="E279"/>
  <c r="C279"/>
  <c r="F279" s="1"/>
  <c r="E278"/>
  <c r="C278"/>
  <c r="F278" s="1"/>
  <c r="E277"/>
  <c r="C277"/>
  <c r="F277" s="1"/>
  <c r="E276"/>
  <c r="C276"/>
  <c r="F276" s="1"/>
  <c r="E275"/>
  <c r="C275"/>
  <c r="F275" s="1"/>
  <c r="E274"/>
  <c r="C274"/>
  <c r="F274" s="1"/>
  <c r="E273"/>
  <c r="C273"/>
  <c r="F273" s="1"/>
  <c r="E272"/>
  <c r="C272"/>
  <c r="F272" s="1"/>
  <c r="E271"/>
  <c r="C271"/>
  <c r="F271" s="1"/>
  <c r="E270"/>
  <c r="C270"/>
  <c r="F270" s="1"/>
  <c r="E269"/>
  <c r="C269"/>
  <c r="F269" s="1"/>
  <c r="E268"/>
  <c r="C268"/>
  <c r="F268" s="1"/>
  <c r="E267"/>
  <c r="C267"/>
  <c r="F267" s="1"/>
  <c r="E266"/>
  <c r="C266"/>
  <c r="F266" s="1"/>
  <c r="E265"/>
  <c r="C265"/>
  <c r="F265" s="1"/>
  <c r="E264"/>
  <c r="C264"/>
  <c r="F264" s="1"/>
  <c r="E263"/>
  <c r="C263"/>
  <c r="F263" s="1"/>
  <c r="E262"/>
  <c r="C262"/>
  <c r="F262" s="1"/>
  <c r="E261"/>
  <c r="C261"/>
  <c r="F261" s="1"/>
  <c r="E260"/>
  <c r="C260"/>
  <c r="F260" s="1"/>
  <c r="E259"/>
  <c r="C259"/>
  <c r="F259" s="1"/>
  <c r="E258"/>
  <c r="C258"/>
  <c r="F258" s="1"/>
  <c r="E257"/>
  <c r="C257"/>
  <c r="F257" s="1"/>
  <c r="E256"/>
  <c r="C256"/>
  <c r="F256" s="1"/>
  <c r="E255"/>
  <c r="C255"/>
  <c r="F255" s="1"/>
  <c r="E254"/>
  <c r="C254"/>
  <c r="F254" s="1"/>
  <c r="E253"/>
  <c r="C253"/>
  <c r="F253" s="1"/>
  <c r="E252"/>
  <c r="C252"/>
  <c r="F252" s="1"/>
  <c r="E251"/>
  <c r="C251"/>
  <c r="F251" s="1"/>
  <c r="E250"/>
  <c r="C250"/>
  <c r="F250" s="1"/>
  <c r="E249"/>
  <c r="C249"/>
  <c r="F249" s="1"/>
  <c r="E248"/>
  <c r="C248"/>
  <c r="F248" s="1"/>
  <c r="E247"/>
  <c r="C247"/>
  <c r="F247" s="1"/>
  <c r="E246"/>
  <c r="C246"/>
  <c r="F246" s="1"/>
  <c r="E245"/>
  <c r="C245"/>
  <c r="F245" s="1"/>
  <c r="E244"/>
  <c r="C244"/>
  <c r="F244" s="1"/>
  <c r="E243"/>
  <c r="C243"/>
  <c r="F243" s="1"/>
  <c r="E242"/>
  <c r="C242"/>
  <c r="F242" s="1"/>
  <c r="E241"/>
  <c r="C241"/>
  <c r="F241" s="1"/>
  <c r="E240"/>
  <c r="C240"/>
  <c r="F240" s="1"/>
  <c r="E239"/>
  <c r="C239"/>
  <c r="F239" s="1"/>
  <c r="E238"/>
  <c r="C238"/>
  <c r="F238" s="1"/>
  <c r="E237"/>
  <c r="C237"/>
  <c r="F237" s="1"/>
  <c r="E236"/>
  <c r="C236"/>
  <c r="F236" s="1"/>
  <c r="E235"/>
  <c r="C235"/>
  <c r="F235" s="1"/>
  <c r="E234"/>
  <c r="C234"/>
  <c r="F234" s="1"/>
  <c r="E233"/>
  <c r="C233"/>
  <c r="F233" s="1"/>
  <c r="E232"/>
  <c r="C232"/>
  <c r="F232" s="1"/>
  <c r="E231"/>
  <c r="C231"/>
  <c r="F231" s="1"/>
  <c r="E230"/>
  <c r="C230"/>
  <c r="F230" s="1"/>
  <c r="E229"/>
  <c r="C229"/>
  <c r="F229" s="1"/>
  <c r="E228"/>
  <c r="C228"/>
  <c r="F228" s="1"/>
  <c r="E227"/>
  <c r="C227"/>
  <c r="F227" s="1"/>
  <c r="E226"/>
  <c r="C226"/>
  <c r="F226" s="1"/>
  <c r="E225"/>
  <c r="C225"/>
  <c r="F225" s="1"/>
  <c r="E224"/>
  <c r="C224"/>
  <c r="F224" s="1"/>
  <c r="E223"/>
  <c r="C223"/>
  <c r="F223" s="1"/>
  <c r="E222"/>
  <c r="C222"/>
  <c r="F222" s="1"/>
  <c r="E221"/>
  <c r="C221"/>
  <c r="F221" s="1"/>
  <c r="E220"/>
  <c r="C220"/>
  <c r="F220" s="1"/>
  <c r="E219"/>
  <c r="C219"/>
  <c r="F219" s="1"/>
  <c r="E218"/>
  <c r="C218"/>
  <c r="F218" s="1"/>
  <c r="E217"/>
  <c r="C217"/>
  <c r="F217" s="1"/>
  <c r="E216"/>
  <c r="C216"/>
  <c r="F216" s="1"/>
  <c r="E215"/>
  <c r="C215"/>
  <c r="F215" s="1"/>
  <c r="E214"/>
  <c r="C214"/>
  <c r="F214" s="1"/>
  <c r="E213"/>
  <c r="C213"/>
  <c r="F213" s="1"/>
  <c r="E212"/>
  <c r="C212"/>
  <c r="F212" s="1"/>
  <c r="E211"/>
  <c r="C211"/>
  <c r="F211" s="1"/>
  <c r="E210"/>
  <c r="C210"/>
  <c r="F210" s="1"/>
  <c r="E209"/>
  <c r="C209"/>
  <c r="F209" s="1"/>
  <c r="E208"/>
  <c r="C208"/>
  <c r="F208" s="1"/>
  <c r="E207"/>
  <c r="C207"/>
  <c r="F207" s="1"/>
  <c r="E206"/>
  <c r="C206"/>
  <c r="F206" s="1"/>
  <c r="E205"/>
  <c r="C205"/>
  <c r="F205" s="1"/>
  <c r="E204"/>
  <c r="C204"/>
  <c r="F204" s="1"/>
  <c r="E203"/>
  <c r="C203"/>
  <c r="F203" s="1"/>
  <c r="E202"/>
  <c r="C202"/>
  <c r="F202" s="1"/>
  <c r="E201"/>
  <c r="C201"/>
  <c r="F201" s="1"/>
  <c r="E200"/>
  <c r="C200"/>
  <c r="F200" s="1"/>
  <c r="E199"/>
  <c r="C199"/>
  <c r="F199" s="1"/>
  <c r="E198"/>
  <c r="C198"/>
  <c r="F198" s="1"/>
  <c r="E197"/>
  <c r="C197"/>
  <c r="F197" s="1"/>
  <c r="E196"/>
  <c r="C196"/>
  <c r="F196" s="1"/>
  <c r="E195"/>
  <c r="C195"/>
  <c r="F195" s="1"/>
  <c r="E194"/>
  <c r="C194"/>
  <c r="F194" s="1"/>
  <c r="E193"/>
  <c r="C193"/>
  <c r="F193" s="1"/>
  <c r="E192"/>
  <c r="C192"/>
  <c r="F192" s="1"/>
  <c r="E191"/>
  <c r="C191"/>
  <c r="F191" s="1"/>
  <c r="E190"/>
  <c r="C190"/>
  <c r="F190" s="1"/>
  <c r="E189"/>
  <c r="C189"/>
  <c r="F189" s="1"/>
  <c r="E188"/>
  <c r="C188"/>
  <c r="F188" s="1"/>
  <c r="E187"/>
  <c r="C187"/>
  <c r="F187" s="1"/>
  <c r="E186"/>
  <c r="C186"/>
  <c r="F186" s="1"/>
  <c r="E185"/>
  <c r="C185"/>
  <c r="F185" s="1"/>
  <c r="E184"/>
  <c r="C184"/>
  <c r="F184" s="1"/>
  <c r="E183"/>
  <c r="C183"/>
  <c r="F183" s="1"/>
  <c r="E182"/>
  <c r="C182"/>
  <c r="F182" s="1"/>
  <c r="E181"/>
  <c r="C181"/>
  <c r="F181" s="1"/>
  <c r="E180"/>
  <c r="C180"/>
  <c r="F180" s="1"/>
  <c r="E179"/>
  <c r="C179"/>
  <c r="F179" s="1"/>
  <c r="E178"/>
  <c r="C178"/>
  <c r="F178" s="1"/>
  <c r="E177"/>
  <c r="C177"/>
  <c r="F177" s="1"/>
  <c r="E176"/>
  <c r="C176"/>
  <c r="F176" s="1"/>
  <c r="E175"/>
  <c r="C175"/>
  <c r="F175" s="1"/>
  <c r="E174"/>
  <c r="C174"/>
  <c r="F174" s="1"/>
  <c r="E173"/>
  <c r="C173"/>
  <c r="F173" s="1"/>
  <c r="E172"/>
  <c r="C172"/>
  <c r="F172" s="1"/>
  <c r="E171"/>
  <c r="C171"/>
  <c r="F171" s="1"/>
  <c r="E170"/>
  <c r="C170"/>
  <c r="F170" s="1"/>
  <c r="E169"/>
  <c r="C169"/>
  <c r="F169" s="1"/>
  <c r="E168"/>
  <c r="C168"/>
  <c r="F168" s="1"/>
  <c r="E167"/>
  <c r="C167"/>
  <c r="F167" s="1"/>
  <c r="E166"/>
  <c r="C166"/>
  <c r="F166" s="1"/>
  <c r="E165"/>
  <c r="C165"/>
  <c r="F165" s="1"/>
  <c r="E164"/>
  <c r="C164"/>
  <c r="F164" s="1"/>
  <c r="E163"/>
  <c r="C163"/>
  <c r="F163" s="1"/>
  <c r="E162"/>
  <c r="C162"/>
  <c r="F162" s="1"/>
  <c r="E161"/>
  <c r="C161"/>
  <c r="F161" s="1"/>
  <c r="E160"/>
  <c r="C160"/>
  <c r="F160" s="1"/>
  <c r="E159"/>
  <c r="C159"/>
  <c r="F159" s="1"/>
  <c r="E158"/>
  <c r="C158"/>
  <c r="F158" s="1"/>
  <c r="E157"/>
  <c r="C157"/>
  <c r="F157" s="1"/>
  <c r="E156"/>
  <c r="C156"/>
  <c r="F156" s="1"/>
  <c r="E155"/>
  <c r="C155"/>
  <c r="F155" s="1"/>
  <c r="E154"/>
  <c r="C154"/>
  <c r="F154" s="1"/>
  <c r="E153"/>
  <c r="C153"/>
  <c r="F153" s="1"/>
  <c r="E152"/>
  <c r="C152"/>
  <c r="F152" s="1"/>
  <c r="E151"/>
  <c r="C151"/>
  <c r="F151" s="1"/>
  <c r="E150"/>
  <c r="C150"/>
  <c r="F150" s="1"/>
  <c r="E149"/>
  <c r="C149"/>
  <c r="F149" s="1"/>
  <c r="E148"/>
  <c r="C148"/>
  <c r="F148" s="1"/>
  <c r="E147"/>
  <c r="C147"/>
  <c r="F147" s="1"/>
  <c r="E146"/>
  <c r="C146"/>
  <c r="F146" s="1"/>
  <c r="E145"/>
  <c r="C145"/>
  <c r="F145" s="1"/>
  <c r="E144"/>
  <c r="C144"/>
  <c r="F144" s="1"/>
  <c r="E143"/>
  <c r="C143"/>
  <c r="F143" s="1"/>
  <c r="E142"/>
  <c r="C142"/>
  <c r="F142" s="1"/>
  <c r="E141"/>
  <c r="C141"/>
  <c r="F141" s="1"/>
  <c r="E140"/>
  <c r="C140"/>
  <c r="F140" s="1"/>
  <c r="E139"/>
  <c r="C139"/>
  <c r="F139" s="1"/>
  <c r="E138"/>
  <c r="C138"/>
  <c r="F138" s="1"/>
  <c r="E137"/>
  <c r="C137"/>
  <c r="F137" s="1"/>
  <c r="E136"/>
  <c r="C136"/>
  <c r="F136" s="1"/>
  <c r="E135"/>
  <c r="C135"/>
  <c r="F135" s="1"/>
  <c r="E134"/>
  <c r="C134"/>
  <c r="F134" s="1"/>
  <c r="E133"/>
  <c r="C133"/>
  <c r="F133" s="1"/>
  <c r="E132"/>
  <c r="C132"/>
  <c r="F132" s="1"/>
  <c r="E131"/>
  <c r="C131"/>
  <c r="F131" s="1"/>
  <c r="E130"/>
  <c r="C130"/>
  <c r="F130" s="1"/>
  <c r="E129"/>
  <c r="C129"/>
  <c r="F129" s="1"/>
  <c r="E128"/>
  <c r="C128"/>
  <c r="F128" s="1"/>
  <c r="E127"/>
  <c r="C127"/>
  <c r="F127" s="1"/>
  <c r="E126"/>
  <c r="C126"/>
  <c r="F126" s="1"/>
  <c r="E125"/>
  <c r="C125"/>
  <c r="F125" s="1"/>
  <c r="E124"/>
  <c r="C124"/>
  <c r="F124" s="1"/>
  <c r="E123"/>
  <c r="C123"/>
  <c r="F123" s="1"/>
  <c r="E122"/>
  <c r="C122"/>
  <c r="F122" s="1"/>
  <c r="E121"/>
  <c r="C121"/>
  <c r="F121" s="1"/>
  <c r="E120"/>
  <c r="C120"/>
  <c r="F120" s="1"/>
  <c r="E119"/>
  <c r="C119"/>
  <c r="F119" s="1"/>
  <c r="E118"/>
  <c r="C118"/>
  <c r="F118" s="1"/>
  <c r="E117"/>
  <c r="C117"/>
  <c r="F117" s="1"/>
  <c r="E116"/>
  <c r="C116"/>
  <c r="F116" s="1"/>
  <c r="E115"/>
  <c r="C115"/>
  <c r="F115" s="1"/>
  <c r="E114"/>
  <c r="C114"/>
  <c r="F114" s="1"/>
  <c r="E113"/>
  <c r="C113"/>
  <c r="F113" s="1"/>
  <c r="E112"/>
  <c r="C112"/>
  <c r="F112" s="1"/>
  <c r="E111"/>
  <c r="C111"/>
  <c r="F111" s="1"/>
  <c r="E110"/>
  <c r="C110"/>
  <c r="F110" s="1"/>
  <c r="E109"/>
  <c r="C109"/>
  <c r="F109" s="1"/>
  <c r="E108"/>
  <c r="C108"/>
  <c r="F108" s="1"/>
  <c r="E107"/>
  <c r="C107"/>
  <c r="F107" s="1"/>
  <c r="E106"/>
  <c r="C106"/>
  <c r="F106" s="1"/>
  <c r="E105"/>
  <c r="C105"/>
  <c r="F105" s="1"/>
  <c r="E104"/>
  <c r="C104"/>
  <c r="F104" s="1"/>
  <c r="E103"/>
  <c r="C103"/>
  <c r="F103" s="1"/>
  <c r="E102"/>
  <c r="C102"/>
  <c r="F102" s="1"/>
  <c r="E101"/>
  <c r="C101"/>
  <c r="F101" s="1"/>
  <c r="E100"/>
  <c r="C100"/>
  <c r="F100" s="1"/>
  <c r="E99"/>
  <c r="C99"/>
  <c r="F99" s="1"/>
  <c r="E98"/>
  <c r="C98"/>
  <c r="F98" s="1"/>
  <c r="E97"/>
  <c r="C97"/>
  <c r="F97" s="1"/>
  <c r="E96"/>
  <c r="C96"/>
  <c r="F96" s="1"/>
  <c r="E95"/>
  <c r="C95"/>
  <c r="F95" s="1"/>
  <c r="E94"/>
  <c r="C94"/>
  <c r="F94" s="1"/>
  <c r="E93"/>
  <c r="C93"/>
  <c r="F93" s="1"/>
  <c r="E92"/>
  <c r="C92"/>
  <c r="F92" s="1"/>
  <c r="E91"/>
  <c r="C91"/>
  <c r="F91" s="1"/>
  <c r="E90"/>
  <c r="C90"/>
  <c r="F90" s="1"/>
  <c r="E89"/>
  <c r="C89"/>
  <c r="F89" s="1"/>
  <c r="E88"/>
  <c r="C88"/>
  <c r="F88" s="1"/>
  <c r="E87"/>
  <c r="C87"/>
  <c r="F87" s="1"/>
  <c r="E86"/>
  <c r="C86"/>
  <c r="F86" s="1"/>
  <c r="E85"/>
  <c r="C85"/>
  <c r="F85" s="1"/>
  <c r="E84"/>
  <c r="C84"/>
  <c r="F84" s="1"/>
  <c r="E83"/>
  <c r="C83"/>
  <c r="F83" s="1"/>
  <c r="E82"/>
  <c r="C82"/>
  <c r="F82" s="1"/>
  <c r="E81"/>
  <c r="C81"/>
  <c r="F81" s="1"/>
  <c r="E80"/>
  <c r="C80"/>
  <c r="F80" s="1"/>
  <c r="E79"/>
  <c r="C79"/>
  <c r="F79" s="1"/>
  <c r="E78"/>
  <c r="C78"/>
  <c r="F78" s="1"/>
  <c r="E77"/>
  <c r="C77"/>
  <c r="F77" s="1"/>
  <c r="E76"/>
  <c r="C76"/>
  <c r="F76" s="1"/>
  <c r="E75"/>
  <c r="C75"/>
  <c r="F75" s="1"/>
  <c r="E74"/>
  <c r="C74"/>
  <c r="F74" s="1"/>
  <c r="E73"/>
  <c r="C73"/>
  <c r="F73" s="1"/>
  <c r="E72"/>
  <c r="C72"/>
  <c r="F72" s="1"/>
  <c r="E71"/>
  <c r="C71"/>
  <c r="F71" s="1"/>
  <c r="E70"/>
  <c r="C70"/>
  <c r="F70" s="1"/>
  <c r="E69"/>
  <c r="C69"/>
  <c r="F69" s="1"/>
  <c r="E68"/>
  <c r="C68"/>
  <c r="F68" s="1"/>
  <c r="E67"/>
  <c r="C67"/>
  <c r="F67" s="1"/>
  <c r="E66"/>
  <c r="C66"/>
  <c r="F66" s="1"/>
  <c r="E65"/>
  <c r="C65"/>
  <c r="F65" s="1"/>
  <c r="E64"/>
  <c r="C64"/>
  <c r="F64" s="1"/>
  <c r="E63"/>
  <c r="C63"/>
  <c r="F63" s="1"/>
  <c r="E62"/>
  <c r="C62"/>
  <c r="F62" s="1"/>
  <c r="E61"/>
  <c r="C61"/>
  <c r="F61" s="1"/>
  <c r="E60"/>
  <c r="C60"/>
  <c r="F60" s="1"/>
  <c r="E59"/>
  <c r="C59"/>
  <c r="F59" s="1"/>
  <c r="E58"/>
  <c r="C58"/>
  <c r="F58" s="1"/>
  <c r="E57"/>
  <c r="C57"/>
  <c r="F57" s="1"/>
  <c r="E56"/>
  <c r="C56"/>
  <c r="F56" s="1"/>
  <c r="E55"/>
  <c r="C55"/>
  <c r="F55" s="1"/>
  <c r="E54"/>
  <c r="C54"/>
  <c r="F54" s="1"/>
  <c r="E53"/>
  <c r="C53"/>
  <c r="F53" s="1"/>
  <c r="E52"/>
  <c r="C52"/>
  <c r="F52" s="1"/>
  <c r="E51"/>
  <c r="C51"/>
  <c r="F51" s="1"/>
  <c r="E50"/>
  <c r="C50"/>
  <c r="F50" s="1"/>
  <c r="E49"/>
  <c r="C49"/>
  <c r="F49" s="1"/>
  <c r="E48"/>
  <c r="C48"/>
  <c r="F48" s="1"/>
  <c r="E47"/>
  <c r="C47"/>
  <c r="F47" s="1"/>
  <c r="E46"/>
  <c r="C46"/>
  <c r="F46" s="1"/>
  <c r="E45"/>
  <c r="C45"/>
  <c r="F45" s="1"/>
  <c r="E44"/>
  <c r="C44"/>
  <c r="F44" s="1"/>
  <c r="E43"/>
  <c r="C43"/>
  <c r="F43" s="1"/>
  <c r="E42"/>
  <c r="C42"/>
  <c r="F42" s="1"/>
  <c r="E41"/>
  <c r="C41"/>
  <c r="F41" s="1"/>
  <c r="E40"/>
  <c r="C40"/>
  <c r="F40" s="1"/>
  <c r="E39"/>
  <c r="C39"/>
  <c r="F39" s="1"/>
  <c r="E38"/>
  <c r="C38"/>
  <c r="F38" s="1"/>
  <c r="E37"/>
  <c r="C37"/>
  <c r="F37" s="1"/>
  <c r="E36"/>
  <c r="C36"/>
  <c r="F36" s="1"/>
  <c r="E35"/>
  <c r="C35"/>
  <c r="F35" s="1"/>
  <c r="E34"/>
  <c r="C34"/>
  <c r="F34" s="1"/>
  <c r="E33"/>
  <c r="C33"/>
  <c r="F33" s="1"/>
  <c r="E32"/>
  <c r="C32"/>
  <c r="F32" s="1"/>
  <c r="E31"/>
  <c r="C31"/>
  <c r="F31" s="1"/>
  <c r="E30"/>
  <c r="C30"/>
  <c r="F30" s="1"/>
  <c r="E29"/>
  <c r="C29"/>
  <c r="F29" s="1"/>
  <c r="E28"/>
  <c r="C28"/>
  <c r="F28" s="1"/>
  <c r="E27"/>
  <c r="C27"/>
  <c r="F27" s="1"/>
  <c r="E26"/>
  <c r="C26"/>
  <c r="F26" s="1"/>
  <c r="E25"/>
  <c r="C25"/>
  <c r="F25" s="1"/>
  <c r="E24"/>
  <c r="C24"/>
  <c r="F24" s="1"/>
  <c r="E23"/>
  <c r="C23"/>
  <c r="F23" s="1"/>
  <c r="E22"/>
  <c r="C22"/>
  <c r="F22" s="1"/>
  <c r="E21"/>
  <c r="C21"/>
  <c r="F21" s="1"/>
  <c r="E20"/>
  <c r="C20"/>
  <c r="F20" s="1"/>
  <c r="E19"/>
  <c r="C19"/>
  <c r="F19" s="1"/>
  <c r="E18"/>
  <c r="C18"/>
  <c r="F18" s="1"/>
  <c r="E17"/>
  <c r="C17"/>
  <c r="F17" s="1"/>
  <c r="E16"/>
  <c r="C16"/>
  <c r="F16" s="1"/>
  <c r="E15"/>
  <c r="C15"/>
  <c r="F15" s="1"/>
  <c r="E14"/>
  <c r="C14"/>
  <c r="F14" s="1"/>
  <c r="E13"/>
  <c r="C13"/>
  <c r="F13" s="1"/>
  <c r="E12"/>
  <c r="C12"/>
  <c r="F12" s="1"/>
  <c r="E11"/>
  <c r="C11"/>
  <c r="F11" s="1"/>
  <c r="E10"/>
  <c r="C10"/>
  <c r="F10" s="1"/>
  <c r="E9"/>
  <c r="C9"/>
  <c r="F9" s="1"/>
  <c r="E8"/>
  <c r="C8"/>
  <c r="F8" s="1"/>
  <c r="E7"/>
  <c r="C7"/>
  <c r="F7" s="1"/>
  <c r="E6"/>
  <c r="C6"/>
  <c r="F6" s="1"/>
  <c r="E5"/>
  <c r="C5"/>
  <c r="F5" s="1"/>
  <c r="E4"/>
  <c r="C4"/>
  <c r="F4" s="1"/>
  <c r="E3"/>
  <c r="C3"/>
  <c r="F3" s="1"/>
  <c r="E2"/>
  <c r="C2"/>
  <c r="F2" s="1"/>
  <c r="F4" i="5"/>
  <c r="G4"/>
  <c r="F5"/>
  <c r="G5"/>
  <c r="F6"/>
  <c r="G6"/>
  <c r="F7"/>
  <c r="G7"/>
  <c r="F9"/>
  <c r="G9"/>
  <c r="F10"/>
  <c r="G10"/>
  <c r="F11"/>
  <c r="G11"/>
  <c r="F12"/>
  <c r="G12"/>
  <c r="F13"/>
  <c r="G13"/>
  <c r="F15"/>
  <c r="G15"/>
  <c r="F16"/>
  <c r="G16"/>
  <c r="F17"/>
  <c r="G17"/>
  <c r="F19"/>
  <c r="G19"/>
  <c r="F20"/>
  <c r="G20"/>
  <c r="F21"/>
  <c r="G21"/>
  <c r="F22"/>
  <c r="G22"/>
  <c r="F23"/>
  <c r="G23"/>
  <c r="F25"/>
  <c r="G25"/>
  <c r="H25" s="1"/>
  <c r="F26"/>
  <c r="G26"/>
  <c r="F27"/>
  <c r="G27"/>
  <c r="H27"/>
  <c r="F28"/>
  <c r="G28"/>
  <c r="H28" s="1"/>
  <c r="F29"/>
  <c r="G29"/>
  <c r="H29" s="1"/>
  <c r="F30"/>
  <c r="G30"/>
  <c r="F31"/>
  <c r="G31"/>
  <c r="H31"/>
  <c r="F32"/>
  <c r="G32"/>
  <c r="H32" s="1"/>
  <c r="F33"/>
  <c r="G33"/>
  <c r="H33" s="1"/>
  <c r="F34"/>
  <c r="G34"/>
  <c r="F35"/>
  <c r="G35"/>
  <c r="H35"/>
  <c r="F36"/>
  <c r="G36"/>
  <c r="H36" s="1"/>
  <c r="G3"/>
  <c r="F3"/>
  <c r="E6" i="4"/>
  <c r="A87" i="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2"/>
  <c r="N67" i="1"/>
  <c r="N68"/>
  <c r="N70"/>
  <c r="N71"/>
  <c r="N72"/>
  <c r="N73"/>
  <c r="K68"/>
  <c r="K70"/>
  <c r="K71"/>
  <c r="K72"/>
  <c r="K73"/>
  <c r="K67"/>
  <c r="J68"/>
  <c r="J70"/>
  <c r="J71"/>
  <c r="J72"/>
  <c r="J73"/>
  <c r="J67"/>
  <c r="N64"/>
  <c r="N65"/>
  <c r="N66"/>
  <c r="J64"/>
  <c r="J65"/>
  <c r="J66"/>
  <c r="I66"/>
  <c r="I65"/>
  <c r="I64"/>
  <c r="N63"/>
  <c r="J63"/>
  <c r="I63"/>
  <c r="N62"/>
  <c r="N59"/>
  <c r="N58"/>
  <c r="N57"/>
  <c r="I57"/>
  <c r="J57"/>
  <c r="N56"/>
  <c r="N55"/>
  <c r="N54"/>
  <c r="N53"/>
  <c r="N52"/>
  <c r="N51"/>
  <c r="N50"/>
  <c r="I51"/>
  <c r="J51"/>
  <c r="N49"/>
  <c r="N48"/>
  <c r="J47"/>
  <c r="N47"/>
  <c r="N46"/>
  <c r="N45"/>
  <c r="N44"/>
  <c r="N43"/>
  <c r="N42"/>
  <c r="J42"/>
  <c r="I42"/>
  <c r="N41"/>
  <c r="N40"/>
  <c r="N39"/>
  <c r="J39"/>
  <c r="I39"/>
  <c r="N38"/>
  <c r="N37"/>
  <c r="J38"/>
  <c r="I38"/>
  <c r="I35"/>
  <c r="I36"/>
  <c r="I37"/>
  <c r="I40"/>
  <c r="I41"/>
  <c r="I43"/>
  <c r="I44"/>
  <c r="I45"/>
  <c r="I46"/>
  <c r="I48"/>
  <c r="I49"/>
  <c r="I50"/>
  <c r="I52"/>
  <c r="I53"/>
  <c r="I54"/>
  <c r="I55"/>
  <c r="I56"/>
  <c r="I58"/>
  <c r="I59"/>
  <c r="I60"/>
  <c r="I61"/>
  <c r="I62"/>
  <c r="I34"/>
  <c r="J62"/>
  <c r="J61"/>
  <c r="J60"/>
  <c r="J59"/>
  <c r="J58"/>
  <c r="J56"/>
  <c r="J55"/>
  <c r="J54"/>
  <c r="J53"/>
  <c r="J52"/>
  <c r="J50"/>
  <c r="J49"/>
  <c r="J48"/>
  <c r="J37"/>
  <c r="J40"/>
  <c r="J41"/>
  <c r="J43"/>
  <c r="J44"/>
  <c r="J45"/>
  <c r="J46"/>
  <c r="K27"/>
  <c r="K28"/>
  <c r="K29"/>
  <c r="K30"/>
  <c r="K31"/>
  <c r="K32"/>
  <c r="J32"/>
  <c r="N32"/>
  <c r="J34"/>
  <c r="N34"/>
  <c r="J35"/>
  <c r="N35"/>
  <c r="J36"/>
  <c r="N36"/>
  <c r="J27"/>
  <c r="N27"/>
  <c r="J28"/>
  <c r="N28"/>
  <c r="J29"/>
  <c r="N29"/>
  <c r="J30"/>
  <c r="N30"/>
  <c r="J31"/>
  <c r="N31"/>
  <c r="N24"/>
  <c r="K24"/>
  <c r="J24"/>
  <c r="N18"/>
  <c r="N19"/>
  <c r="N20"/>
  <c r="N21"/>
  <c r="N22"/>
  <c r="N23"/>
  <c r="N25"/>
  <c r="N26"/>
  <c r="N4"/>
  <c r="N5"/>
  <c r="N6"/>
  <c r="N7"/>
  <c r="N8"/>
  <c r="N9"/>
  <c r="N10"/>
  <c r="N11"/>
  <c r="N12"/>
  <c r="N13"/>
  <c r="N14"/>
  <c r="N15"/>
  <c r="N16"/>
  <c r="N17"/>
  <c r="N3"/>
  <c r="J15"/>
  <c r="K15"/>
  <c r="J20"/>
  <c r="K20"/>
  <c r="J21"/>
  <c r="K21"/>
  <c r="J22"/>
  <c r="K22"/>
  <c r="J23"/>
  <c r="K23"/>
  <c r="J25"/>
  <c r="K25"/>
  <c r="J26"/>
  <c r="K26"/>
  <c r="J3"/>
  <c r="J4"/>
  <c r="J5"/>
  <c r="J6"/>
  <c r="J7"/>
  <c r="J8"/>
  <c r="J9"/>
  <c r="J10"/>
  <c r="J11"/>
  <c r="J12"/>
  <c r="J13"/>
  <c r="J14"/>
  <c r="J16"/>
  <c r="J17"/>
  <c r="J18"/>
  <c r="J19"/>
  <c r="J2"/>
  <c r="K9"/>
  <c r="K10"/>
  <c r="K11"/>
  <c r="K12"/>
  <c r="K13"/>
  <c r="K14"/>
  <c r="K16"/>
  <c r="K17"/>
  <c r="K18"/>
  <c r="K19"/>
  <c r="K3"/>
  <c r="K4"/>
  <c r="K5"/>
  <c r="K6"/>
  <c r="K7"/>
  <c r="K8"/>
  <c r="K2"/>
  <c r="H15" i="5" l="1"/>
  <c r="H7"/>
  <c r="H13"/>
  <c r="H12"/>
  <c r="H11"/>
  <c r="H5"/>
  <c r="H21"/>
  <c r="H23"/>
  <c r="H20"/>
  <c r="H19"/>
  <c r="H16"/>
  <c r="I17" s="1"/>
  <c r="H17"/>
  <c r="H9"/>
  <c r="I13" s="1"/>
  <c r="H6"/>
  <c r="H4"/>
  <c r="H34"/>
  <c r="H30"/>
  <c r="H26"/>
  <c r="H22"/>
  <c r="H10"/>
  <c r="H3"/>
  <c r="I7" l="1"/>
  <c r="M10" s="1"/>
</calcChain>
</file>

<file path=xl/sharedStrings.xml><?xml version="1.0" encoding="utf-8"?>
<sst xmlns="http://schemas.openxmlformats.org/spreadsheetml/2006/main" count="559" uniqueCount="101">
  <si>
    <t>Board</t>
  </si>
  <si>
    <t>Test No.</t>
  </si>
  <si>
    <t>Minimum Vbat</t>
  </si>
  <si>
    <t>Micro Reset</t>
  </si>
  <si>
    <t>Nicrome Heat</t>
  </si>
  <si>
    <t>Pass/ Fail</t>
  </si>
  <si>
    <t>Norm</t>
  </si>
  <si>
    <t>Initial Vbat (avg)</t>
  </si>
  <si>
    <t>??</t>
  </si>
  <si>
    <t>No</t>
  </si>
  <si>
    <t>PASS</t>
  </si>
  <si>
    <t>RED HOT</t>
  </si>
  <si>
    <t>TOP</t>
  </si>
  <si>
    <t>RESET</t>
  </si>
  <si>
    <t>Min Vbat (Overshoot)</t>
  </si>
  <si>
    <t>Max Nichrome Current (A)</t>
  </si>
  <si>
    <t>Duty Cycle</t>
  </si>
  <si>
    <t>Frequency (Hz)</t>
  </si>
  <si>
    <t>Drop Time (s)</t>
  </si>
  <si>
    <t>Yes</t>
  </si>
  <si>
    <t>None</t>
  </si>
  <si>
    <t>FAIL</t>
  </si>
  <si>
    <t>Battery Capacity (mAh)</t>
  </si>
  <si>
    <t>Dicharge Current (C)</t>
  </si>
  <si>
    <t>Hot</t>
  </si>
  <si>
    <t>Still Cut</t>
  </si>
  <si>
    <t>Barley Cut</t>
  </si>
  <si>
    <t>Easy Cut</t>
  </si>
  <si>
    <t>Shape</t>
  </si>
  <si>
    <t>Jagged</t>
  </si>
  <si>
    <t>Sharp Reset</t>
  </si>
  <si>
    <t>Exponential with glitch</t>
  </si>
  <si>
    <t>Glitchy</t>
  </si>
  <si>
    <t>Glitchy (single)</t>
  </si>
  <si>
    <t>No Cut</t>
  </si>
  <si>
    <t>MARGINAL</t>
  </si>
  <si>
    <t>Exponential (perfect)</t>
  </si>
  <si>
    <t>Just Cut</t>
  </si>
  <si>
    <t>Initial Voltage</t>
  </si>
  <si>
    <t>Test Min</t>
  </si>
  <si>
    <t>Spike Min</t>
  </si>
  <si>
    <t>Drop Time</t>
  </si>
  <si>
    <t>Max Current</t>
  </si>
  <si>
    <t>Pass/Fail</t>
  </si>
  <si>
    <t>Pass</t>
  </si>
  <si>
    <t>Lost Voltage</t>
  </si>
  <si>
    <t>LowBat</t>
  </si>
  <si>
    <t>CritBat</t>
  </si>
  <si>
    <t>Rs</t>
  </si>
  <si>
    <t>Internal battery resistance</t>
  </si>
  <si>
    <t>Minimum micro voltage</t>
  </si>
  <si>
    <t>Vmin</t>
  </si>
  <si>
    <t>Ohms</t>
  </si>
  <si>
    <t>Volts</t>
  </si>
  <si>
    <t>Nichrome Current</t>
  </si>
  <si>
    <t>Inich</t>
  </si>
  <si>
    <t>Amps</t>
  </si>
  <si>
    <t>Vcrit &gt;</t>
  </si>
  <si>
    <t>Minimum battery voltage</t>
  </si>
  <si>
    <t>(with nichrome off)</t>
  </si>
  <si>
    <t>Internal resistance calculation</t>
  </si>
  <si>
    <t>Vnoload</t>
  </si>
  <si>
    <t>Vload</t>
  </si>
  <si>
    <t>Rload</t>
  </si>
  <si>
    <t>I</t>
  </si>
  <si>
    <t>Vir</t>
  </si>
  <si>
    <t>Battery</t>
  </si>
  <si>
    <t>Avg Rs</t>
  </si>
  <si>
    <t>Calculate Vcrit</t>
  </si>
  <si>
    <t>Reading Number</t>
  </si>
  <si>
    <t>Voltage</t>
  </si>
  <si>
    <t>Current</t>
  </si>
  <si>
    <t>Time</t>
  </si>
  <si>
    <t>Voltage of the source (Voltage + the drop over the internal resistance)</t>
  </si>
  <si>
    <t>R =</t>
  </si>
  <si>
    <t>Rinternal = 0.546 Ohms</t>
  </si>
  <si>
    <t>V at:</t>
  </si>
  <si>
    <t>seconds</t>
  </si>
  <si>
    <t>Seconds</t>
  </si>
  <si>
    <t>Energy used in mAh</t>
  </si>
  <si>
    <t>Temp (degC)</t>
  </si>
  <si>
    <t>The charge pump was disabled!</t>
  </si>
  <si>
    <t>Internal res</t>
  </si>
  <si>
    <t>6s</t>
  </si>
  <si>
    <t>3s</t>
  </si>
  <si>
    <t>Date</t>
  </si>
  <si>
    <t>Temperature (up to now)</t>
  </si>
  <si>
    <t>7s</t>
  </si>
  <si>
    <t>8s</t>
  </si>
  <si>
    <t>V drop</t>
  </si>
  <si>
    <t>Into frypan at approx 60 deg</t>
  </si>
  <si>
    <t>rule of thumb is every 10 deg c above RT is 2x self discharge</t>
  </si>
  <si>
    <t xml:space="preserve">so at 60 deg - 40 deg above RT that's </t>
  </si>
  <si>
    <t>Take out.. Measured once and then again.. Voltage going up!!</t>
  </si>
  <si>
    <t>*** No reading taken, reading extrapolated from neighbours</t>
  </si>
  <si>
    <t>Cutoff:</t>
  </si>
  <si>
    <t>V</t>
  </si>
  <si>
    <t>mV/day</t>
  </si>
  <si>
    <t>days</t>
  </si>
  <si>
    <t>months</t>
  </si>
  <si>
    <t>Current Vs Duty cycle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</si>
</sst>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0.000"/>
    <numFmt numFmtId="167" formatCode="d\ h:mm"/>
    <numFmt numFmtId="168" formatCode="[h]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48" fontId="0" fillId="0" borderId="0" xfId="0" applyNumberFormat="1" applyBorder="1" applyAlignment="1">
      <alignment vertical="top" wrapText="1"/>
    </xf>
    <xf numFmtId="2" fontId="0" fillId="0" borderId="0" xfId="0" applyNumberFormat="1" applyBorder="1" applyAlignment="1">
      <alignment vertical="top" wrapText="1"/>
    </xf>
    <xf numFmtId="2" fontId="0" fillId="0" borderId="0" xfId="0" applyNumberFormat="1" applyFill="1" applyBorder="1" applyAlignment="1">
      <alignment vertical="top" wrapText="1"/>
    </xf>
    <xf numFmtId="2" fontId="0" fillId="0" borderId="0" xfId="0" applyNumberFormat="1"/>
    <xf numFmtId="165" fontId="0" fillId="0" borderId="0" xfId="0" applyNumberFormat="1" applyBorder="1" applyAlignment="1">
      <alignment vertical="top" wrapText="1"/>
    </xf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 applyBorder="1" applyAlignment="1">
      <alignment vertical="top" wrapText="1"/>
    </xf>
    <xf numFmtId="48" fontId="0" fillId="3" borderId="0" xfId="0" applyNumberFormat="1" applyFill="1" applyBorder="1" applyAlignment="1">
      <alignment vertical="top" wrapText="1"/>
    </xf>
    <xf numFmtId="164" fontId="0" fillId="3" borderId="0" xfId="0" applyNumberFormat="1" applyFill="1" applyBorder="1" applyAlignment="1">
      <alignment vertical="top" wrapText="1"/>
    </xf>
    <xf numFmtId="165" fontId="0" fillId="3" borderId="0" xfId="0" applyNumberFormat="1" applyFill="1" applyBorder="1" applyAlignment="1">
      <alignment vertical="top" wrapText="1"/>
    </xf>
    <xf numFmtId="48" fontId="0" fillId="0" borderId="0" xfId="0" applyNumberFormat="1" applyFill="1" applyBorder="1" applyAlignment="1">
      <alignment vertical="top" wrapText="1"/>
    </xf>
    <xf numFmtId="2" fontId="0" fillId="0" borderId="0" xfId="0" applyNumberFormat="1" applyFill="1"/>
    <xf numFmtId="164" fontId="0" fillId="0" borderId="0" xfId="0" applyNumberFormat="1" applyFill="1" applyBorder="1" applyAlignment="1">
      <alignment vertical="top" wrapText="1"/>
    </xf>
    <xf numFmtId="165" fontId="0" fillId="0" borderId="0" xfId="0" applyNumberForma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2" fontId="0" fillId="4" borderId="0" xfId="0" applyNumberFormat="1" applyFill="1"/>
    <xf numFmtId="48" fontId="0" fillId="4" borderId="0" xfId="0" applyNumberFormat="1" applyFill="1" applyBorder="1" applyAlignment="1">
      <alignment vertical="top" wrapText="1"/>
    </xf>
    <xf numFmtId="164" fontId="0" fillId="4" borderId="0" xfId="0" applyNumberFormat="1" applyFill="1" applyBorder="1" applyAlignment="1">
      <alignment vertical="top" wrapText="1"/>
    </xf>
    <xf numFmtId="2" fontId="0" fillId="4" borderId="0" xfId="0" applyNumberFormat="1" applyFill="1" applyBorder="1" applyAlignment="1">
      <alignment vertical="top" wrapText="1"/>
    </xf>
    <xf numFmtId="165" fontId="0" fillId="4" borderId="0" xfId="0" applyNumberFormat="1" applyFill="1" applyBorder="1" applyAlignment="1">
      <alignment vertical="top" wrapText="1"/>
    </xf>
    <xf numFmtId="0" fontId="0" fillId="4" borderId="0" xfId="0" applyFill="1"/>
    <xf numFmtId="0" fontId="0" fillId="0" borderId="0" xfId="0" applyFill="1"/>
    <xf numFmtId="0" fontId="0" fillId="2" borderId="0" xfId="0" applyFill="1"/>
    <xf numFmtId="22" fontId="0" fillId="0" borderId="0" xfId="0" applyNumberFormat="1"/>
    <xf numFmtId="45" fontId="0" fillId="0" borderId="0" xfId="0" applyNumberFormat="1"/>
    <xf numFmtId="0" fontId="0" fillId="0" borderId="0" xfId="0" applyNumberFormat="1"/>
    <xf numFmtId="20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Max Nichrome Current (A)</c:v>
                </c:pt>
              </c:strCache>
            </c:strRef>
          </c:tx>
          <c:trendline>
            <c:trendlineType val="log"/>
          </c:trendline>
          <c:cat>
            <c:numRef>
              <c:f>Sheet1!$K$9:$K$26</c:f>
              <c:numCache>
                <c:formatCode>0.0%</c:formatCode>
                <c:ptCount val="18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0.05</c:v>
                </c:pt>
                <c:pt idx="17">
                  <c:v>0.05</c:v>
                </c:pt>
              </c:numCache>
            </c:numRef>
          </c:cat>
          <c:val>
            <c:numRef>
              <c:f>Sheet1!$L$9:$L$26</c:f>
              <c:numCache>
                <c:formatCode>0.00</c:formatCode>
                <c:ptCount val="18"/>
                <c:pt idx="0">
                  <c:v>3.63</c:v>
                </c:pt>
                <c:pt idx="1">
                  <c:v>3.66</c:v>
                </c:pt>
                <c:pt idx="2">
                  <c:v>3.43</c:v>
                </c:pt>
                <c:pt idx="3">
                  <c:v>3.37</c:v>
                </c:pt>
                <c:pt idx="4">
                  <c:v>3.24</c:v>
                </c:pt>
                <c:pt idx="5">
                  <c:v>0</c:v>
                </c:pt>
                <c:pt idx="6">
                  <c:v>3.24</c:v>
                </c:pt>
                <c:pt idx="7">
                  <c:v>3.03</c:v>
                </c:pt>
                <c:pt idx="8">
                  <c:v>3.01</c:v>
                </c:pt>
                <c:pt idx="9">
                  <c:v>2.8</c:v>
                </c:pt>
                <c:pt idx="10">
                  <c:v>2.76</c:v>
                </c:pt>
                <c:pt idx="11">
                  <c:v>2.62</c:v>
                </c:pt>
                <c:pt idx="12">
                  <c:v>2.59</c:v>
                </c:pt>
                <c:pt idx="13">
                  <c:v>0</c:v>
                </c:pt>
                <c:pt idx="14">
                  <c:v>2.46</c:v>
                </c:pt>
                <c:pt idx="15">
                  <c:v>2.44</c:v>
                </c:pt>
                <c:pt idx="16">
                  <c:v>2.14</c:v>
                </c:pt>
                <c:pt idx="17">
                  <c:v>2.15</c:v>
                </c:pt>
              </c:numCache>
            </c:numRef>
          </c:val>
        </c:ser>
        <c:marker val="1"/>
        <c:axId val="60981248"/>
        <c:axId val="60982784"/>
      </c:lineChart>
      <c:catAx>
        <c:axId val="60981248"/>
        <c:scaling>
          <c:orientation val="minMax"/>
        </c:scaling>
        <c:axPos val="b"/>
        <c:numFmt formatCode="0.0%" sourceLinked="1"/>
        <c:tickLblPos val="nextTo"/>
        <c:crossAx val="60982784"/>
        <c:crosses val="autoZero"/>
        <c:auto val="1"/>
        <c:lblAlgn val="ctr"/>
        <c:lblOffset val="100"/>
      </c:catAx>
      <c:valAx>
        <c:axId val="60982784"/>
        <c:scaling>
          <c:orientation val="minMax"/>
        </c:scaling>
        <c:axPos val="l"/>
        <c:majorGridlines/>
        <c:numFmt formatCode="0.00" sourceLinked="1"/>
        <c:tickLblPos val="nextTo"/>
        <c:crossAx val="6098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smoothMarker"/>
        <c:ser>
          <c:idx val="0"/>
          <c:order val="0"/>
          <c:tx>
            <c:v>Battery 4</c:v>
          </c:tx>
          <c:xVal>
            <c:numRef>
              <c:f>'Self-discharge'!$D$57:$D$68</c:f>
              <c:numCache>
                <c:formatCode>[h]</c:formatCode>
                <c:ptCount val="12"/>
                <c:pt idx="0">
                  <c:v>0</c:v>
                </c:pt>
                <c:pt idx="1">
                  <c:v>0.65069444444816327</c:v>
                </c:pt>
                <c:pt idx="2">
                  <c:v>0.9180555555576575</c:v>
                </c:pt>
                <c:pt idx="3">
                  <c:v>1.6645833333313931</c:v>
                </c:pt>
                <c:pt idx="4">
                  <c:v>2.6819444444481633</c:v>
                </c:pt>
                <c:pt idx="5">
                  <c:v>3.7791666666671517</c:v>
                </c:pt>
                <c:pt idx="6">
                  <c:v>6.5986111111124046</c:v>
                </c:pt>
                <c:pt idx="7">
                  <c:v>8.8833333333313931</c:v>
                </c:pt>
                <c:pt idx="8">
                  <c:v>11.598611111112405</c:v>
                </c:pt>
                <c:pt idx="9">
                  <c:v>15.83125000000291</c:v>
                </c:pt>
                <c:pt idx="10">
                  <c:v>32.622916666667152</c:v>
                </c:pt>
                <c:pt idx="11">
                  <c:v>114.77013888888905</c:v>
                </c:pt>
              </c:numCache>
            </c:numRef>
          </c:xVal>
          <c:yVal>
            <c:numRef>
              <c:f>'Self-discharge'!$E$57:$E$68</c:f>
              <c:numCache>
                <c:formatCode>0.000</c:formatCode>
                <c:ptCount val="12"/>
                <c:pt idx="0">
                  <c:v>4.2140000000000004</c:v>
                </c:pt>
                <c:pt idx="1">
                  <c:v>4.202</c:v>
                </c:pt>
                <c:pt idx="2">
                  <c:v>4.2009999999999996</c:v>
                </c:pt>
                <c:pt idx="3">
                  <c:v>4.1989999999999998</c:v>
                </c:pt>
                <c:pt idx="4">
                  <c:v>4.1959999999999997</c:v>
                </c:pt>
                <c:pt idx="5">
                  <c:v>4.194</c:v>
                </c:pt>
                <c:pt idx="6">
                  <c:v>4.1879999999999997</c:v>
                </c:pt>
                <c:pt idx="7">
                  <c:v>4.1829999999999998</c:v>
                </c:pt>
                <c:pt idx="8">
                  <c:v>4.1779999999999999</c:v>
                </c:pt>
                <c:pt idx="9">
                  <c:v>4.1689999999999996</c:v>
                </c:pt>
                <c:pt idx="10">
                  <c:v>4.1470000000000002</c:v>
                </c:pt>
                <c:pt idx="11">
                  <c:v>4.0910000000000002</c:v>
                </c:pt>
              </c:numCache>
            </c:numRef>
          </c:yVal>
          <c:smooth val="1"/>
        </c:ser>
        <c:axId val="128348544"/>
        <c:axId val="128350464"/>
      </c:scatterChart>
      <c:valAx>
        <c:axId val="128348544"/>
        <c:scaling>
          <c:orientation val="minMax"/>
        </c:scaling>
        <c:axPos val="b"/>
        <c:majorGridlines/>
        <c:minorGridlines/>
        <c:title/>
        <c:numFmt formatCode="[h]" sourceLinked="1"/>
        <c:tickLblPos val="nextTo"/>
        <c:crossAx val="128350464"/>
        <c:crosses val="autoZero"/>
        <c:crossBetween val="midCat"/>
      </c:valAx>
      <c:valAx>
        <c:axId val="128350464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28348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3"/>
          <c:order val="0"/>
          <c:tx>
            <c:v>Battery 4</c:v>
          </c:tx>
          <c:xVal>
            <c:numRef>
              <c:f>'Self-discharge'!$D$57:$D$68</c:f>
              <c:numCache>
                <c:formatCode>[h]</c:formatCode>
                <c:ptCount val="12"/>
                <c:pt idx="0">
                  <c:v>0</c:v>
                </c:pt>
                <c:pt idx="1">
                  <c:v>0.65069444444816327</c:v>
                </c:pt>
                <c:pt idx="2">
                  <c:v>0.9180555555576575</c:v>
                </c:pt>
                <c:pt idx="3">
                  <c:v>1.6645833333313931</c:v>
                </c:pt>
                <c:pt idx="4">
                  <c:v>2.6819444444481633</c:v>
                </c:pt>
                <c:pt idx="5">
                  <c:v>3.7791666666671517</c:v>
                </c:pt>
                <c:pt idx="6">
                  <c:v>6.5986111111124046</c:v>
                </c:pt>
                <c:pt idx="7">
                  <c:v>8.8833333333313931</c:v>
                </c:pt>
                <c:pt idx="8">
                  <c:v>11.598611111112405</c:v>
                </c:pt>
                <c:pt idx="9">
                  <c:v>15.83125000000291</c:v>
                </c:pt>
                <c:pt idx="10">
                  <c:v>32.622916666667152</c:v>
                </c:pt>
                <c:pt idx="11">
                  <c:v>114.77013888888905</c:v>
                </c:pt>
              </c:numCache>
            </c:numRef>
          </c:xVal>
          <c:yVal>
            <c:numRef>
              <c:f>'Self-discharge'!$E$57:$E$68</c:f>
              <c:numCache>
                <c:formatCode>0.000</c:formatCode>
                <c:ptCount val="12"/>
                <c:pt idx="0">
                  <c:v>4.2140000000000004</c:v>
                </c:pt>
                <c:pt idx="1">
                  <c:v>4.202</c:v>
                </c:pt>
                <c:pt idx="2">
                  <c:v>4.2009999999999996</c:v>
                </c:pt>
                <c:pt idx="3">
                  <c:v>4.1989999999999998</c:v>
                </c:pt>
                <c:pt idx="4">
                  <c:v>4.1959999999999997</c:v>
                </c:pt>
                <c:pt idx="5">
                  <c:v>4.194</c:v>
                </c:pt>
                <c:pt idx="6">
                  <c:v>4.1879999999999997</c:v>
                </c:pt>
                <c:pt idx="7">
                  <c:v>4.1829999999999998</c:v>
                </c:pt>
                <c:pt idx="8">
                  <c:v>4.1779999999999999</c:v>
                </c:pt>
                <c:pt idx="9">
                  <c:v>4.1689999999999996</c:v>
                </c:pt>
                <c:pt idx="10">
                  <c:v>4.1470000000000002</c:v>
                </c:pt>
                <c:pt idx="11">
                  <c:v>4.0910000000000002</c:v>
                </c:pt>
              </c:numCache>
            </c:numRef>
          </c:yVal>
          <c:smooth val="1"/>
        </c:ser>
        <c:ser>
          <c:idx val="4"/>
          <c:order val="1"/>
          <c:tx>
            <c:v>Battery 5</c:v>
          </c:tx>
          <c:xVal>
            <c:numRef>
              <c:f>'Self-discharge'!$D$73:$D$84</c:f>
              <c:numCache>
                <c:formatCode>[h]</c:formatCode>
                <c:ptCount val="12"/>
                <c:pt idx="0">
                  <c:v>0</c:v>
                </c:pt>
                <c:pt idx="1">
                  <c:v>0.63125000000582077</c:v>
                </c:pt>
                <c:pt idx="2">
                  <c:v>0.898611111115315</c:v>
                </c:pt>
                <c:pt idx="3">
                  <c:v>1.6451388888890506</c:v>
                </c:pt>
                <c:pt idx="4">
                  <c:v>2.6625000000058208</c:v>
                </c:pt>
                <c:pt idx="5">
                  <c:v>3.7597222222248092</c:v>
                </c:pt>
                <c:pt idx="6">
                  <c:v>6.5791666666700621</c:v>
                </c:pt>
                <c:pt idx="7">
                  <c:v>8.8638888888890506</c:v>
                </c:pt>
                <c:pt idx="8">
                  <c:v>11.579166666670062</c:v>
                </c:pt>
                <c:pt idx="9">
                  <c:v>15.811805555560568</c:v>
                </c:pt>
                <c:pt idx="10">
                  <c:v>32.603472222224809</c:v>
                </c:pt>
                <c:pt idx="11">
                  <c:v>114.75069444444671</c:v>
                </c:pt>
              </c:numCache>
            </c:numRef>
          </c:xVal>
          <c:yVal>
            <c:numRef>
              <c:f>'Self-discharge'!$E$73:$E$84</c:f>
              <c:numCache>
                <c:formatCode>0.000</c:formatCode>
                <c:ptCount val="12"/>
                <c:pt idx="0">
                  <c:v>4.2210000000000001</c:v>
                </c:pt>
                <c:pt idx="1">
                  <c:v>4.2009999999999996</c:v>
                </c:pt>
                <c:pt idx="2">
                  <c:v>4.2</c:v>
                </c:pt>
                <c:pt idx="3">
                  <c:v>4.1980000000000004</c:v>
                </c:pt>
                <c:pt idx="4">
                  <c:v>4.1950000000000003</c:v>
                </c:pt>
                <c:pt idx="5">
                  <c:v>4.1920000000000002</c:v>
                </c:pt>
                <c:pt idx="6">
                  <c:v>4.1849999999999996</c:v>
                </c:pt>
                <c:pt idx="7">
                  <c:v>4.1790000000000003</c:v>
                </c:pt>
                <c:pt idx="8">
                  <c:v>4.1740000000000004</c:v>
                </c:pt>
                <c:pt idx="9">
                  <c:v>4.1639999999999997</c:v>
                </c:pt>
                <c:pt idx="10">
                  <c:v>4.1379999999999999</c:v>
                </c:pt>
                <c:pt idx="11">
                  <c:v>4.0730000000000004</c:v>
                </c:pt>
              </c:numCache>
            </c:numRef>
          </c:yVal>
          <c:smooth val="1"/>
        </c:ser>
        <c:ser>
          <c:idx val="6"/>
          <c:order val="2"/>
          <c:tx>
            <c:v>Battery 7</c:v>
          </c:tx>
          <c:xVal>
            <c:numRef>
              <c:f>'Self-discharge'!$D$105:$D$115</c:f>
              <c:numCache>
                <c:formatCode>[h]</c:formatCode>
                <c:ptCount val="11"/>
                <c:pt idx="0">
                  <c:v>0</c:v>
                </c:pt>
                <c:pt idx="1">
                  <c:v>0.27152777778246673</c:v>
                </c:pt>
                <c:pt idx="2">
                  <c:v>1.0180555555562023</c:v>
                </c:pt>
                <c:pt idx="3">
                  <c:v>2.0354166666729725</c:v>
                </c:pt>
                <c:pt idx="4">
                  <c:v>3.132638888891961</c:v>
                </c:pt>
                <c:pt idx="5">
                  <c:v>5.9520833333372138</c:v>
                </c:pt>
                <c:pt idx="6">
                  <c:v>8.2368055555562023</c:v>
                </c:pt>
                <c:pt idx="7">
                  <c:v>10.952083333337214</c:v>
                </c:pt>
                <c:pt idx="8">
                  <c:v>15.18472222222772</c:v>
                </c:pt>
                <c:pt idx="9">
                  <c:v>31.976388888891961</c:v>
                </c:pt>
                <c:pt idx="10">
                  <c:v>114.12361111111386</c:v>
                </c:pt>
              </c:numCache>
            </c:numRef>
          </c:xVal>
          <c:yVal>
            <c:numRef>
              <c:f>'Self-discharge'!$E$105:$E$115</c:f>
              <c:numCache>
                <c:formatCode>0.000</c:formatCode>
                <c:ptCount val="11"/>
                <c:pt idx="0">
                  <c:v>4.1429999999999998</c:v>
                </c:pt>
                <c:pt idx="1">
                  <c:v>4.1369999999999996</c:v>
                </c:pt>
                <c:pt idx="2">
                  <c:v>4.1340000000000003</c:v>
                </c:pt>
                <c:pt idx="3">
                  <c:v>4.1310000000000002</c:v>
                </c:pt>
                <c:pt idx="4">
                  <c:v>4.1280000000000001</c:v>
                </c:pt>
                <c:pt idx="5">
                  <c:v>4.12</c:v>
                </c:pt>
                <c:pt idx="6">
                  <c:v>4.1139999999999999</c:v>
                </c:pt>
                <c:pt idx="7">
                  <c:v>4.109</c:v>
                </c:pt>
                <c:pt idx="8">
                  <c:v>4.0990000000000002</c:v>
                </c:pt>
                <c:pt idx="9">
                  <c:v>4.0819999999999999</c:v>
                </c:pt>
                <c:pt idx="10">
                  <c:v>3.964</c:v>
                </c:pt>
              </c:numCache>
            </c:numRef>
          </c:yVal>
          <c:smooth val="1"/>
        </c:ser>
        <c:ser>
          <c:idx val="7"/>
          <c:order val="3"/>
          <c:tx>
            <c:v>Battery 8</c:v>
          </c:tx>
          <c:xVal>
            <c:numRef>
              <c:f>'Self-discharge'!$D$121:$D$131</c:f>
              <c:numCache>
                <c:formatCode>[h]</c:formatCode>
                <c:ptCount val="11"/>
                <c:pt idx="0">
                  <c:v>0</c:v>
                </c:pt>
                <c:pt idx="1">
                  <c:v>0.27083333333575865</c:v>
                </c:pt>
                <c:pt idx="2">
                  <c:v>1.0173611111094942</c:v>
                </c:pt>
                <c:pt idx="3">
                  <c:v>2.0347222222262644</c:v>
                </c:pt>
                <c:pt idx="4">
                  <c:v>3.1319444444452529</c:v>
                </c:pt>
                <c:pt idx="5">
                  <c:v>5.9513888888905058</c:v>
                </c:pt>
                <c:pt idx="6">
                  <c:v>8.2361111111094942</c:v>
                </c:pt>
                <c:pt idx="7">
                  <c:v>10.951388888890506</c:v>
                </c:pt>
                <c:pt idx="8">
                  <c:v>15.184027777781012</c:v>
                </c:pt>
                <c:pt idx="9">
                  <c:v>31.975694444445253</c:v>
                </c:pt>
                <c:pt idx="10">
                  <c:v>114.12291666666715</c:v>
                </c:pt>
              </c:numCache>
            </c:numRef>
          </c:xVal>
          <c:yVal>
            <c:numRef>
              <c:f>'Self-discharge'!$E$121:$E$131</c:f>
              <c:numCache>
                <c:formatCode>0.000</c:formatCode>
                <c:ptCount val="11"/>
                <c:pt idx="0">
                  <c:v>4.1790000000000003</c:v>
                </c:pt>
                <c:pt idx="1">
                  <c:v>4.1420000000000003</c:v>
                </c:pt>
                <c:pt idx="2">
                  <c:v>4.1340000000000003</c:v>
                </c:pt>
                <c:pt idx="3">
                  <c:v>4.13</c:v>
                </c:pt>
                <c:pt idx="4">
                  <c:v>4.1269999999999998</c:v>
                </c:pt>
                <c:pt idx="5">
                  <c:v>4.1239999999999997</c:v>
                </c:pt>
                <c:pt idx="6">
                  <c:v>4.1210000000000004</c:v>
                </c:pt>
                <c:pt idx="7">
                  <c:v>4.1180000000000003</c:v>
                </c:pt>
                <c:pt idx="8">
                  <c:v>4.1150000000000002</c:v>
                </c:pt>
                <c:pt idx="9">
                  <c:v>4.1040000000000001</c:v>
                </c:pt>
                <c:pt idx="10">
                  <c:v>4.0670000000000002</c:v>
                </c:pt>
              </c:numCache>
            </c:numRef>
          </c:yVal>
          <c:smooth val="1"/>
        </c:ser>
        <c:axId val="128791296"/>
        <c:axId val="128793216"/>
      </c:scatterChart>
      <c:valAx>
        <c:axId val="128791296"/>
        <c:scaling>
          <c:orientation val="minMax"/>
        </c:scaling>
        <c:axPos val="b"/>
        <c:majorGridlines/>
        <c:minorGridlines/>
        <c:title>
          <c:layout/>
        </c:title>
        <c:numFmt formatCode="[h]" sourceLinked="1"/>
        <c:tickLblPos val="nextTo"/>
        <c:crossAx val="128793216"/>
        <c:crosses val="autoZero"/>
        <c:crossBetween val="midCat"/>
      </c:valAx>
      <c:valAx>
        <c:axId val="128793216"/>
        <c:scaling>
          <c:orientation val="minMax"/>
        </c:scaling>
        <c:axPos val="l"/>
        <c:majorGridlines/>
        <c:minorGridlines/>
        <c:title>
          <c:layout/>
        </c:title>
        <c:numFmt formatCode="0.000" sourceLinked="1"/>
        <c:tickLblPos val="nextTo"/>
        <c:crossAx val="128791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3"/>
          <c:order val="0"/>
          <c:tx>
            <c:v>Battery 4</c:v>
          </c:tx>
          <c:xVal>
            <c:numRef>
              <c:f>'Self-discharge'!$D$57:$D$68</c:f>
              <c:numCache>
                <c:formatCode>[h]</c:formatCode>
                <c:ptCount val="12"/>
                <c:pt idx="0">
                  <c:v>0</c:v>
                </c:pt>
                <c:pt idx="1">
                  <c:v>0.65069444444816327</c:v>
                </c:pt>
                <c:pt idx="2">
                  <c:v>0.9180555555576575</c:v>
                </c:pt>
                <c:pt idx="3">
                  <c:v>1.6645833333313931</c:v>
                </c:pt>
                <c:pt idx="4">
                  <c:v>2.6819444444481633</c:v>
                </c:pt>
                <c:pt idx="5">
                  <c:v>3.7791666666671517</c:v>
                </c:pt>
                <c:pt idx="6">
                  <c:v>6.5986111111124046</c:v>
                </c:pt>
                <c:pt idx="7">
                  <c:v>8.8833333333313931</c:v>
                </c:pt>
                <c:pt idx="8">
                  <c:v>11.598611111112405</c:v>
                </c:pt>
                <c:pt idx="9">
                  <c:v>15.83125000000291</c:v>
                </c:pt>
                <c:pt idx="10">
                  <c:v>32.622916666667152</c:v>
                </c:pt>
                <c:pt idx="11">
                  <c:v>114.77013888888905</c:v>
                </c:pt>
              </c:numCache>
            </c:numRef>
          </c:xVal>
          <c:yVal>
            <c:numRef>
              <c:f>'Self-discharge'!$E$57:$E$68</c:f>
              <c:numCache>
                <c:formatCode>0.000</c:formatCode>
                <c:ptCount val="12"/>
                <c:pt idx="0">
                  <c:v>4.2140000000000004</c:v>
                </c:pt>
                <c:pt idx="1">
                  <c:v>4.202</c:v>
                </c:pt>
                <c:pt idx="2">
                  <c:v>4.2009999999999996</c:v>
                </c:pt>
                <c:pt idx="3">
                  <c:v>4.1989999999999998</c:v>
                </c:pt>
                <c:pt idx="4">
                  <c:v>4.1959999999999997</c:v>
                </c:pt>
                <c:pt idx="5">
                  <c:v>4.194</c:v>
                </c:pt>
                <c:pt idx="6">
                  <c:v>4.1879999999999997</c:v>
                </c:pt>
                <c:pt idx="7">
                  <c:v>4.1829999999999998</c:v>
                </c:pt>
                <c:pt idx="8">
                  <c:v>4.1779999999999999</c:v>
                </c:pt>
                <c:pt idx="9">
                  <c:v>4.1689999999999996</c:v>
                </c:pt>
                <c:pt idx="10">
                  <c:v>4.1470000000000002</c:v>
                </c:pt>
                <c:pt idx="11">
                  <c:v>4.0910000000000002</c:v>
                </c:pt>
              </c:numCache>
            </c:numRef>
          </c:yVal>
          <c:smooth val="1"/>
        </c:ser>
        <c:ser>
          <c:idx val="4"/>
          <c:order val="1"/>
          <c:tx>
            <c:v>Battery 5</c:v>
          </c:tx>
          <c:xVal>
            <c:numRef>
              <c:f>'Self-discharge'!$D$73:$D$84</c:f>
              <c:numCache>
                <c:formatCode>[h]</c:formatCode>
                <c:ptCount val="12"/>
                <c:pt idx="0">
                  <c:v>0</c:v>
                </c:pt>
                <c:pt idx="1">
                  <c:v>0.63125000000582077</c:v>
                </c:pt>
                <c:pt idx="2">
                  <c:v>0.898611111115315</c:v>
                </c:pt>
                <c:pt idx="3">
                  <c:v>1.6451388888890506</c:v>
                </c:pt>
                <c:pt idx="4">
                  <c:v>2.6625000000058208</c:v>
                </c:pt>
                <c:pt idx="5">
                  <c:v>3.7597222222248092</c:v>
                </c:pt>
                <c:pt idx="6">
                  <c:v>6.5791666666700621</c:v>
                </c:pt>
                <c:pt idx="7">
                  <c:v>8.8638888888890506</c:v>
                </c:pt>
                <c:pt idx="8">
                  <c:v>11.579166666670062</c:v>
                </c:pt>
                <c:pt idx="9">
                  <c:v>15.811805555560568</c:v>
                </c:pt>
                <c:pt idx="10">
                  <c:v>32.603472222224809</c:v>
                </c:pt>
                <c:pt idx="11">
                  <c:v>114.75069444444671</c:v>
                </c:pt>
              </c:numCache>
            </c:numRef>
          </c:xVal>
          <c:yVal>
            <c:numRef>
              <c:f>'Self-discharge'!$E$73:$E$84</c:f>
              <c:numCache>
                <c:formatCode>0.000</c:formatCode>
                <c:ptCount val="12"/>
                <c:pt idx="0">
                  <c:v>4.2210000000000001</c:v>
                </c:pt>
                <c:pt idx="1">
                  <c:v>4.2009999999999996</c:v>
                </c:pt>
                <c:pt idx="2">
                  <c:v>4.2</c:v>
                </c:pt>
                <c:pt idx="3">
                  <c:v>4.1980000000000004</c:v>
                </c:pt>
                <c:pt idx="4">
                  <c:v>4.1950000000000003</c:v>
                </c:pt>
                <c:pt idx="5">
                  <c:v>4.1920000000000002</c:v>
                </c:pt>
                <c:pt idx="6">
                  <c:v>4.1849999999999996</c:v>
                </c:pt>
                <c:pt idx="7">
                  <c:v>4.1790000000000003</c:v>
                </c:pt>
                <c:pt idx="8">
                  <c:v>4.1740000000000004</c:v>
                </c:pt>
                <c:pt idx="9">
                  <c:v>4.1639999999999997</c:v>
                </c:pt>
                <c:pt idx="10">
                  <c:v>4.1379999999999999</c:v>
                </c:pt>
                <c:pt idx="11">
                  <c:v>4.0730000000000004</c:v>
                </c:pt>
              </c:numCache>
            </c:numRef>
          </c:yVal>
          <c:smooth val="1"/>
        </c:ser>
        <c:ser>
          <c:idx val="6"/>
          <c:order val="2"/>
          <c:tx>
            <c:v>Battery 7</c:v>
          </c:tx>
          <c:xVal>
            <c:numRef>
              <c:f>'Self-discharge'!$D$105:$D$115</c:f>
              <c:numCache>
                <c:formatCode>[h]</c:formatCode>
                <c:ptCount val="11"/>
                <c:pt idx="0">
                  <c:v>0</c:v>
                </c:pt>
                <c:pt idx="1">
                  <c:v>0.27152777778246673</c:v>
                </c:pt>
                <c:pt idx="2">
                  <c:v>1.0180555555562023</c:v>
                </c:pt>
                <c:pt idx="3">
                  <c:v>2.0354166666729725</c:v>
                </c:pt>
                <c:pt idx="4">
                  <c:v>3.132638888891961</c:v>
                </c:pt>
                <c:pt idx="5">
                  <c:v>5.9520833333372138</c:v>
                </c:pt>
                <c:pt idx="6">
                  <c:v>8.2368055555562023</c:v>
                </c:pt>
                <c:pt idx="7">
                  <c:v>10.952083333337214</c:v>
                </c:pt>
                <c:pt idx="8">
                  <c:v>15.18472222222772</c:v>
                </c:pt>
                <c:pt idx="9">
                  <c:v>31.976388888891961</c:v>
                </c:pt>
                <c:pt idx="10">
                  <c:v>114.12361111111386</c:v>
                </c:pt>
              </c:numCache>
            </c:numRef>
          </c:xVal>
          <c:yVal>
            <c:numRef>
              <c:f>'Self-discharge'!$E$105:$E$115</c:f>
              <c:numCache>
                <c:formatCode>0.000</c:formatCode>
                <c:ptCount val="11"/>
                <c:pt idx="0">
                  <c:v>4.1429999999999998</c:v>
                </c:pt>
                <c:pt idx="1">
                  <c:v>4.1369999999999996</c:v>
                </c:pt>
                <c:pt idx="2">
                  <c:v>4.1340000000000003</c:v>
                </c:pt>
                <c:pt idx="3">
                  <c:v>4.1310000000000002</c:v>
                </c:pt>
                <c:pt idx="4">
                  <c:v>4.1280000000000001</c:v>
                </c:pt>
                <c:pt idx="5">
                  <c:v>4.12</c:v>
                </c:pt>
                <c:pt idx="6">
                  <c:v>4.1139999999999999</c:v>
                </c:pt>
                <c:pt idx="7">
                  <c:v>4.109</c:v>
                </c:pt>
                <c:pt idx="8">
                  <c:v>4.0990000000000002</c:v>
                </c:pt>
                <c:pt idx="9">
                  <c:v>4.0819999999999999</c:v>
                </c:pt>
                <c:pt idx="10">
                  <c:v>3.964</c:v>
                </c:pt>
              </c:numCache>
            </c:numRef>
          </c:yVal>
          <c:smooth val="1"/>
        </c:ser>
        <c:ser>
          <c:idx val="7"/>
          <c:order val="3"/>
          <c:tx>
            <c:v>Battery 8</c:v>
          </c:tx>
          <c:xVal>
            <c:numRef>
              <c:f>'Self-discharge'!$D$121:$D$131</c:f>
              <c:numCache>
                <c:formatCode>[h]</c:formatCode>
                <c:ptCount val="11"/>
                <c:pt idx="0">
                  <c:v>0</c:v>
                </c:pt>
                <c:pt idx="1">
                  <c:v>0.27083333333575865</c:v>
                </c:pt>
                <c:pt idx="2">
                  <c:v>1.0173611111094942</c:v>
                </c:pt>
                <c:pt idx="3">
                  <c:v>2.0347222222262644</c:v>
                </c:pt>
                <c:pt idx="4">
                  <c:v>3.1319444444452529</c:v>
                </c:pt>
                <c:pt idx="5">
                  <c:v>5.9513888888905058</c:v>
                </c:pt>
                <c:pt idx="6">
                  <c:v>8.2361111111094942</c:v>
                </c:pt>
                <c:pt idx="7">
                  <c:v>10.951388888890506</c:v>
                </c:pt>
                <c:pt idx="8">
                  <c:v>15.184027777781012</c:v>
                </c:pt>
                <c:pt idx="9">
                  <c:v>31.975694444445253</c:v>
                </c:pt>
                <c:pt idx="10">
                  <c:v>114.12291666666715</c:v>
                </c:pt>
              </c:numCache>
            </c:numRef>
          </c:xVal>
          <c:yVal>
            <c:numRef>
              <c:f>'Self-discharge'!$E$121:$E$131</c:f>
              <c:numCache>
                <c:formatCode>0.000</c:formatCode>
                <c:ptCount val="11"/>
                <c:pt idx="0">
                  <c:v>4.1790000000000003</c:v>
                </c:pt>
                <c:pt idx="1">
                  <c:v>4.1420000000000003</c:v>
                </c:pt>
                <c:pt idx="2">
                  <c:v>4.1340000000000003</c:v>
                </c:pt>
                <c:pt idx="3">
                  <c:v>4.13</c:v>
                </c:pt>
                <c:pt idx="4">
                  <c:v>4.1269999999999998</c:v>
                </c:pt>
                <c:pt idx="5">
                  <c:v>4.1239999999999997</c:v>
                </c:pt>
                <c:pt idx="6">
                  <c:v>4.1210000000000004</c:v>
                </c:pt>
                <c:pt idx="7">
                  <c:v>4.1180000000000003</c:v>
                </c:pt>
                <c:pt idx="8">
                  <c:v>4.1150000000000002</c:v>
                </c:pt>
                <c:pt idx="9">
                  <c:v>4.1040000000000001</c:v>
                </c:pt>
                <c:pt idx="10">
                  <c:v>4.0670000000000002</c:v>
                </c:pt>
              </c:numCache>
            </c:numRef>
          </c:yVal>
          <c:smooth val="1"/>
        </c:ser>
        <c:axId val="128836352"/>
        <c:axId val="128838272"/>
      </c:scatterChart>
      <c:valAx>
        <c:axId val="128836352"/>
        <c:scaling>
          <c:orientation val="minMax"/>
        </c:scaling>
        <c:axPos val="b"/>
        <c:majorGridlines/>
        <c:minorGridlines/>
        <c:title>
          <c:layout/>
        </c:title>
        <c:numFmt formatCode="[h]" sourceLinked="1"/>
        <c:tickLblPos val="nextTo"/>
        <c:crossAx val="128838272"/>
        <c:crosses val="autoZero"/>
        <c:crossBetween val="midCat"/>
      </c:valAx>
      <c:valAx>
        <c:axId val="128838272"/>
        <c:scaling>
          <c:orientation val="minMax"/>
        </c:scaling>
        <c:axPos val="l"/>
        <c:majorGridlines/>
        <c:minorGridlines/>
        <c:title>
          <c:layout/>
        </c:title>
        <c:numFmt formatCode="0.000" sourceLinked="1"/>
        <c:tickLblPos val="nextTo"/>
        <c:crossAx val="1288363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9153455818022748"/>
                  <c:y val="0.5180438903470399"/>
                </c:manualLayout>
              </c:layout>
              <c:numFmt formatCode="General" sourceLinked="0"/>
            </c:trendlineLbl>
          </c:trendline>
          <c:xVal>
            <c:numRef>
              <c:f>Sheet2!$M$9:$M$30</c:f>
              <c:numCache>
                <c:formatCode>General</c:formatCode>
                <c:ptCount val="22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Sheet2!$N$9:$N$30</c:f>
              <c:numCache>
                <c:formatCode>General</c:formatCode>
                <c:ptCount val="22"/>
                <c:pt idx="0">
                  <c:v>3.63</c:v>
                </c:pt>
                <c:pt idx="1">
                  <c:v>3.66</c:v>
                </c:pt>
                <c:pt idx="2">
                  <c:v>3.43</c:v>
                </c:pt>
                <c:pt idx="3">
                  <c:v>3.37</c:v>
                </c:pt>
                <c:pt idx="4">
                  <c:v>3.24</c:v>
                </c:pt>
                <c:pt idx="5">
                  <c:v>3.24</c:v>
                </c:pt>
                <c:pt idx="6">
                  <c:v>3.03</c:v>
                </c:pt>
                <c:pt idx="7">
                  <c:v>3.01</c:v>
                </c:pt>
                <c:pt idx="8">
                  <c:v>2.8</c:v>
                </c:pt>
                <c:pt idx="9">
                  <c:v>2.76</c:v>
                </c:pt>
                <c:pt idx="10">
                  <c:v>2.62</c:v>
                </c:pt>
                <c:pt idx="11">
                  <c:v>2.59</c:v>
                </c:pt>
                <c:pt idx="12">
                  <c:v>2.46</c:v>
                </c:pt>
                <c:pt idx="13">
                  <c:v>2.44</c:v>
                </c:pt>
                <c:pt idx="14">
                  <c:v>2.14</c:v>
                </c:pt>
                <c:pt idx="15">
                  <c:v>2.15</c:v>
                </c:pt>
                <c:pt idx="16">
                  <c:v>2.1</c:v>
                </c:pt>
                <c:pt idx="17">
                  <c:v>2.13</c:v>
                </c:pt>
                <c:pt idx="18">
                  <c:v>2.1</c:v>
                </c:pt>
                <c:pt idx="19">
                  <c:v>2.11</c:v>
                </c:pt>
                <c:pt idx="20" formatCode="0.00">
                  <c:v>2.0499999999999998</c:v>
                </c:pt>
                <c:pt idx="21" formatCode="0.00">
                  <c:v>2</c:v>
                </c:pt>
              </c:numCache>
            </c:numRef>
          </c:yVal>
          <c:smooth val="1"/>
        </c:ser>
        <c:axId val="61008512"/>
        <c:axId val="55247232"/>
      </c:scatterChart>
      <c:valAx>
        <c:axId val="61008512"/>
        <c:scaling>
          <c:orientation val="minMax"/>
        </c:scaling>
        <c:axPos val="b"/>
        <c:numFmt formatCode="General" sourceLinked="1"/>
        <c:tickLblPos val="nextTo"/>
        <c:crossAx val="55247232"/>
        <c:crosses val="autoZero"/>
        <c:crossBetween val="midCat"/>
      </c:valAx>
      <c:valAx>
        <c:axId val="55247232"/>
        <c:scaling>
          <c:orientation val="minMax"/>
        </c:scaling>
        <c:axPos val="l"/>
        <c:majorGridlines/>
        <c:numFmt formatCode="General" sourceLinked="1"/>
        <c:tickLblPos val="nextTo"/>
        <c:crossAx val="61008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strRef>
              <c:f>'Repeated Drop Test'!$D$1</c:f>
              <c:strCache>
                <c:ptCount val="1"/>
                <c:pt idx="0">
                  <c:v>Max Current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35118362608520087"/>
                  <c:y val="0.48251475276999833"/>
                </c:manualLayout>
              </c:layout>
              <c:numFmt formatCode="General" sourceLinked="0"/>
            </c:trendlineLbl>
          </c:trendline>
          <c:xVal>
            <c:numRef>
              <c:f>'Repeated Drop Test'!$B$2:$B$86</c:f>
              <c:numCache>
                <c:formatCode>0.00</c:formatCode>
                <c:ptCount val="85"/>
                <c:pt idx="0">
                  <c:v>4.17</c:v>
                </c:pt>
                <c:pt idx="1">
                  <c:v>4.13</c:v>
                </c:pt>
                <c:pt idx="2">
                  <c:v>4.1100000000000003</c:v>
                </c:pt>
                <c:pt idx="3">
                  <c:v>4.09</c:v>
                </c:pt>
                <c:pt idx="4">
                  <c:v>4.07</c:v>
                </c:pt>
                <c:pt idx="5">
                  <c:v>4.0599999999999996</c:v>
                </c:pt>
                <c:pt idx="6">
                  <c:v>4.04</c:v>
                </c:pt>
                <c:pt idx="7">
                  <c:v>4.0199999999999996</c:v>
                </c:pt>
                <c:pt idx="8">
                  <c:v>4</c:v>
                </c:pt>
                <c:pt idx="9">
                  <c:v>3.99</c:v>
                </c:pt>
                <c:pt idx="10">
                  <c:v>3.97</c:v>
                </c:pt>
                <c:pt idx="11">
                  <c:v>3.96</c:v>
                </c:pt>
                <c:pt idx="12">
                  <c:v>3.96</c:v>
                </c:pt>
                <c:pt idx="13">
                  <c:v>3.97</c:v>
                </c:pt>
                <c:pt idx="14">
                  <c:v>3.92</c:v>
                </c:pt>
                <c:pt idx="15">
                  <c:v>3.92</c:v>
                </c:pt>
                <c:pt idx="16">
                  <c:v>3.93</c:v>
                </c:pt>
                <c:pt idx="17">
                  <c:v>3.95</c:v>
                </c:pt>
                <c:pt idx="18">
                  <c:v>3.91</c:v>
                </c:pt>
                <c:pt idx="19">
                  <c:v>3.89</c:v>
                </c:pt>
                <c:pt idx="20">
                  <c:v>3.91</c:v>
                </c:pt>
                <c:pt idx="21">
                  <c:v>3.89</c:v>
                </c:pt>
                <c:pt idx="22">
                  <c:v>3.87</c:v>
                </c:pt>
                <c:pt idx="23">
                  <c:v>3.87</c:v>
                </c:pt>
                <c:pt idx="24">
                  <c:v>3.86</c:v>
                </c:pt>
                <c:pt idx="25">
                  <c:v>3.87</c:v>
                </c:pt>
                <c:pt idx="26">
                  <c:v>3.88</c:v>
                </c:pt>
                <c:pt idx="27">
                  <c:v>3.85</c:v>
                </c:pt>
                <c:pt idx="28">
                  <c:v>3.85</c:v>
                </c:pt>
                <c:pt idx="29">
                  <c:v>3.84</c:v>
                </c:pt>
                <c:pt idx="30">
                  <c:v>3.85</c:v>
                </c:pt>
                <c:pt idx="31">
                  <c:v>3.82</c:v>
                </c:pt>
                <c:pt idx="32">
                  <c:v>3.81</c:v>
                </c:pt>
                <c:pt idx="33">
                  <c:v>3.84</c:v>
                </c:pt>
                <c:pt idx="34">
                  <c:v>3.81</c:v>
                </c:pt>
                <c:pt idx="35">
                  <c:v>3.8</c:v>
                </c:pt>
                <c:pt idx="36">
                  <c:v>3.81</c:v>
                </c:pt>
                <c:pt idx="37">
                  <c:v>3.8</c:v>
                </c:pt>
                <c:pt idx="38">
                  <c:v>3.81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3.8</c:v>
                </c:pt>
                <c:pt idx="43">
                  <c:v>3.78</c:v>
                </c:pt>
                <c:pt idx="44">
                  <c:v>3.79</c:v>
                </c:pt>
                <c:pt idx="45">
                  <c:v>3.79</c:v>
                </c:pt>
                <c:pt idx="46">
                  <c:v>3.78</c:v>
                </c:pt>
                <c:pt idx="47">
                  <c:v>3.77</c:v>
                </c:pt>
                <c:pt idx="48">
                  <c:v>3.77</c:v>
                </c:pt>
                <c:pt idx="49">
                  <c:v>3.78</c:v>
                </c:pt>
                <c:pt idx="50">
                  <c:v>3.75</c:v>
                </c:pt>
                <c:pt idx="51">
                  <c:v>3.77</c:v>
                </c:pt>
                <c:pt idx="52">
                  <c:v>3.76</c:v>
                </c:pt>
                <c:pt idx="53">
                  <c:v>3.74</c:v>
                </c:pt>
                <c:pt idx="54">
                  <c:v>3.75</c:v>
                </c:pt>
                <c:pt idx="55">
                  <c:v>3.76</c:v>
                </c:pt>
                <c:pt idx="56">
                  <c:v>3.77</c:v>
                </c:pt>
                <c:pt idx="57">
                  <c:v>3.74</c:v>
                </c:pt>
                <c:pt idx="58">
                  <c:v>3.74</c:v>
                </c:pt>
                <c:pt idx="59">
                  <c:v>3.73</c:v>
                </c:pt>
                <c:pt idx="60">
                  <c:v>3.72</c:v>
                </c:pt>
                <c:pt idx="61">
                  <c:v>3.73</c:v>
                </c:pt>
                <c:pt idx="62">
                  <c:v>3.72</c:v>
                </c:pt>
                <c:pt idx="63">
                  <c:v>3.73</c:v>
                </c:pt>
                <c:pt idx="64">
                  <c:v>3.72</c:v>
                </c:pt>
                <c:pt idx="65">
                  <c:v>3.75</c:v>
                </c:pt>
                <c:pt idx="66">
                  <c:v>3.72</c:v>
                </c:pt>
                <c:pt idx="67">
                  <c:v>3.7</c:v>
                </c:pt>
                <c:pt idx="68">
                  <c:v>3.72</c:v>
                </c:pt>
                <c:pt idx="69">
                  <c:v>3.68</c:v>
                </c:pt>
                <c:pt idx="70">
                  <c:v>3.69</c:v>
                </c:pt>
                <c:pt idx="71">
                  <c:v>3.68</c:v>
                </c:pt>
                <c:pt idx="72">
                  <c:v>3.69</c:v>
                </c:pt>
                <c:pt idx="73">
                  <c:v>3.69</c:v>
                </c:pt>
                <c:pt idx="74">
                  <c:v>3.71</c:v>
                </c:pt>
                <c:pt idx="75">
                  <c:v>3.68</c:v>
                </c:pt>
                <c:pt idx="76">
                  <c:v>3.68</c:v>
                </c:pt>
                <c:pt idx="77">
                  <c:v>3.64</c:v>
                </c:pt>
                <c:pt idx="78">
                  <c:v>3.62</c:v>
                </c:pt>
                <c:pt idx="79">
                  <c:v>3.61</c:v>
                </c:pt>
                <c:pt idx="80">
                  <c:v>3.59</c:v>
                </c:pt>
                <c:pt idx="81">
                  <c:v>3.57</c:v>
                </c:pt>
                <c:pt idx="82">
                  <c:v>3.55</c:v>
                </c:pt>
                <c:pt idx="83">
                  <c:v>3.53</c:v>
                </c:pt>
                <c:pt idx="84">
                  <c:v>3.49</c:v>
                </c:pt>
              </c:numCache>
            </c:numRef>
          </c:xVal>
          <c:yVal>
            <c:numRef>
              <c:f>'Repeated Drop Test'!$D$2:$D$86</c:f>
              <c:numCache>
                <c:formatCode>General</c:formatCode>
                <c:ptCount val="85"/>
                <c:pt idx="0">
                  <c:v>2.96</c:v>
                </c:pt>
                <c:pt idx="1">
                  <c:v>2.95</c:v>
                </c:pt>
                <c:pt idx="2">
                  <c:v>2.93</c:v>
                </c:pt>
                <c:pt idx="3">
                  <c:v>2.89</c:v>
                </c:pt>
                <c:pt idx="4">
                  <c:v>2.86</c:v>
                </c:pt>
                <c:pt idx="5">
                  <c:v>2.9</c:v>
                </c:pt>
                <c:pt idx="6">
                  <c:v>2.83</c:v>
                </c:pt>
                <c:pt idx="7">
                  <c:v>2.78</c:v>
                </c:pt>
                <c:pt idx="8">
                  <c:v>2.76</c:v>
                </c:pt>
                <c:pt idx="9">
                  <c:v>2.75</c:v>
                </c:pt>
                <c:pt idx="10">
                  <c:v>2.8</c:v>
                </c:pt>
                <c:pt idx="11">
                  <c:v>2.71</c:v>
                </c:pt>
                <c:pt idx="12">
                  <c:v>2.7</c:v>
                </c:pt>
                <c:pt idx="13">
                  <c:v>2.71</c:v>
                </c:pt>
                <c:pt idx="14">
                  <c:v>2.66</c:v>
                </c:pt>
                <c:pt idx="15">
                  <c:v>2.69</c:v>
                </c:pt>
                <c:pt idx="16">
                  <c:v>2.63</c:v>
                </c:pt>
                <c:pt idx="17">
                  <c:v>2.69</c:v>
                </c:pt>
                <c:pt idx="18">
                  <c:v>2.6</c:v>
                </c:pt>
                <c:pt idx="19">
                  <c:v>2.58</c:v>
                </c:pt>
                <c:pt idx="20">
                  <c:v>2.61</c:v>
                </c:pt>
                <c:pt idx="21">
                  <c:v>2.56</c:v>
                </c:pt>
                <c:pt idx="22">
                  <c:v>2.56</c:v>
                </c:pt>
                <c:pt idx="23">
                  <c:v>2.5499999999999998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2.56</c:v>
                </c:pt>
                <c:pt idx="27">
                  <c:v>2.52</c:v>
                </c:pt>
                <c:pt idx="28">
                  <c:v>2.5</c:v>
                </c:pt>
                <c:pt idx="29">
                  <c:v>2.48</c:v>
                </c:pt>
                <c:pt idx="30">
                  <c:v>2.5</c:v>
                </c:pt>
                <c:pt idx="31">
                  <c:v>2.4700000000000002</c:v>
                </c:pt>
                <c:pt idx="32">
                  <c:v>2.46</c:v>
                </c:pt>
                <c:pt idx="33">
                  <c:v>2.4700000000000002</c:v>
                </c:pt>
                <c:pt idx="34">
                  <c:v>2.4300000000000002</c:v>
                </c:pt>
                <c:pt idx="35">
                  <c:v>2.4500000000000002</c:v>
                </c:pt>
                <c:pt idx="36">
                  <c:v>2.4300000000000002</c:v>
                </c:pt>
                <c:pt idx="37">
                  <c:v>2.44</c:v>
                </c:pt>
                <c:pt idx="38">
                  <c:v>2.4300000000000002</c:v>
                </c:pt>
                <c:pt idx="39">
                  <c:v>2.41</c:v>
                </c:pt>
                <c:pt idx="40">
                  <c:v>2.4</c:v>
                </c:pt>
                <c:pt idx="41">
                  <c:v>2.41</c:v>
                </c:pt>
                <c:pt idx="42">
                  <c:v>2.4300000000000002</c:v>
                </c:pt>
                <c:pt idx="43">
                  <c:v>2.39</c:v>
                </c:pt>
                <c:pt idx="44">
                  <c:v>2.39</c:v>
                </c:pt>
                <c:pt idx="45">
                  <c:v>2.4</c:v>
                </c:pt>
                <c:pt idx="46">
                  <c:v>2.39</c:v>
                </c:pt>
                <c:pt idx="47">
                  <c:v>2.36</c:v>
                </c:pt>
                <c:pt idx="48">
                  <c:v>2.35</c:v>
                </c:pt>
                <c:pt idx="49">
                  <c:v>2.36</c:v>
                </c:pt>
                <c:pt idx="50">
                  <c:v>2.3199999999999998</c:v>
                </c:pt>
                <c:pt idx="51">
                  <c:v>2.33</c:v>
                </c:pt>
                <c:pt idx="52">
                  <c:v>2.34</c:v>
                </c:pt>
                <c:pt idx="53">
                  <c:v>2.33</c:v>
                </c:pt>
                <c:pt idx="54">
                  <c:v>2.31</c:v>
                </c:pt>
                <c:pt idx="55">
                  <c:v>2.33</c:v>
                </c:pt>
                <c:pt idx="56">
                  <c:v>2.33</c:v>
                </c:pt>
                <c:pt idx="57">
                  <c:v>2.31</c:v>
                </c:pt>
                <c:pt idx="58">
                  <c:v>2.3199999999999998</c:v>
                </c:pt>
                <c:pt idx="59">
                  <c:v>2.31</c:v>
                </c:pt>
                <c:pt idx="60">
                  <c:v>2.29</c:v>
                </c:pt>
                <c:pt idx="61">
                  <c:v>2.2799999999999998</c:v>
                </c:pt>
                <c:pt idx="62">
                  <c:v>2.29</c:v>
                </c:pt>
                <c:pt idx="63">
                  <c:v>2.29</c:v>
                </c:pt>
                <c:pt idx="64">
                  <c:v>2.27</c:v>
                </c:pt>
                <c:pt idx="65">
                  <c:v>2.3199999999999998</c:v>
                </c:pt>
                <c:pt idx="66">
                  <c:v>2.2799999999999998</c:v>
                </c:pt>
                <c:pt idx="67">
                  <c:v>2.2599999999999998</c:v>
                </c:pt>
                <c:pt idx="68">
                  <c:v>2.27</c:v>
                </c:pt>
                <c:pt idx="69">
                  <c:v>2.21</c:v>
                </c:pt>
                <c:pt idx="70">
                  <c:v>2.2200000000000002</c:v>
                </c:pt>
                <c:pt idx="71">
                  <c:v>2.21</c:v>
                </c:pt>
                <c:pt idx="72">
                  <c:v>2.2000000000000002</c:v>
                </c:pt>
                <c:pt idx="73">
                  <c:v>2.21</c:v>
                </c:pt>
                <c:pt idx="74">
                  <c:v>2.2200000000000002</c:v>
                </c:pt>
                <c:pt idx="75">
                  <c:v>2.17</c:v>
                </c:pt>
                <c:pt idx="76">
                  <c:v>2.17</c:v>
                </c:pt>
                <c:pt idx="77">
                  <c:v>2.1</c:v>
                </c:pt>
                <c:pt idx="78">
                  <c:v>2.06</c:v>
                </c:pt>
                <c:pt idx="79">
                  <c:v>2.06</c:v>
                </c:pt>
                <c:pt idx="80">
                  <c:v>2.0099999999999998</c:v>
                </c:pt>
                <c:pt idx="81">
                  <c:v>1.97</c:v>
                </c:pt>
                <c:pt idx="82">
                  <c:v>1.93</c:v>
                </c:pt>
                <c:pt idx="83">
                  <c:v>1.88</c:v>
                </c:pt>
                <c:pt idx="84">
                  <c:v>1.82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'Repeated Drop Test'!$C$1</c:f>
              <c:strCache>
                <c:ptCount val="1"/>
                <c:pt idx="0">
                  <c:v>Test Min</c:v>
                </c:pt>
              </c:strCache>
            </c:strRef>
          </c:tx>
          <c:xVal>
            <c:numRef>
              <c:f>'Repeated Drop Test'!$B$2:$B$86</c:f>
              <c:numCache>
                <c:formatCode>0.00</c:formatCode>
                <c:ptCount val="85"/>
                <c:pt idx="0">
                  <c:v>4.17</c:v>
                </c:pt>
                <c:pt idx="1">
                  <c:v>4.13</c:v>
                </c:pt>
                <c:pt idx="2">
                  <c:v>4.1100000000000003</c:v>
                </c:pt>
                <c:pt idx="3">
                  <c:v>4.09</c:v>
                </c:pt>
                <c:pt idx="4">
                  <c:v>4.07</c:v>
                </c:pt>
                <c:pt idx="5">
                  <c:v>4.0599999999999996</c:v>
                </c:pt>
                <c:pt idx="6">
                  <c:v>4.04</c:v>
                </c:pt>
                <c:pt idx="7">
                  <c:v>4.0199999999999996</c:v>
                </c:pt>
                <c:pt idx="8">
                  <c:v>4</c:v>
                </c:pt>
                <c:pt idx="9">
                  <c:v>3.99</c:v>
                </c:pt>
                <c:pt idx="10">
                  <c:v>3.97</c:v>
                </c:pt>
                <c:pt idx="11">
                  <c:v>3.96</c:v>
                </c:pt>
                <c:pt idx="12">
                  <c:v>3.96</c:v>
                </c:pt>
                <c:pt idx="13">
                  <c:v>3.97</c:v>
                </c:pt>
                <c:pt idx="14">
                  <c:v>3.92</c:v>
                </c:pt>
                <c:pt idx="15">
                  <c:v>3.92</c:v>
                </c:pt>
                <c:pt idx="16">
                  <c:v>3.93</c:v>
                </c:pt>
                <c:pt idx="17">
                  <c:v>3.95</c:v>
                </c:pt>
                <c:pt idx="18">
                  <c:v>3.91</c:v>
                </c:pt>
                <c:pt idx="19">
                  <c:v>3.89</c:v>
                </c:pt>
                <c:pt idx="20">
                  <c:v>3.91</c:v>
                </c:pt>
                <c:pt idx="21">
                  <c:v>3.89</c:v>
                </c:pt>
                <c:pt idx="22">
                  <c:v>3.87</c:v>
                </c:pt>
                <c:pt idx="23">
                  <c:v>3.87</c:v>
                </c:pt>
                <c:pt idx="24">
                  <c:v>3.86</c:v>
                </c:pt>
                <c:pt idx="25">
                  <c:v>3.87</c:v>
                </c:pt>
                <c:pt idx="26">
                  <c:v>3.88</c:v>
                </c:pt>
                <c:pt idx="27">
                  <c:v>3.85</c:v>
                </c:pt>
                <c:pt idx="28">
                  <c:v>3.85</c:v>
                </c:pt>
                <c:pt idx="29">
                  <c:v>3.84</c:v>
                </c:pt>
                <c:pt idx="30">
                  <c:v>3.85</c:v>
                </c:pt>
                <c:pt idx="31">
                  <c:v>3.82</c:v>
                </c:pt>
                <c:pt idx="32">
                  <c:v>3.81</c:v>
                </c:pt>
                <c:pt idx="33">
                  <c:v>3.84</c:v>
                </c:pt>
                <c:pt idx="34">
                  <c:v>3.81</c:v>
                </c:pt>
                <c:pt idx="35">
                  <c:v>3.8</c:v>
                </c:pt>
                <c:pt idx="36">
                  <c:v>3.81</c:v>
                </c:pt>
                <c:pt idx="37">
                  <c:v>3.8</c:v>
                </c:pt>
                <c:pt idx="38">
                  <c:v>3.81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3.8</c:v>
                </c:pt>
                <c:pt idx="43">
                  <c:v>3.78</c:v>
                </c:pt>
                <c:pt idx="44">
                  <c:v>3.79</c:v>
                </c:pt>
                <c:pt idx="45">
                  <c:v>3.79</c:v>
                </c:pt>
                <c:pt idx="46">
                  <c:v>3.78</c:v>
                </c:pt>
                <c:pt idx="47">
                  <c:v>3.77</c:v>
                </c:pt>
                <c:pt idx="48">
                  <c:v>3.77</c:v>
                </c:pt>
                <c:pt idx="49">
                  <c:v>3.78</c:v>
                </c:pt>
                <c:pt idx="50">
                  <c:v>3.75</c:v>
                </c:pt>
                <c:pt idx="51">
                  <c:v>3.77</c:v>
                </c:pt>
                <c:pt idx="52">
                  <c:v>3.76</c:v>
                </c:pt>
                <c:pt idx="53">
                  <c:v>3.74</c:v>
                </c:pt>
                <c:pt idx="54">
                  <c:v>3.75</c:v>
                </c:pt>
                <c:pt idx="55">
                  <c:v>3.76</c:v>
                </c:pt>
                <c:pt idx="56">
                  <c:v>3.77</c:v>
                </c:pt>
                <c:pt idx="57">
                  <c:v>3.74</c:v>
                </c:pt>
                <c:pt idx="58">
                  <c:v>3.74</c:v>
                </c:pt>
                <c:pt idx="59">
                  <c:v>3.73</c:v>
                </c:pt>
                <c:pt idx="60">
                  <c:v>3.72</c:v>
                </c:pt>
                <c:pt idx="61">
                  <c:v>3.73</c:v>
                </c:pt>
                <c:pt idx="62">
                  <c:v>3.72</c:v>
                </c:pt>
                <c:pt idx="63">
                  <c:v>3.73</c:v>
                </c:pt>
                <c:pt idx="64">
                  <c:v>3.72</c:v>
                </c:pt>
                <c:pt idx="65">
                  <c:v>3.75</c:v>
                </c:pt>
                <c:pt idx="66">
                  <c:v>3.72</c:v>
                </c:pt>
                <c:pt idx="67">
                  <c:v>3.7</c:v>
                </c:pt>
                <c:pt idx="68">
                  <c:v>3.72</c:v>
                </c:pt>
                <c:pt idx="69">
                  <c:v>3.68</c:v>
                </c:pt>
                <c:pt idx="70">
                  <c:v>3.69</c:v>
                </c:pt>
                <c:pt idx="71">
                  <c:v>3.68</c:v>
                </c:pt>
                <c:pt idx="72">
                  <c:v>3.69</c:v>
                </c:pt>
                <c:pt idx="73">
                  <c:v>3.69</c:v>
                </c:pt>
                <c:pt idx="74">
                  <c:v>3.71</c:v>
                </c:pt>
                <c:pt idx="75">
                  <c:v>3.68</c:v>
                </c:pt>
                <c:pt idx="76">
                  <c:v>3.68</c:v>
                </c:pt>
                <c:pt idx="77">
                  <c:v>3.64</c:v>
                </c:pt>
                <c:pt idx="78">
                  <c:v>3.62</c:v>
                </c:pt>
                <c:pt idx="79">
                  <c:v>3.61</c:v>
                </c:pt>
                <c:pt idx="80">
                  <c:v>3.59</c:v>
                </c:pt>
                <c:pt idx="81">
                  <c:v>3.57</c:v>
                </c:pt>
                <c:pt idx="82">
                  <c:v>3.55</c:v>
                </c:pt>
                <c:pt idx="83">
                  <c:v>3.53</c:v>
                </c:pt>
                <c:pt idx="84">
                  <c:v>3.49</c:v>
                </c:pt>
              </c:numCache>
            </c:numRef>
          </c:xVal>
          <c:yVal>
            <c:numRef>
              <c:f>'Repeated Drop Test'!$C$2:$C$86</c:f>
              <c:numCache>
                <c:formatCode>0.00</c:formatCode>
                <c:ptCount val="85"/>
                <c:pt idx="0">
                  <c:v>2.56</c:v>
                </c:pt>
                <c:pt idx="1">
                  <c:v>2.56</c:v>
                </c:pt>
                <c:pt idx="2">
                  <c:v>2.56</c:v>
                </c:pt>
                <c:pt idx="3">
                  <c:v>2.56</c:v>
                </c:pt>
                <c:pt idx="4">
                  <c:v>2.56</c:v>
                </c:pt>
                <c:pt idx="5">
                  <c:v>2.56</c:v>
                </c:pt>
                <c:pt idx="6">
                  <c:v>2.56</c:v>
                </c:pt>
                <c:pt idx="7">
                  <c:v>2.56</c:v>
                </c:pt>
                <c:pt idx="8">
                  <c:v>2.56</c:v>
                </c:pt>
                <c:pt idx="9">
                  <c:v>2.56</c:v>
                </c:pt>
                <c:pt idx="10">
                  <c:v>2.56</c:v>
                </c:pt>
                <c:pt idx="11">
                  <c:v>2.56</c:v>
                </c:pt>
                <c:pt idx="12">
                  <c:v>2.56</c:v>
                </c:pt>
                <c:pt idx="13">
                  <c:v>2.56</c:v>
                </c:pt>
                <c:pt idx="14">
                  <c:v>2.58</c:v>
                </c:pt>
                <c:pt idx="15">
                  <c:v>2.56</c:v>
                </c:pt>
                <c:pt idx="16">
                  <c:v>2.58</c:v>
                </c:pt>
                <c:pt idx="17">
                  <c:v>2.56</c:v>
                </c:pt>
                <c:pt idx="18">
                  <c:v>2.58</c:v>
                </c:pt>
                <c:pt idx="19">
                  <c:v>2.56</c:v>
                </c:pt>
                <c:pt idx="20">
                  <c:v>2.56</c:v>
                </c:pt>
                <c:pt idx="21">
                  <c:v>2.56</c:v>
                </c:pt>
                <c:pt idx="22">
                  <c:v>2.56</c:v>
                </c:pt>
                <c:pt idx="23">
                  <c:v>2.56</c:v>
                </c:pt>
                <c:pt idx="24">
                  <c:v>2.58</c:v>
                </c:pt>
                <c:pt idx="25">
                  <c:v>2.56</c:v>
                </c:pt>
                <c:pt idx="26">
                  <c:v>2.56</c:v>
                </c:pt>
                <c:pt idx="27">
                  <c:v>2.56</c:v>
                </c:pt>
                <c:pt idx="28">
                  <c:v>2.58</c:v>
                </c:pt>
                <c:pt idx="29">
                  <c:v>2.58</c:v>
                </c:pt>
                <c:pt idx="30">
                  <c:v>2.56</c:v>
                </c:pt>
                <c:pt idx="31">
                  <c:v>2.56</c:v>
                </c:pt>
                <c:pt idx="32">
                  <c:v>2.58</c:v>
                </c:pt>
                <c:pt idx="33">
                  <c:v>2.58</c:v>
                </c:pt>
                <c:pt idx="34">
                  <c:v>2.56</c:v>
                </c:pt>
                <c:pt idx="35">
                  <c:v>2.58</c:v>
                </c:pt>
                <c:pt idx="36">
                  <c:v>2.58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2.56</c:v>
                </c:pt>
                <c:pt idx="41">
                  <c:v>2.56</c:v>
                </c:pt>
                <c:pt idx="42">
                  <c:v>2.56</c:v>
                </c:pt>
                <c:pt idx="43">
                  <c:v>2.56</c:v>
                </c:pt>
                <c:pt idx="44">
                  <c:v>2.56</c:v>
                </c:pt>
                <c:pt idx="45">
                  <c:v>2.56</c:v>
                </c:pt>
                <c:pt idx="46">
                  <c:v>2.54</c:v>
                </c:pt>
                <c:pt idx="47">
                  <c:v>2.56</c:v>
                </c:pt>
                <c:pt idx="48">
                  <c:v>2.56</c:v>
                </c:pt>
                <c:pt idx="49">
                  <c:v>2.54</c:v>
                </c:pt>
                <c:pt idx="50">
                  <c:v>2.56</c:v>
                </c:pt>
                <c:pt idx="51">
                  <c:v>2.56</c:v>
                </c:pt>
                <c:pt idx="52">
                  <c:v>2.56</c:v>
                </c:pt>
                <c:pt idx="53">
                  <c:v>2.54</c:v>
                </c:pt>
                <c:pt idx="54">
                  <c:v>2.56</c:v>
                </c:pt>
                <c:pt idx="55">
                  <c:v>2.56</c:v>
                </c:pt>
                <c:pt idx="56">
                  <c:v>2.54</c:v>
                </c:pt>
                <c:pt idx="57">
                  <c:v>2.56</c:v>
                </c:pt>
                <c:pt idx="58">
                  <c:v>2.54</c:v>
                </c:pt>
                <c:pt idx="59">
                  <c:v>2.54</c:v>
                </c:pt>
                <c:pt idx="60">
                  <c:v>2.54</c:v>
                </c:pt>
                <c:pt idx="61">
                  <c:v>2.54</c:v>
                </c:pt>
                <c:pt idx="62">
                  <c:v>2.54</c:v>
                </c:pt>
                <c:pt idx="63">
                  <c:v>2.54</c:v>
                </c:pt>
                <c:pt idx="64">
                  <c:v>2.54</c:v>
                </c:pt>
                <c:pt idx="65">
                  <c:v>2.56</c:v>
                </c:pt>
                <c:pt idx="66">
                  <c:v>2.54</c:v>
                </c:pt>
                <c:pt idx="67">
                  <c:v>2.54</c:v>
                </c:pt>
                <c:pt idx="68">
                  <c:v>2.54</c:v>
                </c:pt>
                <c:pt idx="69">
                  <c:v>2.54</c:v>
                </c:pt>
                <c:pt idx="70">
                  <c:v>2.54</c:v>
                </c:pt>
                <c:pt idx="71">
                  <c:v>2.54</c:v>
                </c:pt>
                <c:pt idx="72">
                  <c:v>2.54</c:v>
                </c:pt>
                <c:pt idx="73">
                  <c:v>2.52</c:v>
                </c:pt>
                <c:pt idx="74">
                  <c:v>2.52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2.48</c:v>
                </c:pt>
                <c:pt idx="81">
                  <c:v>2.48</c:v>
                </c:pt>
                <c:pt idx="82">
                  <c:v>2.46</c:v>
                </c:pt>
                <c:pt idx="83">
                  <c:v>2.46</c:v>
                </c:pt>
                <c:pt idx="84">
                  <c:v>2.44</c:v>
                </c:pt>
              </c:numCache>
            </c:numRef>
          </c:yVal>
          <c:smooth val="1"/>
        </c:ser>
        <c:axId val="63977728"/>
        <c:axId val="63979520"/>
      </c:scatterChart>
      <c:valAx>
        <c:axId val="63977728"/>
        <c:scaling>
          <c:orientation val="minMax"/>
        </c:scaling>
        <c:axPos val="b"/>
        <c:numFmt formatCode="0.00" sourceLinked="1"/>
        <c:tickLblPos val="nextTo"/>
        <c:crossAx val="63979520"/>
        <c:crosses val="autoZero"/>
        <c:crossBetween val="midCat"/>
      </c:valAx>
      <c:valAx>
        <c:axId val="63979520"/>
        <c:scaling>
          <c:orientation val="minMax"/>
        </c:scaling>
        <c:axPos val="l"/>
        <c:majorGridlines/>
        <c:numFmt formatCode="General" sourceLinked="1"/>
        <c:tickLblPos val="nextTo"/>
        <c:crossAx val="63977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strRef>
              <c:f>'Repeated Drop Test'!$D$1</c:f>
              <c:strCache>
                <c:ptCount val="1"/>
                <c:pt idx="0">
                  <c:v>Max Current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36321757857190928"/>
                  <c:y val="0.18702601772093924"/>
                </c:manualLayout>
              </c:layout>
              <c:numFmt formatCode="General" sourceLinked="0"/>
            </c:trendlineLbl>
          </c:trendline>
          <c:xVal>
            <c:numRef>
              <c:f>'Repeated Drop Test'!$A$2:$A$86</c:f>
              <c:numCache>
                <c:formatCode>0.00</c:formatCode>
                <c:ptCount val="85"/>
                <c:pt idx="0">
                  <c:v>0</c:v>
                </c:pt>
                <c:pt idx="1">
                  <c:v>4.0000000000000036E-2</c:v>
                </c:pt>
                <c:pt idx="2">
                  <c:v>5.9999999999999609E-2</c:v>
                </c:pt>
                <c:pt idx="3">
                  <c:v>8.0000000000000071E-2</c:v>
                </c:pt>
                <c:pt idx="4">
                  <c:v>9.9999999999999645E-2</c:v>
                </c:pt>
                <c:pt idx="5">
                  <c:v>0.11000000000000032</c:v>
                </c:pt>
                <c:pt idx="6">
                  <c:v>0.12999999999999989</c:v>
                </c:pt>
                <c:pt idx="7">
                  <c:v>0.15000000000000036</c:v>
                </c:pt>
                <c:pt idx="8">
                  <c:v>0.16999999999999993</c:v>
                </c:pt>
                <c:pt idx="9">
                  <c:v>0.17999999999999972</c:v>
                </c:pt>
                <c:pt idx="10">
                  <c:v>0.19999999999999973</c:v>
                </c:pt>
                <c:pt idx="11">
                  <c:v>0.20999999999999996</c:v>
                </c:pt>
                <c:pt idx="12">
                  <c:v>0.20999999999999996</c:v>
                </c:pt>
                <c:pt idx="13">
                  <c:v>0.19999999999999973</c:v>
                </c:pt>
                <c:pt idx="14">
                  <c:v>0.25</c:v>
                </c:pt>
                <c:pt idx="15">
                  <c:v>0.25</c:v>
                </c:pt>
                <c:pt idx="16">
                  <c:v>0.23999999999999977</c:v>
                </c:pt>
                <c:pt idx="17">
                  <c:v>0.21999999999999975</c:v>
                </c:pt>
                <c:pt idx="18">
                  <c:v>0.25999999999999979</c:v>
                </c:pt>
                <c:pt idx="19">
                  <c:v>0.2799999999999998</c:v>
                </c:pt>
                <c:pt idx="20">
                  <c:v>0.25999999999999979</c:v>
                </c:pt>
                <c:pt idx="21">
                  <c:v>0.2799999999999998</c:v>
                </c:pt>
                <c:pt idx="22">
                  <c:v>0.29999999999999982</c:v>
                </c:pt>
                <c:pt idx="23">
                  <c:v>0.29999999999999982</c:v>
                </c:pt>
                <c:pt idx="24">
                  <c:v>0.31000000000000005</c:v>
                </c:pt>
                <c:pt idx="25">
                  <c:v>0.29999999999999982</c:v>
                </c:pt>
                <c:pt idx="26">
                  <c:v>0.29000000000000004</c:v>
                </c:pt>
                <c:pt idx="27">
                  <c:v>0.31999999999999984</c:v>
                </c:pt>
                <c:pt idx="28">
                  <c:v>0.31999999999999984</c:v>
                </c:pt>
                <c:pt idx="29">
                  <c:v>0.33000000000000007</c:v>
                </c:pt>
                <c:pt idx="30">
                  <c:v>0.31999999999999984</c:v>
                </c:pt>
                <c:pt idx="31">
                  <c:v>0.35000000000000009</c:v>
                </c:pt>
                <c:pt idx="32">
                  <c:v>0.35999999999999988</c:v>
                </c:pt>
                <c:pt idx="33">
                  <c:v>0.33000000000000007</c:v>
                </c:pt>
                <c:pt idx="34">
                  <c:v>0.35999999999999988</c:v>
                </c:pt>
                <c:pt idx="35">
                  <c:v>0.37000000000000011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0.35999999999999988</c:v>
                </c:pt>
                <c:pt idx="39">
                  <c:v>0.37999999999999989</c:v>
                </c:pt>
                <c:pt idx="40">
                  <c:v>0.37999999999999989</c:v>
                </c:pt>
                <c:pt idx="41">
                  <c:v>0.37999999999999989</c:v>
                </c:pt>
                <c:pt idx="42">
                  <c:v>0.37000000000000011</c:v>
                </c:pt>
                <c:pt idx="43">
                  <c:v>0.39000000000000012</c:v>
                </c:pt>
                <c:pt idx="44">
                  <c:v>0.37999999999999989</c:v>
                </c:pt>
                <c:pt idx="45">
                  <c:v>0.37999999999999989</c:v>
                </c:pt>
                <c:pt idx="46">
                  <c:v>0.39000000000000012</c:v>
                </c:pt>
                <c:pt idx="47">
                  <c:v>0.39999999999999991</c:v>
                </c:pt>
                <c:pt idx="48">
                  <c:v>0.39999999999999991</c:v>
                </c:pt>
                <c:pt idx="49">
                  <c:v>0.39000000000000012</c:v>
                </c:pt>
                <c:pt idx="50">
                  <c:v>0.41999999999999993</c:v>
                </c:pt>
                <c:pt idx="51">
                  <c:v>0.39999999999999991</c:v>
                </c:pt>
                <c:pt idx="52">
                  <c:v>0.41000000000000014</c:v>
                </c:pt>
                <c:pt idx="53">
                  <c:v>0.42999999999999972</c:v>
                </c:pt>
                <c:pt idx="54">
                  <c:v>0.41999999999999993</c:v>
                </c:pt>
                <c:pt idx="55">
                  <c:v>0.41000000000000014</c:v>
                </c:pt>
                <c:pt idx="56">
                  <c:v>0.39999999999999991</c:v>
                </c:pt>
                <c:pt idx="57">
                  <c:v>0.42999999999999972</c:v>
                </c:pt>
                <c:pt idx="58">
                  <c:v>0.42999999999999972</c:v>
                </c:pt>
                <c:pt idx="59">
                  <c:v>0.43999999999999995</c:v>
                </c:pt>
                <c:pt idx="60">
                  <c:v>0.44999999999999973</c:v>
                </c:pt>
                <c:pt idx="61">
                  <c:v>0.43999999999999995</c:v>
                </c:pt>
                <c:pt idx="62">
                  <c:v>0.44999999999999973</c:v>
                </c:pt>
                <c:pt idx="63">
                  <c:v>0.43999999999999995</c:v>
                </c:pt>
                <c:pt idx="64">
                  <c:v>0.44999999999999973</c:v>
                </c:pt>
                <c:pt idx="65">
                  <c:v>0.41999999999999993</c:v>
                </c:pt>
                <c:pt idx="66">
                  <c:v>0.44999999999999973</c:v>
                </c:pt>
                <c:pt idx="67">
                  <c:v>0.46999999999999975</c:v>
                </c:pt>
                <c:pt idx="68">
                  <c:v>0.44999999999999973</c:v>
                </c:pt>
                <c:pt idx="69">
                  <c:v>0.48999999999999977</c:v>
                </c:pt>
                <c:pt idx="70">
                  <c:v>0.48</c:v>
                </c:pt>
                <c:pt idx="71">
                  <c:v>0.48999999999999977</c:v>
                </c:pt>
                <c:pt idx="72">
                  <c:v>0.48</c:v>
                </c:pt>
                <c:pt idx="73">
                  <c:v>0.48</c:v>
                </c:pt>
                <c:pt idx="74">
                  <c:v>0.45999999999999996</c:v>
                </c:pt>
                <c:pt idx="75">
                  <c:v>0.48999999999999977</c:v>
                </c:pt>
                <c:pt idx="76">
                  <c:v>0.48999999999999977</c:v>
                </c:pt>
                <c:pt idx="77">
                  <c:v>0.5299999999999998</c:v>
                </c:pt>
                <c:pt idx="78">
                  <c:v>0.54999999999999982</c:v>
                </c:pt>
                <c:pt idx="79">
                  <c:v>0.56000000000000005</c:v>
                </c:pt>
                <c:pt idx="80">
                  <c:v>0.58000000000000007</c:v>
                </c:pt>
                <c:pt idx="81">
                  <c:v>0.60000000000000009</c:v>
                </c:pt>
                <c:pt idx="82">
                  <c:v>0.62000000000000011</c:v>
                </c:pt>
                <c:pt idx="83">
                  <c:v>0.64000000000000012</c:v>
                </c:pt>
                <c:pt idx="84">
                  <c:v>0.67999999999999972</c:v>
                </c:pt>
              </c:numCache>
            </c:numRef>
          </c:xVal>
          <c:yVal>
            <c:numRef>
              <c:f>'Repeated Drop Test'!$D$2:$D$86</c:f>
              <c:numCache>
                <c:formatCode>General</c:formatCode>
                <c:ptCount val="85"/>
                <c:pt idx="0">
                  <c:v>2.96</c:v>
                </c:pt>
                <c:pt idx="1">
                  <c:v>2.95</c:v>
                </c:pt>
                <c:pt idx="2">
                  <c:v>2.93</c:v>
                </c:pt>
                <c:pt idx="3">
                  <c:v>2.89</c:v>
                </c:pt>
                <c:pt idx="4">
                  <c:v>2.86</c:v>
                </c:pt>
                <c:pt idx="5">
                  <c:v>2.9</c:v>
                </c:pt>
                <c:pt idx="6">
                  <c:v>2.83</c:v>
                </c:pt>
                <c:pt idx="7">
                  <c:v>2.78</c:v>
                </c:pt>
                <c:pt idx="8">
                  <c:v>2.76</c:v>
                </c:pt>
                <c:pt idx="9">
                  <c:v>2.75</c:v>
                </c:pt>
                <c:pt idx="10">
                  <c:v>2.8</c:v>
                </c:pt>
                <c:pt idx="11">
                  <c:v>2.71</c:v>
                </c:pt>
                <c:pt idx="12">
                  <c:v>2.7</c:v>
                </c:pt>
                <c:pt idx="13">
                  <c:v>2.71</c:v>
                </c:pt>
                <c:pt idx="14">
                  <c:v>2.66</c:v>
                </c:pt>
                <c:pt idx="15">
                  <c:v>2.69</c:v>
                </c:pt>
                <c:pt idx="16">
                  <c:v>2.63</c:v>
                </c:pt>
                <c:pt idx="17">
                  <c:v>2.69</c:v>
                </c:pt>
                <c:pt idx="18">
                  <c:v>2.6</c:v>
                </c:pt>
                <c:pt idx="19">
                  <c:v>2.58</c:v>
                </c:pt>
                <c:pt idx="20">
                  <c:v>2.61</c:v>
                </c:pt>
                <c:pt idx="21">
                  <c:v>2.56</c:v>
                </c:pt>
                <c:pt idx="22">
                  <c:v>2.56</c:v>
                </c:pt>
                <c:pt idx="23">
                  <c:v>2.5499999999999998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2.56</c:v>
                </c:pt>
                <c:pt idx="27">
                  <c:v>2.52</c:v>
                </c:pt>
                <c:pt idx="28">
                  <c:v>2.5</c:v>
                </c:pt>
                <c:pt idx="29">
                  <c:v>2.48</c:v>
                </c:pt>
                <c:pt idx="30">
                  <c:v>2.5</c:v>
                </c:pt>
                <c:pt idx="31">
                  <c:v>2.4700000000000002</c:v>
                </c:pt>
                <c:pt idx="32">
                  <c:v>2.46</c:v>
                </c:pt>
                <c:pt idx="33">
                  <c:v>2.4700000000000002</c:v>
                </c:pt>
                <c:pt idx="34">
                  <c:v>2.4300000000000002</c:v>
                </c:pt>
                <c:pt idx="35">
                  <c:v>2.4500000000000002</c:v>
                </c:pt>
                <c:pt idx="36">
                  <c:v>2.4300000000000002</c:v>
                </c:pt>
                <c:pt idx="37">
                  <c:v>2.44</c:v>
                </c:pt>
                <c:pt idx="38">
                  <c:v>2.4300000000000002</c:v>
                </c:pt>
                <c:pt idx="39">
                  <c:v>2.41</c:v>
                </c:pt>
                <c:pt idx="40">
                  <c:v>2.4</c:v>
                </c:pt>
                <c:pt idx="41">
                  <c:v>2.41</c:v>
                </c:pt>
                <c:pt idx="42">
                  <c:v>2.4300000000000002</c:v>
                </c:pt>
                <c:pt idx="43">
                  <c:v>2.39</c:v>
                </c:pt>
                <c:pt idx="44">
                  <c:v>2.39</c:v>
                </c:pt>
                <c:pt idx="45">
                  <c:v>2.4</c:v>
                </c:pt>
                <c:pt idx="46">
                  <c:v>2.39</c:v>
                </c:pt>
                <c:pt idx="47">
                  <c:v>2.36</c:v>
                </c:pt>
                <c:pt idx="48">
                  <c:v>2.35</c:v>
                </c:pt>
                <c:pt idx="49">
                  <c:v>2.36</c:v>
                </c:pt>
                <c:pt idx="50">
                  <c:v>2.3199999999999998</c:v>
                </c:pt>
                <c:pt idx="51">
                  <c:v>2.33</c:v>
                </c:pt>
                <c:pt idx="52">
                  <c:v>2.34</c:v>
                </c:pt>
                <c:pt idx="53">
                  <c:v>2.33</c:v>
                </c:pt>
                <c:pt idx="54">
                  <c:v>2.31</c:v>
                </c:pt>
                <c:pt idx="55">
                  <c:v>2.33</c:v>
                </c:pt>
                <c:pt idx="56">
                  <c:v>2.33</c:v>
                </c:pt>
                <c:pt idx="57">
                  <c:v>2.31</c:v>
                </c:pt>
                <c:pt idx="58">
                  <c:v>2.3199999999999998</c:v>
                </c:pt>
                <c:pt idx="59">
                  <c:v>2.31</c:v>
                </c:pt>
                <c:pt idx="60">
                  <c:v>2.29</c:v>
                </c:pt>
                <c:pt idx="61">
                  <c:v>2.2799999999999998</c:v>
                </c:pt>
                <c:pt idx="62">
                  <c:v>2.29</c:v>
                </c:pt>
                <c:pt idx="63">
                  <c:v>2.29</c:v>
                </c:pt>
                <c:pt idx="64">
                  <c:v>2.27</c:v>
                </c:pt>
                <c:pt idx="65">
                  <c:v>2.3199999999999998</c:v>
                </c:pt>
                <c:pt idx="66">
                  <c:v>2.2799999999999998</c:v>
                </c:pt>
                <c:pt idx="67">
                  <c:v>2.2599999999999998</c:v>
                </c:pt>
                <c:pt idx="68">
                  <c:v>2.27</c:v>
                </c:pt>
                <c:pt idx="69">
                  <c:v>2.21</c:v>
                </c:pt>
                <c:pt idx="70">
                  <c:v>2.2200000000000002</c:v>
                </c:pt>
                <c:pt idx="71">
                  <c:v>2.21</c:v>
                </c:pt>
                <c:pt idx="72">
                  <c:v>2.2000000000000002</c:v>
                </c:pt>
                <c:pt idx="73">
                  <c:v>2.21</c:v>
                </c:pt>
                <c:pt idx="74">
                  <c:v>2.2200000000000002</c:v>
                </c:pt>
                <c:pt idx="75">
                  <c:v>2.17</c:v>
                </c:pt>
                <c:pt idx="76">
                  <c:v>2.17</c:v>
                </c:pt>
                <c:pt idx="77">
                  <c:v>2.1</c:v>
                </c:pt>
                <c:pt idx="78">
                  <c:v>2.06</c:v>
                </c:pt>
                <c:pt idx="79">
                  <c:v>2.06</c:v>
                </c:pt>
                <c:pt idx="80">
                  <c:v>2.0099999999999998</c:v>
                </c:pt>
                <c:pt idx="81">
                  <c:v>1.97</c:v>
                </c:pt>
                <c:pt idx="82">
                  <c:v>1.93</c:v>
                </c:pt>
                <c:pt idx="83">
                  <c:v>1.88</c:v>
                </c:pt>
                <c:pt idx="84">
                  <c:v>1.82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'Repeated Drop Test'!$C$1</c:f>
              <c:strCache>
                <c:ptCount val="1"/>
                <c:pt idx="0">
                  <c:v>Test Min</c:v>
                </c:pt>
              </c:strCache>
            </c:strRef>
          </c:tx>
          <c:xVal>
            <c:numRef>
              <c:f>'Repeated Drop Test'!$A$2:$A$86</c:f>
              <c:numCache>
                <c:formatCode>0.00</c:formatCode>
                <c:ptCount val="85"/>
                <c:pt idx="0">
                  <c:v>0</c:v>
                </c:pt>
                <c:pt idx="1">
                  <c:v>4.0000000000000036E-2</c:v>
                </c:pt>
                <c:pt idx="2">
                  <c:v>5.9999999999999609E-2</c:v>
                </c:pt>
                <c:pt idx="3">
                  <c:v>8.0000000000000071E-2</c:v>
                </c:pt>
                <c:pt idx="4">
                  <c:v>9.9999999999999645E-2</c:v>
                </c:pt>
                <c:pt idx="5">
                  <c:v>0.11000000000000032</c:v>
                </c:pt>
                <c:pt idx="6">
                  <c:v>0.12999999999999989</c:v>
                </c:pt>
                <c:pt idx="7">
                  <c:v>0.15000000000000036</c:v>
                </c:pt>
                <c:pt idx="8">
                  <c:v>0.16999999999999993</c:v>
                </c:pt>
                <c:pt idx="9">
                  <c:v>0.17999999999999972</c:v>
                </c:pt>
                <c:pt idx="10">
                  <c:v>0.19999999999999973</c:v>
                </c:pt>
                <c:pt idx="11">
                  <c:v>0.20999999999999996</c:v>
                </c:pt>
                <c:pt idx="12">
                  <c:v>0.20999999999999996</c:v>
                </c:pt>
                <c:pt idx="13">
                  <c:v>0.19999999999999973</c:v>
                </c:pt>
                <c:pt idx="14">
                  <c:v>0.25</c:v>
                </c:pt>
                <c:pt idx="15">
                  <c:v>0.25</c:v>
                </c:pt>
                <c:pt idx="16">
                  <c:v>0.23999999999999977</c:v>
                </c:pt>
                <c:pt idx="17">
                  <c:v>0.21999999999999975</c:v>
                </c:pt>
                <c:pt idx="18">
                  <c:v>0.25999999999999979</c:v>
                </c:pt>
                <c:pt idx="19">
                  <c:v>0.2799999999999998</c:v>
                </c:pt>
                <c:pt idx="20">
                  <c:v>0.25999999999999979</c:v>
                </c:pt>
                <c:pt idx="21">
                  <c:v>0.2799999999999998</c:v>
                </c:pt>
                <c:pt idx="22">
                  <c:v>0.29999999999999982</c:v>
                </c:pt>
                <c:pt idx="23">
                  <c:v>0.29999999999999982</c:v>
                </c:pt>
                <c:pt idx="24">
                  <c:v>0.31000000000000005</c:v>
                </c:pt>
                <c:pt idx="25">
                  <c:v>0.29999999999999982</c:v>
                </c:pt>
                <c:pt idx="26">
                  <c:v>0.29000000000000004</c:v>
                </c:pt>
                <c:pt idx="27">
                  <c:v>0.31999999999999984</c:v>
                </c:pt>
                <c:pt idx="28">
                  <c:v>0.31999999999999984</c:v>
                </c:pt>
                <c:pt idx="29">
                  <c:v>0.33000000000000007</c:v>
                </c:pt>
                <c:pt idx="30">
                  <c:v>0.31999999999999984</c:v>
                </c:pt>
                <c:pt idx="31">
                  <c:v>0.35000000000000009</c:v>
                </c:pt>
                <c:pt idx="32">
                  <c:v>0.35999999999999988</c:v>
                </c:pt>
                <c:pt idx="33">
                  <c:v>0.33000000000000007</c:v>
                </c:pt>
                <c:pt idx="34">
                  <c:v>0.35999999999999988</c:v>
                </c:pt>
                <c:pt idx="35">
                  <c:v>0.37000000000000011</c:v>
                </c:pt>
                <c:pt idx="36">
                  <c:v>0.35999999999999988</c:v>
                </c:pt>
                <c:pt idx="37">
                  <c:v>0.37000000000000011</c:v>
                </c:pt>
                <c:pt idx="38">
                  <c:v>0.35999999999999988</c:v>
                </c:pt>
                <c:pt idx="39">
                  <c:v>0.37999999999999989</c:v>
                </c:pt>
                <c:pt idx="40">
                  <c:v>0.37999999999999989</c:v>
                </c:pt>
                <c:pt idx="41">
                  <c:v>0.37999999999999989</c:v>
                </c:pt>
                <c:pt idx="42">
                  <c:v>0.37000000000000011</c:v>
                </c:pt>
                <c:pt idx="43">
                  <c:v>0.39000000000000012</c:v>
                </c:pt>
                <c:pt idx="44">
                  <c:v>0.37999999999999989</c:v>
                </c:pt>
                <c:pt idx="45">
                  <c:v>0.37999999999999989</c:v>
                </c:pt>
                <c:pt idx="46">
                  <c:v>0.39000000000000012</c:v>
                </c:pt>
                <c:pt idx="47">
                  <c:v>0.39999999999999991</c:v>
                </c:pt>
                <c:pt idx="48">
                  <c:v>0.39999999999999991</c:v>
                </c:pt>
                <c:pt idx="49">
                  <c:v>0.39000000000000012</c:v>
                </c:pt>
                <c:pt idx="50">
                  <c:v>0.41999999999999993</c:v>
                </c:pt>
                <c:pt idx="51">
                  <c:v>0.39999999999999991</c:v>
                </c:pt>
                <c:pt idx="52">
                  <c:v>0.41000000000000014</c:v>
                </c:pt>
                <c:pt idx="53">
                  <c:v>0.42999999999999972</c:v>
                </c:pt>
                <c:pt idx="54">
                  <c:v>0.41999999999999993</c:v>
                </c:pt>
                <c:pt idx="55">
                  <c:v>0.41000000000000014</c:v>
                </c:pt>
                <c:pt idx="56">
                  <c:v>0.39999999999999991</c:v>
                </c:pt>
                <c:pt idx="57">
                  <c:v>0.42999999999999972</c:v>
                </c:pt>
                <c:pt idx="58">
                  <c:v>0.42999999999999972</c:v>
                </c:pt>
                <c:pt idx="59">
                  <c:v>0.43999999999999995</c:v>
                </c:pt>
                <c:pt idx="60">
                  <c:v>0.44999999999999973</c:v>
                </c:pt>
                <c:pt idx="61">
                  <c:v>0.43999999999999995</c:v>
                </c:pt>
                <c:pt idx="62">
                  <c:v>0.44999999999999973</c:v>
                </c:pt>
                <c:pt idx="63">
                  <c:v>0.43999999999999995</c:v>
                </c:pt>
                <c:pt idx="64">
                  <c:v>0.44999999999999973</c:v>
                </c:pt>
                <c:pt idx="65">
                  <c:v>0.41999999999999993</c:v>
                </c:pt>
                <c:pt idx="66">
                  <c:v>0.44999999999999973</c:v>
                </c:pt>
                <c:pt idx="67">
                  <c:v>0.46999999999999975</c:v>
                </c:pt>
                <c:pt idx="68">
                  <c:v>0.44999999999999973</c:v>
                </c:pt>
                <c:pt idx="69">
                  <c:v>0.48999999999999977</c:v>
                </c:pt>
                <c:pt idx="70">
                  <c:v>0.48</c:v>
                </c:pt>
                <c:pt idx="71">
                  <c:v>0.48999999999999977</c:v>
                </c:pt>
                <c:pt idx="72">
                  <c:v>0.48</c:v>
                </c:pt>
                <c:pt idx="73">
                  <c:v>0.48</c:v>
                </c:pt>
                <c:pt idx="74">
                  <c:v>0.45999999999999996</c:v>
                </c:pt>
                <c:pt idx="75">
                  <c:v>0.48999999999999977</c:v>
                </c:pt>
                <c:pt idx="76">
                  <c:v>0.48999999999999977</c:v>
                </c:pt>
                <c:pt idx="77">
                  <c:v>0.5299999999999998</c:v>
                </c:pt>
                <c:pt idx="78">
                  <c:v>0.54999999999999982</c:v>
                </c:pt>
                <c:pt idx="79">
                  <c:v>0.56000000000000005</c:v>
                </c:pt>
                <c:pt idx="80">
                  <c:v>0.58000000000000007</c:v>
                </c:pt>
                <c:pt idx="81">
                  <c:v>0.60000000000000009</c:v>
                </c:pt>
                <c:pt idx="82">
                  <c:v>0.62000000000000011</c:v>
                </c:pt>
                <c:pt idx="83">
                  <c:v>0.64000000000000012</c:v>
                </c:pt>
                <c:pt idx="84">
                  <c:v>0.67999999999999972</c:v>
                </c:pt>
              </c:numCache>
            </c:numRef>
          </c:xVal>
          <c:yVal>
            <c:numRef>
              <c:f>'Repeated Drop Test'!$C$2:$C$86</c:f>
              <c:numCache>
                <c:formatCode>0.00</c:formatCode>
                <c:ptCount val="85"/>
                <c:pt idx="0">
                  <c:v>2.56</c:v>
                </c:pt>
                <c:pt idx="1">
                  <c:v>2.56</c:v>
                </c:pt>
                <c:pt idx="2">
                  <c:v>2.56</c:v>
                </c:pt>
                <c:pt idx="3">
                  <c:v>2.56</c:v>
                </c:pt>
                <c:pt idx="4">
                  <c:v>2.56</c:v>
                </c:pt>
                <c:pt idx="5">
                  <c:v>2.56</c:v>
                </c:pt>
                <c:pt idx="6">
                  <c:v>2.56</c:v>
                </c:pt>
                <c:pt idx="7">
                  <c:v>2.56</c:v>
                </c:pt>
                <c:pt idx="8">
                  <c:v>2.56</c:v>
                </c:pt>
                <c:pt idx="9">
                  <c:v>2.56</c:v>
                </c:pt>
                <c:pt idx="10">
                  <c:v>2.56</c:v>
                </c:pt>
                <c:pt idx="11">
                  <c:v>2.56</c:v>
                </c:pt>
                <c:pt idx="12">
                  <c:v>2.56</c:v>
                </c:pt>
                <c:pt idx="13">
                  <c:v>2.56</c:v>
                </c:pt>
                <c:pt idx="14">
                  <c:v>2.58</c:v>
                </c:pt>
                <c:pt idx="15">
                  <c:v>2.56</c:v>
                </c:pt>
                <c:pt idx="16">
                  <c:v>2.58</c:v>
                </c:pt>
                <c:pt idx="17">
                  <c:v>2.56</c:v>
                </c:pt>
                <c:pt idx="18">
                  <c:v>2.58</c:v>
                </c:pt>
                <c:pt idx="19">
                  <c:v>2.56</c:v>
                </c:pt>
                <c:pt idx="20">
                  <c:v>2.56</c:v>
                </c:pt>
                <c:pt idx="21">
                  <c:v>2.56</c:v>
                </c:pt>
                <c:pt idx="22">
                  <c:v>2.56</c:v>
                </c:pt>
                <c:pt idx="23">
                  <c:v>2.56</c:v>
                </c:pt>
                <c:pt idx="24">
                  <c:v>2.58</c:v>
                </c:pt>
                <c:pt idx="25">
                  <c:v>2.56</c:v>
                </c:pt>
                <c:pt idx="26">
                  <c:v>2.56</c:v>
                </c:pt>
                <c:pt idx="27">
                  <c:v>2.56</c:v>
                </c:pt>
                <c:pt idx="28">
                  <c:v>2.58</c:v>
                </c:pt>
                <c:pt idx="29">
                  <c:v>2.58</c:v>
                </c:pt>
                <c:pt idx="30">
                  <c:v>2.56</c:v>
                </c:pt>
                <c:pt idx="31">
                  <c:v>2.56</c:v>
                </c:pt>
                <c:pt idx="32">
                  <c:v>2.58</c:v>
                </c:pt>
                <c:pt idx="33">
                  <c:v>2.58</c:v>
                </c:pt>
                <c:pt idx="34">
                  <c:v>2.56</c:v>
                </c:pt>
                <c:pt idx="35">
                  <c:v>2.58</c:v>
                </c:pt>
                <c:pt idx="36">
                  <c:v>2.58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2.56</c:v>
                </c:pt>
                <c:pt idx="41">
                  <c:v>2.56</c:v>
                </c:pt>
                <c:pt idx="42">
                  <c:v>2.56</c:v>
                </c:pt>
                <c:pt idx="43">
                  <c:v>2.56</c:v>
                </c:pt>
                <c:pt idx="44">
                  <c:v>2.56</c:v>
                </c:pt>
                <c:pt idx="45">
                  <c:v>2.56</c:v>
                </c:pt>
                <c:pt idx="46">
                  <c:v>2.54</c:v>
                </c:pt>
                <c:pt idx="47">
                  <c:v>2.56</c:v>
                </c:pt>
                <c:pt idx="48">
                  <c:v>2.56</c:v>
                </c:pt>
                <c:pt idx="49">
                  <c:v>2.54</c:v>
                </c:pt>
                <c:pt idx="50">
                  <c:v>2.56</c:v>
                </c:pt>
                <c:pt idx="51">
                  <c:v>2.56</c:v>
                </c:pt>
                <c:pt idx="52">
                  <c:v>2.56</c:v>
                </c:pt>
                <c:pt idx="53">
                  <c:v>2.54</c:v>
                </c:pt>
                <c:pt idx="54">
                  <c:v>2.56</c:v>
                </c:pt>
                <c:pt idx="55">
                  <c:v>2.56</c:v>
                </c:pt>
                <c:pt idx="56">
                  <c:v>2.54</c:v>
                </c:pt>
                <c:pt idx="57">
                  <c:v>2.56</c:v>
                </c:pt>
                <c:pt idx="58">
                  <c:v>2.54</c:v>
                </c:pt>
                <c:pt idx="59">
                  <c:v>2.54</c:v>
                </c:pt>
                <c:pt idx="60">
                  <c:v>2.54</c:v>
                </c:pt>
                <c:pt idx="61">
                  <c:v>2.54</c:v>
                </c:pt>
                <c:pt idx="62">
                  <c:v>2.54</c:v>
                </c:pt>
                <c:pt idx="63">
                  <c:v>2.54</c:v>
                </c:pt>
                <c:pt idx="64">
                  <c:v>2.54</c:v>
                </c:pt>
                <c:pt idx="65">
                  <c:v>2.56</c:v>
                </c:pt>
                <c:pt idx="66">
                  <c:v>2.54</c:v>
                </c:pt>
                <c:pt idx="67">
                  <c:v>2.54</c:v>
                </c:pt>
                <c:pt idx="68">
                  <c:v>2.54</c:v>
                </c:pt>
                <c:pt idx="69">
                  <c:v>2.54</c:v>
                </c:pt>
                <c:pt idx="70">
                  <c:v>2.54</c:v>
                </c:pt>
                <c:pt idx="71">
                  <c:v>2.54</c:v>
                </c:pt>
                <c:pt idx="72">
                  <c:v>2.54</c:v>
                </c:pt>
                <c:pt idx="73">
                  <c:v>2.52</c:v>
                </c:pt>
                <c:pt idx="74">
                  <c:v>2.52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2.48</c:v>
                </c:pt>
                <c:pt idx="81">
                  <c:v>2.48</c:v>
                </c:pt>
                <c:pt idx="82">
                  <c:v>2.46</c:v>
                </c:pt>
                <c:pt idx="83">
                  <c:v>2.46</c:v>
                </c:pt>
                <c:pt idx="84">
                  <c:v>2.44</c:v>
                </c:pt>
              </c:numCache>
            </c:numRef>
          </c:yVal>
          <c:smooth val="1"/>
        </c:ser>
        <c:axId val="63994112"/>
        <c:axId val="64004096"/>
      </c:scatterChart>
      <c:valAx>
        <c:axId val="63994112"/>
        <c:scaling>
          <c:orientation val="minMax"/>
        </c:scaling>
        <c:axPos val="b"/>
        <c:numFmt formatCode="0.00" sourceLinked="1"/>
        <c:tickLblPos val="nextTo"/>
        <c:crossAx val="64004096"/>
        <c:crosses val="autoZero"/>
        <c:crossBetween val="midCat"/>
      </c:valAx>
      <c:valAx>
        <c:axId val="64004096"/>
        <c:scaling>
          <c:orientation val="minMax"/>
        </c:scaling>
        <c:axPos val="l"/>
        <c:majorGridlines/>
        <c:numFmt formatCode="General" sourceLinked="1"/>
        <c:tickLblPos val="nextTo"/>
        <c:crossAx val="6399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'Repeated Drop Test'!$B$1</c:f>
              <c:strCache>
                <c:ptCount val="1"/>
                <c:pt idx="0">
                  <c:v>Initial Voltage</c:v>
                </c:pt>
              </c:strCache>
            </c:strRef>
          </c:tx>
          <c:marker>
            <c:symbol val="none"/>
          </c:marker>
          <c:val>
            <c:numRef>
              <c:f>'Repeated Drop Test'!$B$2:$B$86</c:f>
              <c:numCache>
                <c:formatCode>0.00</c:formatCode>
                <c:ptCount val="85"/>
                <c:pt idx="0">
                  <c:v>4.17</c:v>
                </c:pt>
                <c:pt idx="1">
                  <c:v>4.13</c:v>
                </c:pt>
                <c:pt idx="2">
                  <c:v>4.1100000000000003</c:v>
                </c:pt>
                <c:pt idx="3">
                  <c:v>4.09</c:v>
                </c:pt>
                <c:pt idx="4">
                  <c:v>4.07</c:v>
                </c:pt>
                <c:pt idx="5">
                  <c:v>4.0599999999999996</c:v>
                </c:pt>
                <c:pt idx="6">
                  <c:v>4.04</c:v>
                </c:pt>
                <c:pt idx="7">
                  <c:v>4.0199999999999996</c:v>
                </c:pt>
                <c:pt idx="8">
                  <c:v>4</c:v>
                </c:pt>
                <c:pt idx="9">
                  <c:v>3.99</c:v>
                </c:pt>
                <c:pt idx="10">
                  <c:v>3.97</c:v>
                </c:pt>
                <c:pt idx="11">
                  <c:v>3.96</c:v>
                </c:pt>
                <c:pt idx="12">
                  <c:v>3.96</c:v>
                </c:pt>
                <c:pt idx="13">
                  <c:v>3.97</c:v>
                </c:pt>
                <c:pt idx="14">
                  <c:v>3.92</c:v>
                </c:pt>
                <c:pt idx="15">
                  <c:v>3.92</c:v>
                </c:pt>
                <c:pt idx="16">
                  <c:v>3.93</c:v>
                </c:pt>
                <c:pt idx="17">
                  <c:v>3.95</c:v>
                </c:pt>
                <c:pt idx="18">
                  <c:v>3.91</c:v>
                </c:pt>
                <c:pt idx="19">
                  <c:v>3.89</c:v>
                </c:pt>
                <c:pt idx="20">
                  <c:v>3.91</c:v>
                </c:pt>
                <c:pt idx="21">
                  <c:v>3.89</c:v>
                </c:pt>
                <c:pt idx="22">
                  <c:v>3.87</c:v>
                </c:pt>
                <c:pt idx="23">
                  <c:v>3.87</c:v>
                </c:pt>
                <c:pt idx="24">
                  <c:v>3.86</c:v>
                </c:pt>
                <c:pt idx="25">
                  <c:v>3.87</c:v>
                </c:pt>
                <c:pt idx="26">
                  <c:v>3.88</c:v>
                </c:pt>
                <c:pt idx="27">
                  <c:v>3.85</c:v>
                </c:pt>
                <c:pt idx="28">
                  <c:v>3.85</c:v>
                </c:pt>
                <c:pt idx="29">
                  <c:v>3.84</c:v>
                </c:pt>
                <c:pt idx="30">
                  <c:v>3.85</c:v>
                </c:pt>
                <c:pt idx="31">
                  <c:v>3.82</c:v>
                </c:pt>
                <c:pt idx="32">
                  <c:v>3.81</c:v>
                </c:pt>
                <c:pt idx="33">
                  <c:v>3.84</c:v>
                </c:pt>
                <c:pt idx="34">
                  <c:v>3.81</c:v>
                </c:pt>
                <c:pt idx="35">
                  <c:v>3.8</c:v>
                </c:pt>
                <c:pt idx="36">
                  <c:v>3.81</c:v>
                </c:pt>
                <c:pt idx="37">
                  <c:v>3.8</c:v>
                </c:pt>
                <c:pt idx="38">
                  <c:v>3.81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3.8</c:v>
                </c:pt>
                <c:pt idx="43">
                  <c:v>3.78</c:v>
                </c:pt>
                <c:pt idx="44">
                  <c:v>3.79</c:v>
                </c:pt>
                <c:pt idx="45">
                  <c:v>3.79</c:v>
                </c:pt>
                <c:pt idx="46">
                  <c:v>3.78</c:v>
                </c:pt>
                <c:pt idx="47">
                  <c:v>3.77</c:v>
                </c:pt>
                <c:pt idx="48">
                  <c:v>3.77</c:v>
                </c:pt>
                <c:pt idx="49">
                  <c:v>3.78</c:v>
                </c:pt>
                <c:pt idx="50">
                  <c:v>3.75</c:v>
                </c:pt>
                <c:pt idx="51">
                  <c:v>3.77</c:v>
                </c:pt>
                <c:pt idx="52">
                  <c:v>3.76</c:v>
                </c:pt>
                <c:pt idx="53">
                  <c:v>3.74</c:v>
                </c:pt>
                <c:pt idx="54">
                  <c:v>3.75</c:v>
                </c:pt>
                <c:pt idx="55">
                  <c:v>3.76</c:v>
                </c:pt>
                <c:pt idx="56">
                  <c:v>3.77</c:v>
                </c:pt>
                <c:pt idx="57">
                  <c:v>3.74</c:v>
                </c:pt>
                <c:pt idx="58">
                  <c:v>3.74</c:v>
                </c:pt>
                <c:pt idx="59">
                  <c:v>3.73</c:v>
                </c:pt>
                <c:pt idx="60">
                  <c:v>3.72</c:v>
                </c:pt>
                <c:pt idx="61">
                  <c:v>3.73</c:v>
                </c:pt>
                <c:pt idx="62">
                  <c:v>3.72</c:v>
                </c:pt>
                <c:pt idx="63">
                  <c:v>3.73</c:v>
                </c:pt>
                <c:pt idx="64">
                  <c:v>3.72</c:v>
                </c:pt>
                <c:pt idx="65">
                  <c:v>3.75</c:v>
                </c:pt>
                <c:pt idx="66">
                  <c:v>3.72</c:v>
                </c:pt>
                <c:pt idx="67">
                  <c:v>3.7</c:v>
                </c:pt>
                <c:pt idx="68">
                  <c:v>3.72</c:v>
                </c:pt>
                <c:pt idx="69">
                  <c:v>3.68</c:v>
                </c:pt>
                <c:pt idx="70">
                  <c:v>3.69</c:v>
                </c:pt>
                <c:pt idx="71">
                  <c:v>3.68</c:v>
                </c:pt>
                <c:pt idx="72">
                  <c:v>3.69</c:v>
                </c:pt>
                <c:pt idx="73">
                  <c:v>3.69</c:v>
                </c:pt>
                <c:pt idx="74">
                  <c:v>3.71</c:v>
                </c:pt>
                <c:pt idx="75">
                  <c:v>3.68</c:v>
                </c:pt>
                <c:pt idx="76">
                  <c:v>3.68</c:v>
                </c:pt>
                <c:pt idx="77">
                  <c:v>3.64</c:v>
                </c:pt>
                <c:pt idx="78">
                  <c:v>3.62</c:v>
                </c:pt>
                <c:pt idx="79">
                  <c:v>3.61</c:v>
                </c:pt>
                <c:pt idx="80">
                  <c:v>3.59</c:v>
                </c:pt>
                <c:pt idx="81">
                  <c:v>3.57</c:v>
                </c:pt>
                <c:pt idx="82">
                  <c:v>3.55</c:v>
                </c:pt>
                <c:pt idx="83">
                  <c:v>3.53</c:v>
                </c:pt>
                <c:pt idx="84">
                  <c:v>3.49</c:v>
                </c:pt>
              </c:numCache>
            </c:numRef>
          </c:val>
        </c:ser>
        <c:marker val="1"/>
        <c:axId val="64015744"/>
        <c:axId val="105530496"/>
      </c:lineChart>
      <c:catAx>
        <c:axId val="64015744"/>
        <c:scaling>
          <c:orientation val="minMax"/>
        </c:scaling>
        <c:axPos val="b"/>
        <c:tickLblPos val="nextTo"/>
        <c:crossAx val="105530496"/>
        <c:crosses val="autoZero"/>
        <c:auto val="1"/>
        <c:lblAlgn val="ctr"/>
        <c:lblOffset val="100"/>
      </c:catAx>
      <c:valAx>
        <c:axId val="105530496"/>
        <c:scaling>
          <c:orientation val="minMax"/>
        </c:scaling>
        <c:axPos val="l"/>
        <c:majorGridlines/>
        <c:numFmt formatCode="0.00" sourceLinked="1"/>
        <c:tickLblPos val="nextTo"/>
        <c:crossAx val="6401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[1]Sheet1!$B$1</c:f>
              <c:strCache>
                <c:ptCount val="1"/>
                <c:pt idx="0">
                  <c:v>Voltage</c:v>
                </c:pt>
              </c:strCache>
            </c:strRef>
          </c:tx>
          <c:xVal>
            <c:numRef>
              <c:f>[1]Sheet1!$E$2:$E$760</c:f>
              <c:numCache>
                <c:formatCode>General</c:formatCode>
                <c:ptCount val="759"/>
                <c:pt idx="0">
                  <c:v>6.1458333293558098E-3</c:v>
                </c:pt>
                <c:pt idx="1">
                  <c:v>6.1342592525761575E-3</c:v>
                </c:pt>
                <c:pt idx="2">
                  <c:v>6.1226851830724627E-3</c:v>
                </c:pt>
                <c:pt idx="3">
                  <c:v>6.1226851830724627E-3</c:v>
                </c:pt>
                <c:pt idx="4">
                  <c:v>6.1111111062928103E-3</c:v>
                </c:pt>
                <c:pt idx="5">
                  <c:v>6.0995370367891155E-3</c:v>
                </c:pt>
                <c:pt idx="6">
                  <c:v>6.0879629600094631E-3</c:v>
                </c:pt>
                <c:pt idx="7">
                  <c:v>6.0879629600094631E-3</c:v>
                </c:pt>
                <c:pt idx="8">
                  <c:v>6.0763888832298107E-3</c:v>
                </c:pt>
                <c:pt idx="9">
                  <c:v>6.064814813726116E-3</c:v>
                </c:pt>
                <c:pt idx="10">
                  <c:v>6.064814813726116E-3</c:v>
                </c:pt>
                <c:pt idx="11">
                  <c:v>6.0532407369464636E-3</c:v>
                </c:pt>
                <c:pt idx="12">
                  <c:v>6.0416666601668112E-3</c:v>
                </c:pt>
                <c:pt idx="13">
                  <c:v>6.0416666601668112E-3</c:v>
                </c:pt>
                <c:pt idx="14">
                  <c:v>6.0300925906631164E-3</c:v>
                </c:pt>
                <c:pt idx="15">
                  <c:v>6.018518513883464E-3</c:v>
                </c:pt>
                <c:pt idx="16">
                  <c:v>6.0069444443797693E-3</c:v>
                </c:pt>
                <c:pt idx="17">
                  <c:v>6.0069444443797693E-3</c:v>
                </c:pt>
                <c:pt idx="18">
                  <c:v>5.9953703676001169E-3</c:v>
                </c:pt>
                <c:pt idx="19">
                  <c:v>5.9837962908204645E-3</c:v>
                </c:pt>
                <c:pt idx="20">
                  <c:v>5.9837962908204645E-3</c:v>
                </c:pt>
                <c:pt idx="21">
                  <c:v>5.9722222213167697E-3</c:v>
                </c:pt>
                <c:pt idx="22">
                  <c:v>5.9606481445371173E-3</c:v>
                </c:pt>
                <c:pt idx="23">
                  <c:v>5.9606481445371173E-3</c:v>
                </c:pt>
                <c:pt idx="24">
                  <c:v>5.9490740677574649E-3</c:v>
                </c:pt>
                <c:pt idx="25">
                  <c:v>5.9374999982537702E-3</c:v>
                </c:pt>
                <c:pt idx="26">
                  <c:v>5.9259259214741178E-3</c:v>
                </c:pt>
                <c:pt idx="27">
                  <c:v>5.9259259214741178E-3</c:v>
                </c:pt>
                <c:pt idx="28">
                  <c:v>5.914351851970423E-3</c:v>
                </c:pt>
                <c:pt idx="29">
                  <c:v>5.9027777751907706E-3</c:v>
                </c:pt>
                <c:pt idx="30">
                  <c:v>5.9027777751907706E-3</c:v>
                </c:pt>
                <c:pt idx="31">
                  <c:v>5.8912036984111182E-3</c:v>
                </c:pt>
                <c:pt idx="32">
                  <c:v>5.8796296289074235E-3</c:v>
                </c:pt>
                <c:pt idx="33">
                  <c:v>5.8796296289074235E-3</c:v>
                </c:pt>
                <c:pt idx="34">
                  <c:v>5.8680555521277711E-3</c:v>
                </c:pt>
                <c:pt idx="35">
                  <c:v>5.8564814753481187E-3</c:v>
                </c:pt>
                <c:pt idx="36">
                  <c:v>5.8449074058444239E-3</c:v>
                </c:pt>
                <c:pt idx="37">
                  <c:v>5.8449074058444239E-3</c:v>
                </c:pt>
                <c:pt idx="38">
                  <c:v>5.8333333290647715E-3</c:v>
                </c:pt>
                <c:pt idx="39">
                  <c:v>5.8217592522851191E-3</c:v>
                </c:pt>
                <c:pt idx="40">
                  <c:v>5.8217592522851191E-3</c:v>
                </c:pt>
                <c:pt idx="41">
                  <c:v>5.8101851827814244E-3</c:v>
                </c:pt>
                <c:pt idx="42">
                  <c:v>5.798611106001772E-3</c:v>
                </c:pt>
                <c:pt idx="43">
                  <c:v>5.798611106001772E-3</c:v>
                </c:pt>
                <c:pt idx="44">
                  <c:v>5.7870370364980772E-3</c:v>
                </c:pt>
                <c:pt idx="45">
                  <c:v>5.7754629597184248E-3</c:v>
                </c:pt>
                <c:pt idx="46">
                  <c:v>5.7638888829387724E-3</c:v>
                </c:pt>
                <c:pt idx="47">
                  <c:v>5.7638888829387724E-3</c:v>
                </c:pt>
                <c:pt idx="48">
                  <c:v>5.7523148134350777E-3</c:v>
                </c:pt>
                <c:pt idx="49">
                  <c:v>5.7407407366554253E-3</c:v>
                </c:pt>
                <c:pt idx="50">
                  <c:v>5.7407407366554253E-3</c:v>
                </c:pt>
                <c:pt idx="51">
                  <c:v>5.7291666598757729E-3</c:v>
                </c:pt>
                <c:pt idx="52">
                  <c:v>5.7175925903720781E-3</c:v>
                </c:pt>
                <c:pt idx="53">
                  <c:v>5.7175925903720781E-3</c:v>
                </c:pt>
                <c:pt idx="54">
                  <c:v>5.7060185135924257E-3</c:v>
                </c:pt>
                <c:pt idx="55">
                  <c:v>5.694444444088731E-3</c:v>
                </c:pt>
                <c:pt idx="56">
                  <c:v>5.6828703673090786E-3</c:v>
                </c:pt>
                <c:pt idx="57">
                  <c:v>5.6828703673090786E-3</c:v>
                </c:pt>
                <c:pt idx="58">
                  <c:v>5.6712962905294262E-3</c:v>
                </c:pt>
                <c:pt idx="59">
                  <c:v>5.6597222210257314E-3</c:v>
                </c:pt>
                <c:pt idx="60">
                  <c:v>5.6597222210257314E-3</c:v>
                </c:pt>
                <c:pt idx="61">
                  <c:v>5.648148144246079E-3</c:v>
                </c:pt>
                <c:pt idx="62">
                  <c:v>5.6365740674664266E-3</c:v>
                </c:pt>
                <c:pt idx="63">
                  <c:v>5.6365740674664266E-3</c:v>
                </c:pt>
                <c:pt idx="64">
                  <c:v>5.6134259211830795E-3</c:v>
                </c:pt>
                <c:pt idx="65">
                  <c:v>5.6134259211830795E-3</c:v>
                </c:pt>
                <c:pt idx="66">
                  <c:v>5.6018518516793847E-3</c:v>
                </c:pt>
                <c:pt idx="67">
                  <c:v>5.5902777748997323E-3</c:v>
                </c:pt>
                <c:pt idx="68">
                  <c:v>5.5902777748997323E-3</c:v>
                </c:pt>
                <c:pt idx="69">
                  <c:v>5.5787036981200799E-3</c:v>
                </c:pt>
                <c:pt idx="70">
                  <c:v>5.5671296286163852E-3</c:v>
                </c:pt>
                <c:pt idx="71">
                  <c:v>5.5671296286163852E-3</c:v>
                </c:pt>
                <c:pt idx="72">
                  <c:v>5.5555555518367328E-3</c:v>
                </c:pt>
                <c:pt idx="73">
                  <c:v>5.5439814750570804E-3</c:v>
                </c:pt>
                <c:pt idx="74">
                  <c:v>5.5324074055533856E-3</c:v>
                </c:pt>
                <c:pt idx="75">
                  <c:v>5.5324074055533856E-3</c:v>
                </c:pt>
                <c:pt idx="76">
                  <c:v>5.5208333287737332E-3</c:v>
                </c:pt>
                <c:pt idx="77">
                  <c:v>5.5092592592700385E-3</c:v>
                </c:pt>
                <c:pt idx="78">
                  <c:v>5.5092592592700385E-3</c:v>
                </c:pt>
                <c:pt idx="79">
                  <c:v>5.4976851824903861E-3</c:v>
                </c:pt>
                <c:pt idx="80">
                  <c:v>5.4861111057107337E-3</c:v>
                </c:pt>
                <c:pt idx="81">
                  <c:v>5.4861111057107337E-3</c:v>
                </c:pt>
                <c:pt idx="82">
                  <c:v>5.4745370362070389E-3</c:v>
                </c:pt>
                <c:pt idx="83">
                  <c:v>5.4629629594273865E-3</c:v>
                </c:pt>
                <c:pt idx="84">
                  <c:v>5.4513888826477341E-3</c:v>
                </c:pt>
                <c:pt idx="85">
                  <c:v>5.4513888826477341E-3</c:v>
                </c:pt>
                <c:pt idx="86">
                  <c:v>5.4398148131440394E-3</c:v>
                </c:pt>
                <c:pt idx="87">
                  <c:v>5.428240736364387E-3</c:v>
                </c:pt>
                <c:pt idx="88">
                  <c:v>5.428240736364387E-3</c:v>
                </c:pt>
                <c:pt idx="89">
                  <c:v>5.4166666595847346E-3</c:v>
                </c:pt>
                <c:pt idx="90">
                  <c:v>5.4050925900810398E-3</c:v>
                </c:pt>
                <c:pt idx="91">
                  <c:v>5.4050925900810398E-3</c:v>
                </c:pt>
                <c:pt idx="92">
                  <c:v>5.3935185133013874E-3</c:v>
                </c:pt>
                <c:pt idx="93">
                  <c:v>5.3819444437976927E-3</c:v>
                </c:pt>
                <c:pt idx="94">
                  <c:v>5.3703703670180403E-3</c:v>
                </c:pt>
                <c:pt idx="95">
                  <c:v>5.3703703670180403E-3</c:v>
                </c:pt>
                <c:pt idx="96">
                  <c:v>5.3587962902383879E-3</c:v>
                </c:pt>
                <c:pt idx="97">
                  <c:v>5.3472222207346931E-3</c:v>
                </c:pt>
                <c:pt idx="98">
                  <c:v>5.3472222207346931E-3</c:v>
                </c:pt>
                <c:pt idx="99">
                  <c:v>5.3356481439550407E-3</c:v>
                </c:pt>
                <c:pt idx="100">
                  <c:v>5.3240740671753883E-3</c:v>
                </c:pt>
                <c:pt idx="101">
                  <c:v>5.3240740671753883E-3</c:v>
                </c:pt>
                <c:pt idx="102">
                  <c:v>5.3124999976716936E-3</c:v>
                </c:pt>
                <c:pt idx="103">
                  <c:v>5.3009259208920412E-3</c:v>
                </c:pt>
                <c:pt idx="104">
                  <c:v>5.2893518513883464E-3</c:v>
                </c:pt>
                <c:pt idx="105">
                  <c:v>5.2893518513883464E-3</c:v>
                </c:pt>
                <c:pt idx="106">
                  <c:v>5.277777774608694E-3</c:v>
                </c:pt>
                <c:pt idx="107">
                  <c:v>5.2662036978290416E-3</c:v>
                </c:pt>
                <c:pt idx="108">
                  <c:v>5.2662036978290416E-3</c:v>
                </c:pt>
                <c:pt idx="109">
                  <c:v>5.2546296283253469E-3</c:v>
                </c:pt>
                <c:pt idx="110">
                  <c:v>5.2430555515456945E-3</c:v>
                </c:pt>
                <c:pt idx="111">
                  <c:v>5.2430555515456945E-3</c:v>
                </c:pt>
                <c:pt idx="112">
                  <c:v>5.2314814747660421E-3</c:v>
                </c:pt>
                <c:pt idx="113">
                  <c:v>5.2199074052623473E-3</c:v>
                </c:pt>
                <c:pt idx="114">
                  <c:v>5.2083333284826949E-3</c:v>
                </c:pt>
                <c:pt idx="115">
                  <c:v>5.2083333284826949E-3</c:v>
                </c:pt>
                <c:pt idx="116">
                  <c:v>5.1967592589790002E-3</c:v>
                </c:pt>
                <c:pt idx="117">
                  <c:v>5.1851851821993478E-3</c:v>
                </c:pt>
                <c:pt idx="118">
                  <c:v>5.1851851821993478E-3</c:v>
                </c:pt>
                <c:pt idx="119">
                  <c:v>5.1736111054196954E-3</c:v>
                </c:pt>
                <c:pt idx="120">
                  <c:v>5.1620370359160006E-3</c:v>
                </c:pt>
                <c:pt idx="121">
                  <c:v>5.1620370359160006E-3</c:v>
                </c:pt>
                <c:pt idx="122">
                  <c:v>5.1504629591363482E-3</c:v>
                </c:pt>
                <c:pt idx="123">
                  <c:v>5.1388888823566958E-3</c:v>
                </c:pt>
                <c:pt idx="124">
                  <c:v>5.1273148128530011E-3</c:v>
                </c:pt>
                <c:pt idx="125">
                  <c:v>5.1273148128530011E-3</c:v>
                </c:pt>
                <c:pt idx="126">
                  <c:v>5.1157407360733487E-3</c:v>
                </c:pt>
                <c:pt idx="127">
                  <c:v>5.1041666665696539E-3</c:v>
                </c:pt>
                <c:pt idx="128">
                  <c:v>5.1041666665696539E-3</c:v>
                </c:pt>
                <c:pt idx="129">
                  <c:v>5.0925925897900015E-3</c:v>
                </c:pt>
                <c:pt idx="130">
                  <c:v>5.0810185130103491E-3</c:v>
                </c:pt>
                <c:pt idx="131">
                  <c:v>5.0810185130103491E-3</c:v>
                </c:pt>
                <c:pt idx="132">
                  <c:v>5.0694444435066544E-3</c:v>
                </c:pt>
                <c:pt idx="133">
                  <c:v>5.057870366727002E-3</c:v>
                </c:pt>
                <c:pt idx="134">
                  <c:v>5.0462962899473496E-3</c:v>
                </c:pt>
                <c:pt idx="135">
                  <c:v>5.0462962899473496E-3</c:v>
                </c:pt>
                <c:pt idx="136">
                  <c:v>5.0347222204436548E-3</c:v>
                </c:pt>
                <c:pt idx="137">
                  <c:v>5.0231481436640024E-3</c:v>
                </c:pt>
                <c:pt idx="138">
                  <c:v>5.0231481436640024E-3</c:v>
                </c:pt>
                <c:pt idx="139">
                  <c:v>5.0115740741603076E-3</c:v>
                </c:pt>
                <c:pt idx="140">
                  <c:v>4.9999999973806553E-3</c:v>
                </c:pt>
                <c:pt idx="141">
                  <c:v>4.9999999973806553E-3</c:v>
                </c:pt>
                <c:pt idx="142">
                  <c:v>4.9884259206010029E-3</c:v>
                </c:pt>
                <c:pt idx="143">
                  <c:v>4.9768518510973081E-3</c:v>
                </c:pt>
                <c:pt idx="144">
                  <c:v>4.9652777743176557E-3</c:v>
                </c:pt>
                <c:pt idx="145">
                  <c:v>4.9652777743176557E-3</c:v>
                </c:pt>
                <c:pt idx="146">
                  <c:v>4.9537036975380033E-3</c:v>
                </c:pt>
                <c:pt idx="147">
                  <c:v>4.9421296280343086E-3</c:v>
                </c:pt>
                <c:pt idx="148">
                  <c:v>4.9421296280343086E-3</c:v>
                </c:pt>
                <c:pt idx="149">
                  <c:v>4.9305555512546562E-3</c:v>
                </c:pt>
                <c:pt idx="150">
                  <c:v>4.9189814744750038E-3</c:v>
                </c:pt>
                <c:pt idx="151">
                  <c:v>4.9189814744750038E-3</c:v>
                </c:pt>
                <c:pt idx="152">
                  <c:v>4.907407404971309E-3</c:v>
                </c:pt>
                <c:pt idx="153">
                  <c:v>4.8958333281916566E-3</c:v>
                </c:pt>
                <c:pt idx="154">
                  <c:v>4.8842592586879618E-3</c:v>
                </c:pt>
                <c:pt idx="155">
                  <c:v>4.8842592586879618E-3</c:v>
                </c:pt>
                <c:pt idx="156">
                  <c:v>4.8726851819083095E-3</c:v>
                </c:pt>
                <c:pt idx="157">
                  <c:v>4.8611111051286571E-3</c:v>
                </c:pt>
                <c:pt idx="158">
                  <c:v>4.8611111051286571E-3</c:v>
                </c:pt>
                <c:pt idx="159">
                  <c:v>4.8495370356249623E-3</c:v>
                </c:pt>
                <c:pt idx="160">
                  <c:v>4.8379629588453099E-3</c:v>
                </c:pt>
                <c:pt idx="161">
                  <c:v>4.8379629588453099E-3</c:v>
                </c:pt>
                <c:pt idx="162">
                  <c:v>4.8263888820656575E-3</c:v>
                </c:pt>
                <c:pt idx="163">
                  <c:v>4.8148148125619628E-3</c:v>
                </c:pt>
                <c:pt idx="164">
                  <c:v>4.8032407357823104E-3</c:v>
                </c:pt>
                <c:pt idx="165">
                  <c:v>4.8032407357823104E-3</c:v>
                </c:pt>
                <c:pt idx="166">
                  <c:v>4.7916666662786156E-3</c:v>
                </c:pt>
                <c:pt idx="167">
                  <c:v>4.7800925894989632E-3</c:v>
                </c:pt>
                <c:pt idx="168">
                  <c:v>4.7800925894989632E-3</c:v>
                </c:pt>
                <c:pt idx="169">
                  <c:v>4.7685185127193108E-3</c:v>
                </c:pt>
                <c:pt idx="170">
                  <c:v>4.756944443215616E-3</c:v>
                </c:pt>
                <c:pt idx="171">
                  <c:v>4.756944443215616E-3</c:v>
                </c:pt>
                <c:pt idx="172">
                  <c:v>4.7453703664359637E-3</c:v>
                </c:pt>
                <c:pt idx="173">
                  <c:v>4.7337962896563113E-3</c:v>
                </c:pt>
                <c:pt idx="174">
                  <c:v>4.7222222201526165E-3</c:v>
                </c:pt>
                <c:pt idx="175">
                  <c:v>4.7222222201526165E-3</c:v>
                </c:pt>
                <c:pt idx="176">
                  <c:v>4.7106481433729641E-3</c:v>
                </c:pt>
                <c:pt idx="177">
                  <c:v>4.6990740738692693E-3</c:v>
                </c:pt>
                <c:pt idx="178">
                  <c:v>4.6990740738692693E-3</c:v>
                </c:pt>
                <c:pt idx="179">
                  <c:v>4.687499997089617E-3</c:v>
                </c:pt>
                <c:pt idx="180">
                  <c:v>4.6759259203099646E-3</c:v>
                </c:pt>
                <c:pt idx="181">
                  <c:v>4.6759259203099646E-3</c:v>
                </c:pt>
                <c:pt idx="182">
                  <c:v>4.6643518508062698E-3</c:v>
                </c:pt>
                <c:pt idx="183">
                  <c:v>4.6527777740266174E-3</c:v>
                </c:pt>
                <c:pt idx="184">
                  <c:v>4.641203697246965E-3</c:v>
                </c:pt>
                <c:pt idx="185">
                  <c:v>4.641203697246965E-3</c:v>
                </c:pt>
                <c:pt idx="186">
                  <c:v>4.6296296277432702E-3</c:v>
                </c:pt>
                <c:pt idx="187">
                  <c:v>4.6180555509636179E-3</c:v>
                </c:pt>
                <c:pt idx="188">
                  <c:v>4.6180555509636179E-3</c:v>
                </c:pt>
                <c:pt idx="189">
                  <c:v>4.6064814814599231E-3</c:v>
                </c:pt>
                <c:pt idx="190">
                  <c:v>4.5949074046802707E-3</c:v>
                </c:pt>
                <c:pt idx="191">
                  <c:v>4.5949074046802707E-3</c:v>
                </c:pt>
                <c:pt idx="192">
                  <c:v>4.5833333279006183E-3</c:v>
                </c:pt>
                <c:pt idx="193">
                  <c:v>4.5717592583969235E-3</c:v>
                </c:pt>
                <c:pt idx="194">
                  <c:v>4.5601851816172712E-3</c:v>
                </c:pt>
                <c:pt idx="195">
                  <c:v>4.5601851816172712E-3</c:v>
                </c:pt>
                <c:pt idx="196">
                  <c:v>4.5486111048376188E-3</c:v>
                </c:pt>
                <c:pt idx="197">
                  <c:v>4.537037035333924E-3</c:v>
                </c:pt>
                <c:pt idx="198">
                  <c:v>4.537037035333924E-3</c:v>
                </c:pt>
                <c:pt idx="199">
                  <c:v>4.5254629585542716E-3</c:v>
                </c:pt>
                <c:pt idx="200">
                  <c:v>4.5138888890505768E-3</c:v>
                </c:pt>
                <c:pt idx="201">
                  <c:v>4.5138888890505768E-3</c:v>
                </c:pt>
                <c:pt idx="202">
                  <c:v>4.5023148122709244E-3</c:v>
                </c:pt>
                <c:pt idx="203">
                  <c:v>4.4907407354912721E-3</c:v>
                </c:pt>
                <c:pt idx="204">
                  <c:v>4.4907407354912721E-3</c:v>
                </c:pt>
                <c:pt idx="205">
                  <c:v>4.4791666659875773E-3</c:v>
                </c:pt>
                <c:pt idx="206">
                  <c:v>4.4675925892079249E-3</c:v>
                </c:pt>
                <c:pt idx="207">
                  <c:v>4.4560185124282725E-3</c:v>
                </c:pt>
                <c:pt idx="208">
                  <c:v>4.4560185124282725E-3</c:v>
                </c:pt>
                <c:pt idx="209">
                  <c:v>4.4444444429245777E-3</c:v>
                </c:pt>
                <c:pt idx="210">
                  <c:v>4.4328703661449254E-3</c:v>
                </c:pt>
                <c:pt idx="211">
                  <c:v>4.4328703661449254E-3</c:v>
                </c:pt>
                <c:pt idx="212">
                  <c:v>4.421296289365273E-3</c:v>
                </c:pt>
                <c:pt idx="213">
                  <c:v>4.4097222198615782E-3</c:v>
                </c:pt>
                <c:pt idx="214">
                  <c:v>4.4097222198615782E-3</c:v>
                </c:pt>
                <c:pt idx="215">
                  <c:v>4.3981481430819258E-3</c:v>
                </c:pt>
                <c:pt idx="216">
                  <c:v>4.386574073578231E-3</c:v>
                </c:pt>
                <c:pt idx="217">
                  <c:v>4.3749999967985786E-3</c:v>
                </c:pt>
                <c:pt idx="218">
                  <c:v>4.3749999967985786E-3</c:v>
                </c:pt>
                <c:pt idx="219">
                  <c:v>4.3634259200189263E-3</c:v>
                </c:pt>
                <c:pt idx="220">
                  <c:v>4.3518518505152315E-3</c:v>
                </c:pt>
                <c:pt idx="221">
                  <c:v>4.3518518505152315E-3</c:v>
                </c:pt>
                <c:pt idx="222">
                  <c:v>4.3402777737355791E-3</c:v>
                </c:pt>
                <c:pt idx="223">
                  <c:v>4.3287036969559267E-3</c:v>
                </c:pt>
                <c:pt idx="224">
                  <c:v>4.3287036969559267E-3</c:v>
                </c:pt>
                <c:pt idx="225">
                  <c:v>4.3171296274522319E-3</c:v>
                </c:pt>
                <c:pt idx="226">
                  <c:v>4.3055555506725796E-3</c:v>
                </c:pt>
                <c:pt idx="227">
                  <c:v>4.2939814811688848E-3</c:v>
                </c:pt>
                <c:pt idx="228">
                  <c:v>4.2939814811688848E-3</c:v>
                </c:pt>
                <c:pt idx="229">
                  <c:v>4.2824074043892324E-3</c:v>
                </c:pt>
                <c:pt idx="230">
                  <c:v>4.27083332760958E-3</c:v>
                </c:pt>
                <c:pt idx="231">
                  <c:v>4.27083332760958E-3</c:v>
                </c:pt>
                <c:pt idx="232">
                  <c:v>4.2592592581058852E-3</c:v>
                </c:pt>
                <c:pt idx="233">
                  <c:v>4.2476851813262329E-3</c:v>
                </c:pt>
                <c:pt idx="234">
                  <c:v>4.2476851813262329E-3</c:v>
                </c:pt>
                <c:pt idx="235">
                  <c:v>4.2361111045465805E-3</c:v>
                </c:pt>
                <c:pt idx="236">
                  <c:v>4.2245370350428857E-3</c:v>
                </c:pt>
                <c:pt idx="237">
                  <c:v>4.2129629582632333E-3</c:v>
                </c:pt>
                <c:pt idx="238">
                  <c:v>4.2129629582632333E-3</c:v>
                </c:pt>
                <c:pt idx="239">
                  <c:v>4.2013888887595385E-3</c:v>
                </c:pt>
                <c:pt idx="240">
                  <c:v>4.1898148119798861E-3</c:v>
                </c:pt>
                <c:pt idx="241">
                  <c:v>4.1898148119798861E-3</c:v>
                </c:pt>
                <c:pt idx="242">
                  <c:v>4.1782407352002338E-3</c:v>
                </c:pt>
                <c:pt idx="243">
                  <c:v>4.166666665696539E-3</c:v>
                </c:pt>
                <c:pt idx="244">
                  <c:v>4.166666665696539E-3</c:v>
                </c:pt>
                <c:pt idx="245">
                  <c:v>4.1550925889168866E-3</c:v>
                </c:pt>
                <c:pt idx="246">
                  <c:v>4.1435185121372342E-3</c:v>
                </c:pt>
                <c:pt idx="247">
                  <c:v>4.1319444426335394E-3</c:v>
                </c:pt>
                <c:pt idx="248">
                  <c:v>4.1319444426335394E-3</c:v>
                </c:pt>
                <c:pt idx="249">
                  <c:v>4.1203703658538871E-3</c:v>
                </c:pt>
                <c:pt idx="250">
                  <c:v>4.1087962963501923E-3</c:v>
                </c:pt>
                <c:pt idx="251">
                  <c:v>4.1087962963501923E-3</c:v>
                </c:pt>
                <c:pt idx="252">
                  <c:v>4.0972222195705399E-3</c:v>
                </c:pt>
                <c:pt idx="253">
                  <c:v>4.0856481427908875E-3</c:v>
                </c:pt>
                <c:pt idx="254">
                  <c:v>4.0856481427908875E-3</c:v>
                </c:pt>
                <c:pt idx="255">
                  <c:v>4.0740740732871927E-3</c:v>
                </c:pt>
                <c:pt idx="256">
                  <c:v>4.0624999965075403E-3</c:v>
                </c:pt>
                <c:pt idx="257">
                  <c:v>4.050925919727888E-3</c:v>
                </c:pt>
                <c:pt idx="258">
                  <c:v>4.050925919727888E-3</c:v>
                </c:pt>
                <c:pt idx="259">
                  <c:v>4.0393518502241932E-3</c:v>
                </c:pt>
                <c:pt idx="260">
                  <c:v>4.0277777734445408E-3</c:v>
                </c:pt>
                <c:pt idx="261">
                  <c:v>4.0277777734445408E-3</c:v>
                </c:pt>
                <c:pt idx="262">
                  <c:v>4.0162036966648884E-3</c:v>
                </c:pt>
                <c:pt idx="263">
                  <c:v>4.0046296271611936E-3</c:v>
                </c:pt>
                <c:pt idx="264">
                  <c:v>4.0046296271611936E-3</c:v>
                </c:pt>
                <c:pt idx="265">
                  <c:v>3.9930555503815413E-3</c:v>
                </c:pt>
                <c:pt idx="266">
                  <c:v>3.9814814808778465E-3</c:v>
                </c:pt>
                <c:pt idx="267">
                  <c:v>3.9699074040981941E-3</c:v>
                </c:pt>
                <c:pt idx="268">
                  <c:v>3.9699074040981941E-3</c:v>
                </c:pt>
                <c:pt idx="269">
                  <c:v>3.9583333273185417E-3</c:v>
                </c:pt>
                <c:pt idx="270">
                  <c:v>3.9467592578148469E-3</c:v>
                </c:pt>
                <c:pt idx="271">
                  <c:v>3.9467592578148469E-3</c:v>
                </c:pt>
                <c:pt idx="272">
                  <c:v>3.9351851810351945E-3</c:v>
                </c:pt>
                <c:pt idx="273">
                  <c:v>3.9236111042555422E-3</c:v>
                </c:pt>
                <c:pt idx="274">
                  <c:v>3.9236111042555422E-3</c:v>
                </c:pt>
                <c:pt idx="275">
                  <c:v>3.9120370347518474E-3</c:v>
                </c:pt>
                <c:pt idx="276">
                  <c:v>3.900462957972195E-3</c:v>
                </c:pt>
                <c:pt idx="277">
                  <c:v>3.8888888884685002E-3</c:v>
                </c:pt>
                <c:pt idx="278">
                  <c:v>3.8888888884685002E-3</c:v>
                </c:pt>
                <c:pt idx="279">
                  <c:v>3.8773148116888478E-3</c:v>
                </c:pt>
                <c:pt idx="280">
                  <c:v>3.8657407349091955E-3</c:v>
                </c:pt>
                <c:pt idx="281">
                  <c:v>3.8657407349091955E-3</c:v>
                </c:pt>
                <c:pt idx="282">
                  <c:v>3.8541666654055007E-3</c:v>
                </c:pt>
                <c:pt idx="283">
                  <c:v>3.8425925886258483E-3</c:v>
                </c:pt>
                <c:pt idx="284">
                  <c:v>3.8425925886258483E-3</c:v>
                </c:pt>
                <c:pt idx="285">
                  <c:v>3.8310185118461959E-3</c:v>
                </c:pt>
                <c:pt idx="286">
                  <c:v>3.8194444423425011E-3</c:v>
                </c:pt>
                <c:pt idx="287">
                  <c:v>3.8078703655628487E-3</c:v>
                </c:pt>
                <c:pt idx="288">
                  <c:v>3.8078703655628487E-3</c:v>
                </c:pt>
                <c:pt idx="289">
                  <c:v>3.796296296059154E-3</c:v>
                </c:pt>
                <c:pt idx="290">
                  <c:v>3.7847222192795016E-3</c:v>
                </c:pt>
                <c:pt idx="291">
                  <c:v>3.7847222192795016E-3</c:v>
                </c:pt>
                <c:pt idx="292">
                  <c:v>3.7731481424998492E-3</c:v>
                </c:pt>
                <c:pt idx="293">
                  <c:v>3.7615740729961544E-3</c:v>
                </c:pt>
                <c:pt idx="294">
                  <c:v>3.7615740729961544E-3</c:v>
                </c:pt>
                <c:pt idx="295">
                  <c:v>3.749999996216502E-3</c:v>
                </c:pt>
                <c:pt idx="296">
                  <c:v>3.7384259194368497E-3</c:v>
                </c:pt>
                <c:pt idx="297">
                  <c:v>3.7268518499331549E-3</c:v>
                </c:pt>
                <c:pt idx="298">
                  <c:v>3.7268518499331549E-3</c:v>
                </c:pt>
                <c:pt idx="299">
                  <c:v>3.7152777731535025E-3</c:v>
                </c:pt>
                <c:pt idx="300">
                  <c:v>3.7037037036498077E-3</c:v>
                </c:pt>
                <c:pt idx="301">
                  <c:v>3.7037037036498077E-3</c:v>
                </c:pt>
                <c:pt idx="302">
                  <c:v>3.6921296268701553E-3</c:v>
                </c:pt>
                <c:pt idx="303">
                  <c:v>3.6805555500905029E-3</c:v>
                </c:pt>
                <c:pt idx="304">
                  <c:v>3.6805555500905029E-3</c:v>
                </c:pt>
                <c:pt idx="305">
                  <c:v>3.6689814805868082E-3</c:v>
                </c:pt>
                <c:pt idx="306">
                  <c:v>3.6574074038071558E-3</c:v>
                </c:pt>
                <c:pt idx="307">
                  <c:v>3.6458333270275034E-3</c:v>
                </c:pt>
                <c:pt idx="308">
                  <c:v>3.6458333270275034E-3</c:v>
                </c:pt>
                <c:pt idx="309">
                  <c:v>3.6342592575238086E-3</c:v>
                </c:pt>
                <c:pt idx="310">
                  <c:v>3.6226851807441562E-3</c:v>
                </c:pt>
                <c:pt idx="311">
                  <c:v>3.6226851807441562E-3</c:v>
                </c:pt>
                <c:pt idx="312">
                  <c:v>3.6111111112404615E-3</c:v>
                </c:pt>
                <c:pt idx="313">
                  <c:v>3.5995370344608091E-3</c:v>
                </c:pt>
                <c:pt idx="314">
                  <c:v>3.5995370344608091E-3</c:v>
                </c:pt>
                <c:pt idx="315">
                  <c:v>3.5879629576811567E-3</c:v>
                </c:pt>
                <c:pt idx="316">
                  <c:v>3.5763888881774619E-3</c:v>
                </c:pt>
                <c:pt idx="317">
                  <c:v>3.5648148113978095E-3</c:v>
                </c:pt>
                <c:pt idx="318">
                  <c:v>3.5648148113978095E-3</c:v>
                </c:pt>
                <c:pt idx="319">
                  <c:v>3.5532407346181571E-3</c:v>
                </c:pt>
                <c:pt idx="320">
                  <c:v>3.5416666651144624E-3</c:v>
                </c:pt>
                <c:pt idx="321">
                  <c:v>3.5416666651144624E-3</c:v>
                </c:pt>
                <c:pt idx="322">
                  <c:v>3.53009258833481E-3</c:v>
                </c:pt>
                <c:pt idx="323">
                  <c:v>3.5185185115551576E-3</c:v>
                </c:pt>
                <c:pt idx="324">
                  <c:v>3.5185185115551576E-3</c:v>
                </c:pt>
                <c:pt idx="325">
                  <c:v>3.5069444420514628E-3</c:v>
                </c:pt>
                <c:pt idx="326">
                  <c:v>3.4953703652718104E-3</c:v>
                </c:pt>
                <c:pt idx="327">
                  <c:v>3.4837962957681157E-3</c:v>
                </c:pt>
                <c:pt idx="328">
                  <c:v>3.4837962957681157E-3</c:v>
                </c:pt>
                <c:pt idx="329">
                  <c:v>3.4722222189884633E-3</c:v>
                </c:pt>
                <c:pt idx="330">
                  <c:v>3.4606481422088109E-3</c:v>
                </c:pt>
                <c:pt idx="331">
                  <c:v>3.4606481422088109E-3</c:v>
                </c:pt>
                <c:pt idx="332">
                  <c:v>3.4490740727051161E-3</c:v>
                </c:pt>
                <c:pt idx="333">
                  <c:v>3.4374999959254637E-3</c:v>
                </c:pt>
                <c:pt idx="334">
                  <c:v>3.4374999959254637E-3</c:v>
                </c:pt>
                <c:pt idx="335">
                  <c:v>3.4259259191458113E-3</c:v>
                </c:pt>
                <c:pt idx="336">
                  <c:v>3.4143518496421166E-3</c:v>
                </c:pt>
                <c:pt idx="337">
                  <c:v>3.4027777728624642E-3</c:v>
                </c:pt>
                <c:pt idx="338">
                  <c:v>3.4027777728624642E-3</c:v>
                </c:pt>
                <c:pt idx="339">
                  <c:v>3.3912037033587694E-3</c:v>
                </c:pt>
                <c:pt idx="340">
                  <c:v>3.379629626579117E-3</c:v>
                </c:pt>
                <c:pt idx="341">
                  <c:v>3.379629626579117E-3</c:v>
                </c:pt>
                <c:pt idx="342">
                  <c:v>3.3680555497994646E-3</c:v>
                </c:pt>
                <c:pt idx="343">
                  <c:v>3.3564814802957699E-3</c:v>
                </c:pt>
                <c:pt idx="344">
                  <c:v>3.3564814802957699E-3</c:v>
                </c:pt>
                <c:pt idx="345">
                  <c:v>3.3449074035161175E-3</c:v>
                </c:pt>
                <c:pt idx="346">
                  <c:v>3.3333333267364651E-3</c:v>
                </c:pt>
                <c:pt idx="347">
                  <c:v>3.3217592572327703E-3</c:v>
                </c:pt>
                <c:pt idx="348">
                  <c:v>3.3217592572327703E-3</c:v>
                </c:pt>
                <c:pt idx="349">
                  <c:v>3.3101851804531179E-3</c:v>
                </c:pt>
                <c:pt idx="350">
                  <c:v>3.2986111109494232E-3</c:v>
                </c:pt>
                <c:pt idx="351">
                  <c:v>3.2986111109494232E-3</c:v>
                </c:pt>
                <c:pt idx="352">
                  <c:v>3.2870370341697708E-3</c:v>
                </c:pt>
                <c:pt idx="353">
                  <c:v>3.2754629573901184E-3</c:v>
                </c:pt>
                <c:pt idx="354">
                  <c:v>3.2754629573901184E-3</c:v>
                </c:pt>
                <c:pt idx="355">
                  <c:v>3.2638888878864236E-3</c:v>
                </c:pt>
                <c:pt idx="356">
                  <c:v>3.2523148111067712E-3</c:v>
                </c:pt>
                <c:pt idx="357">
                  <c:v>3.2407407343271188E-3</c:v>
                </c:pt>
                <c:pt idx="358">
                  <c:v>3.2407407343271188E-3</c:v>
                </c:pt>
                <c:pt idx="359">
                  <c:v>3.2291666648234241E-3</c:v>
                </c:pt>
                <c:pt idx="360">
                  <c:v>3.2175925880437717E-3</c:v>
                </c:pt>
                <c:pt idx="361">
                  <c:v>3.2175925880437717E-3</c:v>
                </c:pt>
                <c:pt idx="362">
                  <c:v>3.2060185185400769E-3</c:v>
                </c:pt>
                <c:pt idx="363">
                  <c:v>3.1944444417604245E-3</c:v>
                </c:pt>
                <c:pt idx="364">
                  <c:v>3.1944444417604245E-3</c:v>
                </c:pt>
                <c:pt idx="365">
                  <c:v>3.1828703649807721E-3</c:v>
                </c:pt>
                <c:pt idx="366">
                  <c:v>3.1712962954770774E-3</c:v>
                </c:pt>
                <c:pt idx="367">
                  <c:v>3.159722218697425E-3</c:v>
                </c:pt>
                <c:pt idx="368">
                  <c:v>3.159722218697425E-3</c:v>
                </c:pt>
                <c:pt idx="369">
                  <c:v>3.1481481419177726E-3</c:v>
                </c:pt>
                <c:pt idx="370">
                  <c:v>3.1365740724140778E-3</c:v>
                </c:pt>
                <c:pt idx="371">
                  <c:v>3.1365740724140778E-3</c:v>
                </c:pt>
                <c:pt idx="372">
                  <c:v>3.1249999956344254E-3</c:v>
                </c:pt>
                <c:pt idx="373">
                  <c:v>3.113425918854773E-3</c:v>
                </c:pt>
                <c:pt idx="374">
                  <c:v>3.113425918854773E-3</c:v>
                </c:pt>
                <c:pt idx="375">
                  <c:v>3.1018518493510783E-3</c:v>
                </c:pt>
                <c:pt idx="376">
                  <c:v>3.0902777725714259E-3</c:v>
                </c:pt>
                <c:pt idx="377">
                  <c:v>3.0787037030677311E-3</c:v>
                </c:pt>
                <c:pt idx="378">
                  <c:v>3.0787037030677311E-3</c:v>
                </c:pt>
                <c:pt idx="379">
                  <c:v>3.0671296262880787E-3</c:v>
                </c:pt>
                <c:pt idx="380">
                  <c:v>3.0555555495084263E-3</c:v>
                </c:pt>
                <c:pt idx="381">
                  <c:v>3.0555555495084263E-3</c:v>
                </c:pt>
                <c:pt idx="382">
                  <c:v>3.0439814800047316E-3</c:v>
                </c:pt>
                <c:pt idx="383">
                  <c:v>3.0324074032250792E-3</c:v>
                </c:pt>
                <c:pt idx="384">
                  <c:v>3.0324074032250792E-3</c:v>
                </c:pt>
                <c:pt idx="385">
                  <c:v>3.0208333264454268E-3</c:v>
                </c:pt>
                <c:pt idx="386">
                  <c:v>3.009259256941732E-3</c:v>
                </c:pt>
                <c:pt idx="387">
                  <c:v>2.9976851801620796E-3</c:v>
                </c:pt>
                <c:pt idx="388">
                  <c:v>2.9976851801620796E-3</c:v>
                </c:pt>
                <c:pt idx="389">
                  <c:v>2.9861111106583849E-3</c:v>
                </c:pt>
                <c:pt idx="390">
                  <c:v>2.9745370338787325E-3</c:v>
                </c:pt>
                <c:pt idx="391">
                  <c:v>2.9745370338787325E-3</c:v>
                </c:pt>
                <c:pt idx="392">
                  <c:v>2.9629629570990801E-3</c:v>
                </c:pt>
                <c:pt idx="393">
                  <c:v>2.9513888875953853E-3</c:v>
                </c:pt>
                <c:pt idx="394">
                  <c:v>2.9513888875953853E-3</c:v>
                </c:pt>
                <c:pt idx="395">
                  <c:v>2.9398148108157329E-3</c:v>
                </c:pt>
                <c:pt idx="396">
                  <c:v>2.9282407340360805E-3</c:v>
                </c:pt>
                <c:pt idx="397">
                  <c:v>2.9166666645323858E-3</c:v>
                </c:pt>
                <c:pt idx="398">
                  <c:v>2.9166666645323858E-3</c:v>
                </c:pt>
                <c:pt idx="399">
                  <c:v>2.9050925877527334E-3</c:v>
                </c:pt>
                <c:pt idx="400">
                  <c:v>2.8935185182490386E-3</c:v>
                </c:pt>
                <c:pt idx="401">
                  <c:v>2.8935185182490386E-3</c:v>
                </c:pt>
                <c:pt idx="402">
                  <c:v>2.8819444414693862E-3</c:v>
                </c:pt>
                <c:pt idx="403">
                  <c:v>2.8703703646897338E-3</c:v>
                </c:pt>
                <c:pt idx="404">
                  <c:v>2.8703703646897338E-3</c:v>
                </c:pt>
                <c:pt idx="405">
                  <c:v>2.8587962951860391E-3</c:v>
                </c:pt>
                <c:pt idx="406">
                  <c:v>2.8472222184063867E-3</c:v>
                </c:pt>
                <c:pt idx="407">
                  <c:v>2.8356481416267343E-3</c:v>
                </c:pt>
                <c:pt idx="408">
                  <c:v>2.8356481416267343E-3</c:v>
                </c:pt>
                <c:pt idx="409">
                  <c:v>2.8240740721230395E-3</c:v>
                </c:pt>
                <c:pt idx="410">
                  <c:v>2.8124999953433871E-3</c:v>
                </c:pt>
                <c:pt idx="411">
                  <c:v>2.8124999953433871E-3</c:v>
                </c:pt>
                <c:pt idx="412">
                  <c:v>2.8009259258396924E-3</c:v>
                </c:pt>
                <c:pt idx="413">
                  <c:v>2.78935184906004E-3</c:v>
                </c:pt>
                <c:pt idx="414">
                  <c:v>2.78935184906004E-3</c:v>
                </c:pt>
                <c:pt idx="415">
                  <c:v>2.7777777722803876E-3</c:v>
                </c:pt>
                <c:pt idx="416">
                  <c:v>2.7662037027766928E-3</c:v>
                </c:pt>
                <c:pt idx="417">
                  <c:v>2.7546296259970404E-3</c:v>
                </c:pt>
                <c:pt idx="418">
                  <c:v>2.7546296259970404E-3</c:v>
                </c:pt>
                <c:pt idx="419">
                  <c:v>2.743055549217388E-3</c:v>
                </c:pt>
                <c:pt idx="420">
                  <c:v>2.7314814797136933E-3</c:v>
                </c:pt>
                <c:pt idx="421">
                  <c:v>2.7314814797136933E-3</c:v>
                </c:pt>
                <c:pt idx="422">
                  <c:v>2.7199074029340409E-3</c:v>
                </c:pt>
                <c:pt idx="423">
                  <c:v>2.7199074029340409E-3</c:v>
                </c:pt>
                <c:pt idx="424">
                  <c:v>2.7083333334303461E-3</c:v>
                </c:pt>
                <c:pt idx="425">
                  <c:v>2.6967592566506937E-3</c:v>
                </c:pt>
                <c:pt idx="426">
                  <c:v>2.6851851798710413E-3</c:v>
                </c:pt>
                <c:pt idx="427">
                  <c:v>2.6736111103673466E-3</c:v>
                </c:pt>
                <c:pt idx="428">
                  <c:v>2.6736111103673466E-3</c:v>
                </c:pt>
                <c:pt idx="429">
                  <c:v>2.6620370335876942E-3</c:v>
                </c:pt>
                <c:pt idx="430">
                  <c:v>2.6504629568080418E-3</c:v>
                </c:pt>
                <c:pt idx="431">
                  <c:v>2.6504629568080418E-3</c:v>
                </c:pt>
                <c:pt idx="432">
                  <c:v>2.638888887304347E-3</c:v>
                </c:pt>
                <c:pt idx="433">
                  <c:v>2.6273148105246946E-3</c:v>
                </c:pt>
                <c:pt idx="434">
                  <c:v>2.6273148105246946E-3</c:v>
                </c:pt>
                <c:pt idx="435">
                  <c:v>2.6157407337450422E-3</c:v>
                </c:pt>
                <c:pt idx="436">
                  <c:v>2.6041666642413475E-3</c:v>
                </c:pt>
                <c:pt idx="437">
                  <c:v>2.5925925874616951E-3</c:v>
                </c:pt>
                <c:pt idx="438">
                  <c:v>2.5925925874616951E-3</c:v>
                </c:pt>
                <c:pt idx="439">
                  <c:v>2.5810185179580003E-3</c:v>
                </c:pt>
                <c:pt idx="440">
                  <c:v>2.5694444411783479E-3</c:v>
                </c:pt>
                <c:pt idx="441">
                  <c:v>2.5694444411783479E-3</c:v>
                </c:pt>
                <c:pt idx="442">
                  <c:v>2.5578703643986955E-3</c:v>
                </c:pt>
                <c:pt idx="443">
                  <c:v>2.5462962948950008E-3</c:v>
                </c:pt>
                <c:pt idx="444">
                  <c:v>2.5462962948950008E-3</c:v>
                </c:pt>
                <c:pt idx="445">
                  <c:v>2.5347222181153484E-3</c:v>
                </c:pt>
                <c:pt idx="446">
                  <c:v>2.523148141335696E-3</c:v>
                </c:pt>
                <c:pt idx="447">
                  <c:v>2.5115740718320012E-3</c:v>
                </c:pt>
                <c:pt idx="448">
                  <c:v>2.5115740718320012E-3</c:v>
                </c:pt>
                <c:pt idx="449">
                  <c:v>2.4999999950523488E-3</c:v>
                </c:pt>
                <c:pt idx="450">
                  <c:v>2.488425925548654E-3</c:v>
                </c:pt>
                <c:pt idx="451">
                  <c:v>2.488425925548654E-3</c:v>
                </c:pt>
                <c:pt idx="452">
                  <c:v>2.4768518487690017E-3</c:v>
                </c:pt>
                <c:pt idx="453">
                  <c:v>2.4652777719893493E-3</c:v>
                </c:pt>
                <c:pt idx="454">
                  <c:v>2.4652777719893493E-3</c:v>
                </c:pt>
                <c:pt idx="455">
                  <c:v>2.4537037024856545E-3</c:v>
                </c:pt>
                <c:pt idx="456">
                  <c:v>2.4421296257060021E-3</c:v>
                </c:pt>
                <c:pt idx="457">
                  <c:v>2.4305555489263497E-3</c:v>
                </c:pt>
                <c:pt idx="458">
                  <c:v>2.4305555489263497E-3</c:v>
                </c:pt>
                <c:pt idx="459">
                  <c:v>2.418981479422655E-3</c:v>
                </c:pt>
                <c:pt idx="460">
                  <c:v>2.4074074026430026E-3</c:v>
                </c:pt>
                <c:pt idx="461">
                  <c:v>2.4074074026430026E-3</c:v>
                </c:pt>
                <c:pt idx="462">
                  <c:v>2.3958333331393078E-3</c:v>
                </c:pt>
                <c:pt idx="463">
                  <c:v>2.3842592563596554E-3</c:v>
                </c:pt>
                <c:pt idx="464">
                  <c:v>2.3842592563596554E-3</c:v>
                </c:pt>
                <c:pt idx="465">
                  <c:v>2.372685179580003E-3</c:v>
                </c:pt>
                <c:pt idx="466">
                  <c:v>2.3611111100763083E-3</c:v>
                </c:pt>
                <c:pt idx="467">
                  <c:v>2.3495370332966559E-3</c:v>
                </c:pt>
                <c:pt idx="468">
                  <c:v>2.3495370332966559E-3</c:v>
                </c:pt>
                <c:pt idx="469">
                  <c:v>2.3379629565170035E-3</c:v>
                </c:pt>
                <c:pt idx="470">
                  <c:v>2.3263888870133087E-3</c:v>
                </c:pt>
                <c:pt idx="471">
                  <c:v>2.3263888870133087E-3</c:v>
                </c:pt>
                <c:pt idx="472">
                  <c:v>2.3148148102336563E-3</c:v>
                </c:pt>
                <c:pt idx="473">
                  <c:v>2.3032407407299615E-3</c:v>
                </c:pt>
                <c:pt idx="474">
                  <c:v>2.3032407407299615E-3</c:v>
                </c:pt>
                <c:pt idx="475">
                  <c:v>2.2916666639503092E-3</c:v>
                </c:pt>
                <c:pt idx="476">
                  <c:v>2.2800925871706568E-3</c:v>
                </c:pt>
                <c:pt idx="477">
                  <c:v>2.268518517666962E-3</c:v>
                </c:pt>
                <c:pt idx="478">
                  <c:v>2.268518517666962E-3</c:v>
                </c:pt>
                <c:pt idx="479">
                  <c:v>2.2569444408873096E-3</c:v>
                </c:pt>
                <c:pt idx="480">
                  <c:v>2.2453703641076572E-3</c:v>
                </c:pt>
                <c:pt idx="481">
                  <c:v>2.2453703641076572E-3</c:v>
                </c:pt>
                <c:pt idx="482">
                  <c:v>2.2337962946039625E-3</c:v>
                </c:pt>
                <c:pt idx="483">
                  <c:v>2.2222222178243101E-3</c:v>
                </c:pt>
                <c:pt idx="484">
                  <c:v>2.2222222178243101E-3</c:v>
                </c:pt>
                <c:pt idx="485">
                  <c:v>2.2106481410446577E-3</c:v>
                </c:pt>
                <c:pt idx="486">
                  <c:v>2.1990740715409629E-3</c:v>
                </c:pt>
                <c:pt idx="487">
                  <c:v>2.1874999947613105E-3</c:v>
                </c:pt>
                <c:pt idx="488">
                  <c:v>2.1874999947613105E-3</c:v>
                </c:pt>
                <c:pt idx="489">
                  <c:v>2.1759259252576157E-3</c:v>
                </c:pt>
                <c:pt idx="490">
                  <c:v>2.1643518484779634E-3</c:v>
                </c:pt>
                <c:pt idx="491">
                  <c:v>2.1643518484779634E-3</c:v>
                </c:pt>
                <c:pt idx="492">
                  <c:v>2.152777771698311E-3</c:v>
                </c:pt>
                <c:pt idx="493">
                  <c:v>2.1412037021946162E-3</c:v>
                </c:pt>
                <c:pt idx="494">
                  <c:v>2.1412037021946162E-3</c:v>
                </c:pt>
                <c:pt idx="495">
                  <c:v>2.1296296254149638E-3</c:v>
                </c:pt>
                <c:pt idx="496">
                  <c:v>2.1180555486353114E-3</c:v>
                </c:pt>
                <c:pt idx="497">
                  <c:v>2.1064814791316167E-3</c:v>
                </c:pt>
                <c:pt idx="498">
                  <c:v>2.1064814791316167E-3</c:v>
                </c:pt>
                <c:pt idx="499">
                  <c:v>2.0949074023519643E-3</c:v>
                </c:pt>
                <c:pt idx="500">
                  <c:v>2.0833333328482695E-3</c:v>
                </c:pt>
                <c:pt idx="501">
                  <c:v>2.0833333328482695E-3</c:v>
                </c:pt>
                <c:pt idx="502">
                  <c:v>2.0717592560686171E-3</c:v>
                </c:pt>
                <c:pt idx="503">
                  <c:v>2.0601851792889647E-3</c:v>
                </c:pt>
                <c:pt idx="504">
                  <c:v>2.0601851792889647E-3</c:v>
                </c:pt>
                <c:pt idx="505">
                  <c:v>2.0486111097852699E-3</c:v>
                </c:pt>
                <c:pt idx="506">
                  <c:v>2.0370370330056176E-3</c:v>
                </c:pt>
                <c:pt idx="507">
                  <c:v>2.0254629562259652E-3</c:v>
                </c:pt>
                <c:pt idx="508">
                  <c:v>2.0254629562259652E-3</c:v>
                </c:pt>
                <c:pt idx="509">
                  <c:v>2.0138888867222704E-3</c:v>
                </c:pt>
                <c:pt idx="510">
                  <c:v>2.002314809942618E-3</c:v>
                </c:pt>
                <c:pt idx="511">
                  <c:v>2.002314809942618E-3</c:v>
                </c:pt>
                <c:pt idx="512">
                  <c:v>1.9907407404389232E-3</c:v>
                </c:pt>
                <c:pt idx="513">
                  <c:v>1.9791666636592709E-3</c:v>
                </c:pt>
                <c:pt idx="514">
                  <c:v>1.9791666636592709E-3</c:v>
                </c:pt>
                <c:pt idx="515">
                  <c:v>1.9675925868796185E-3</c:v>
                </c:pt>
                <c:pt idx="516">
                  <c:v>1.9560185173759237E-3</c:v>
                </c:pt>
                <c:pt idx="517">
                  <c:v>1.9444444405962713E-3</c:v>
                </c:pt>
                <c:pt idx="518">
                  <c:v>1.9444444405962713E-3</c:v>
                </c:pt>
                <c:pt idx="519">
                  <c:v>1.9328703638166189E-3</c:v>
                </c:pt>
                <c:pt idx="520">
                  <c:v>1.9212962943129241E-3</c:v>
                </c:pt>
                <c:pt idx="521">
                  <c:v>1.9212962943129241E-3</c:v>
                </c:pt>
                <c:pt idx="522">
                  <c:v>1.9097222175332718E-3</c:v>
                </c:pt>
                <c:pt idx="523">
                  <c:v>1.898148148029577E-3</c:v>
                </c:pt>
                <c:pt idx="524">
                  <c:v>1.898148148029577E-3</c:v>
                </c:pt>
                <c:pt idx="525">
                  <c:v>1.8865740712499246E-3</c:v>
                </c:pt>
                <c:pt idx="526">
                  <c:v>1.8749999944702722E-3</c:v>
                </c:pt>
                <c:pt idx="527">
                  <c:v>1.8634259249665774E-3</c:v>
                </c:pt>
                <c:pt idx="528">
                  <c:v>1.8634259249665774E-3</c:v>
                </c:pt>
                <c:pt idx="529">
                  <c:v>1.8518518481869251E-3</c:v>
                </c:pt>
                <c:pt idx="530">
                  <c:v>1.8402777714072727E-3</c:v>
                </c:pt>
                <c:pt idx="531">
                  <c:v>1.8402777714072727E-3</c:v>
                </c:pt>
                <c:pt idx="532">
                  <c:v>1.8287037019035779E-3</c:v>
                </c:pt>
                <c:pt idx="533">
                  <c:v>1.8171296251239255E-3</c:v>
                </c:pt>
                <c:pt idx="534">
                  <c:v>1.8171296251239255E-3</c:v>
                </c:pt>
                <c:pt idx="535">
                  <c:v>1.8055555556202307E-3</c:v>
                </c:pt>
                <c:pt idx="536">
                  <c:v>1.7939814788405783E-3</c:v>
                </c:pt>
                <c:pt idx="537">
                  <c:v>1.782407402060926E-3</c:v>
                </c:pt>
                <c:pt idx="538">
                  <c:v>1.782407402060926E-3</c:v>
                </c:pt>
                <c:pt idx="539">
                  <c:v>1.7708333325572312E-3</c:v>
                </c:pt>
                <c:pt idx="540">
                  <c:v>1.7592592557775788E-3</c:v>
                </c:pt>
                <c:pt idx="541">
                  <c:v>1.7592592557775788E-3</c:v>
                </c:pt>
                <c:pt idx="542">
                  <c:v>1.7476851789979264E-3</c:v>
                </c:pt>
                <c:pt idx="543">
                  <c:v>1.7361111094942316E-3</c:v>
                </c:pt>
                <c:pt idx="544">
                  <c:v>1.7361111094942316E-3</c:v>
                </c:pt>
                <c:pt idx="545">
                  <c:v>1.7245370327145793E-3</c:v>
                </c:pt>
                <c:pt idx="546">
                  <c:v>1.7129629559349269E-3</c:v>
                </c:pt>
                <c:pt idx="547">
                  <c:v>1.7013888864312321E-3</c:v>
                </c:pt>
                <c:pt idx="548">
                  <c:v>1.7013888864312321E-3</c:v>
                </c:pt>
                <c:pt idx="549">
                  <c:v>1.6898148096515797E-3</c:v>
                </c:pt>
                <c:pt idx="550">
                  <c:v>1.6782407401478849E-3</c:v>
                </c:pt>
                <c:pt idx="551">
                  <c:v>1.6782407401478849E-3</c:v>
                </c:pt>
                <c:pt idx="552">
                  <c:v>1.6666666633682325E-3</c:v>
                </c:pt>
                <c:pt idx="553">
                  <c:v>1.6550925865885802E-3</c:v>
                </c:pt>
                <c:pt idx="554">
                  <c:v>1.6550925865885802E-3</c:v>
                </c:pt>
                <c:pt idx="555">
                  <c:v>1.6435185170848854E-3</c:v>
                </c:pt>
                <c:pt idx="556">
                  <c:v>1.631944440305233E-3</c:v>
                </c:pt>
                <c:pt idx="557">
                  <c:v>1.6203703635255806E-3</c:v>
                </c:pt>
                <c:pt idx="558">
                  <c:v>1.6203703635255806E-3</c:v>
                </c:pt>
                <c:pt idx="559">
                  <c:v>1.6087962940218858E-3</c:v>
                </c:pt>
                <c:pt idx="560">
                  <c:v>1.5972222172422335E-3</c:v>
                </c:pt>
                <c:pt idx="561">
                  <c:v>1.5972222172422335E-3</c:v>
                </c:pt>
                <c:pt idx="562">
                  <c:v>1.5856481477385387E-3</c:v>
                </c:pt>
                <c:pt idx="563">
                  <c:v>1.5740740709588863E-3</c:v>
                </c:pt>
                <c:pt idx="564">
                  <c:v>1.5740740709588863E-3</c:v>
                </c:pt>
                <c:pt idx="565">
                  <c:v>1.5624999941792339E-3</c:v>
                </c:pt>
                <c:pt idx="566">
                  <c:v>1.5509259246755391E-3</c:v>
                </c:pt>
                <c:pt idx="567">
                  <c:v>1.5393518478958867E-3</c:v>
                </c:pt>
                <c:pt idx="568">
                  <c:v>1.5393518478958867E-3</c:v>
                </c:pt>
                <c:pt idx="569">
                  <c:v>1.5277777711162344E-3</c:v>
                </c:pt>
                <c:pt idx="570">
                  <c:v>1.5162037016125396E-3</c:v>
                </c:pt>
                <c:pt idx="571">
                  <c:v>1.5162037016125396E-3</c:v>
                </c:pt>
                <c:pt idx="572">
                  <c:v>1.5046296248328872E-3</c:v>
                </c:pt>
                <c:pt idx="573">
                  <c:v>1.4930555553291924E-3</c:v>
                </c:pt>
                <c:pt idx="574">
                  <c:v>1.4930555553291924E-3</c:v>
                </c:pt>
                <c:pt idx="575">
                  <c:v>1.48148147854954E-3</c:v>
                </c:pt>
                <c:pt idx="576">
                  <c:v>1.4699074017698877E-3</c:v>
                </c:pt>
                <c:pt idx="577">
                  <c:v>1.4583333322661929E-3</c:v>
                </c:pt>
                <c:pt idx="578">
                  <c:v>1.4583333322661929E-3</c:v>
                </c:pt>
                <c:pt idx="579">
                  <c:v>1.4467592554865405E-3</c:v>
                </c:pt>
                <c:pt idx="580">
                  <c:v>1.4351851787068881E-3</c:v>
                </c:pt>
                <c:pt idx="581">
                  <c:v>1.4351851787068881E-3</c:v>
                </c:pt>
                <c:pt idx="582">
                  <c:v>1.4236111092031933E-3</c:v>
                </c:pt>
                <c:pt idx="583">
                  <c:v>1.4120370324235409E-3</c:v>
                </c:pt>
                <c:pt idx="584">
                  <c:v>1.4120370324235409E-3</c:v>
                </c:pt>
                <c:pt idx="585">
                  <c:v>1.4004629629198462E-3</c:v>
                </c:pt>
                <c:pt idx="586">
                  <c:v>1.3888888861401938E-3</c:v>
                </c:pt>
                <c:pt idx="587">
                  <c:v>1.3773148093605414E-3</c:v>
                </c:pt>
                <c:pt idx="588">
                  <c:v>1.3773148093605414E-3</c:v>
                </c:pt>
                <c:pt idx="589">
                  <c:v>1.3657407398568466E-3</c:v>
                </c:pt>
                <c:pt idx="590">
                  <c:v>1.3541666630771942E-3</c:v>
                </c:pt>
                <c:pt idx="591">
                  <c:v>1.3541666630771942E-3</c:v>
                </c:pt>
                <c:pt idx="592">
                  <c:v>1.3425925862975419E-3</c:v>
                </c:pt>
                <c:pt idx="593">
                  <c:v>1.3310185167938471E-3</c:v>
                </c:pt>
                <c:pt idx="594">
                  <c:v>1.3310185167938471E-3</c:v>
                </c:pt>
                <c:pt idx="595">
                  <c:v>1.3194444400141947E-3</c:v>
                </c:pt>
                <c:pt idx="596">
                  <c:v>1.3078703705104999E-3</c:v>
                </c:pt>
                <c:pt idx="597">
                  <c:v>1.2962962937308475E-3</c:v>
                </c:pt>
                <c:pt idx="598">
                  <c:v>1.2962962937308475E-3</c:v>
                </c:pt>
                <c:pt idx="599">
                  <c:v>1.2847222169511952E-3</c:v>
                </c:pt>
                <c:pt idx="600">
                  <c:v>1.2731481474475004E-3</c:v>
                </c:pt>
                <c:pt idx="601">
                  <c:v>1.2731481474475004E-3</c:v>
                </c:pt>
                <c:pt idx="602">
                  <c:v>1.261574070667848E-3</c:v>
                </c:pt>
                <c:pt idx="603">
                  <c:v>1.2499999938881956E-3</c:v>
                </c:pt>
                <c:pt idx="604">
                  <c:v>1.2499999938881956E-3</c:v>
                </c:pt>
                <c:pt idx="605">
                  <c:v>1.2384259243845008E-3</c:v>
                </c:pt>
                <c:pt idx="606">
                  <c:v>1.2268518476048484E-3</c:v>
                </c:pt>
                <c:pt idx="607">
                  <c:v>1.2152777708251961E-3</c:v>
                </c:pt>
                <c:pt idx="608">
                  <c:v>1.2152777708251961E-3</c:v>
                </c:pt>
                <c:pt idx="609">
                  <c:v>1.2037037013215013E-3</c:v>
                </c:pt>
                <c:pt idx="610">
                  <c:v>1.1921296245418489E-3</c:v>
                </c:pt>
                <c:pt idx="611">
                  <c:v>1.1921296245418489E-3</c:v>
                </c:pt>
                <c:pt idx="612">
                  <c:v>1.1805555550381541E-3</c:v>
                </c:pt>
                <c:pt idx="613">
                  <c:v>1.1689814782585017E-3</c:v>
                </c:pt>
                <c:pt idx="614">
                  <c:v>1.1689814782585017E-3</c:v>
                </c:pt>
                <c:pt idx="615">
                  <c:v>1.1574074014788494E-3</c:v>
                </c:pt>
                <c:pt idx="616">
                  <c:v>1.1458333319751546E-3</c:v>
                </c:pt>
                <c:pt idx="617">
                  <c:v>1.1342592551955022E-3</c:v>
                </c:pt>
                <c:pt idx="618">
                  <c:v>1.1342592551955022E-3</c:v>
                </c:pt>
                <c:pt idx="619">
                  <c:v>1.1226851784158498E-3</c:v>
                </c:pt>
                <c:pt idx="620">
                  <c:v>1.111111108912155E-3</c:v>
                </c:pt>
                <c:pt idx="621">
                  <c:v>1.111111108912155E-3</c:v>
                </c:pt>
                <c:pt idx="622">
                  <c:v>1.0995370321325026E-3</c:v>
                </c:pt>
                <c:pt idx="623">
                  <c:v>1.0879629626288079E-3</c:v>
                </c:pt>
                <c:pt idx="624">
                  <c:v>1.0879629626288079E-3</c:v>
                </c:pt>
                <c:pt idx="625">
                  <c:v>1.0763888858491555E-3</c:v>
                </c:pt>
                <c:pt idx="626">
                  <c:v>1.0648148090695031E-3</c:v>
                </c:pt>
                <c:pt idx="627">
                  <c:v>1.0532407395658083E-3</c:v>
                </c:pt>
                <c:pt idx="628">
                  <c:v>1.0532407395658083E-3</c:v>
                </c:pt>
                <c:pt idx="629">
                  <c:v>1.0416666627861559E-3</c:v>
                </c:pt>
                <c:pt idx="630">
                  <c:v>1.0300925860065036E-3</c:v>
                </c:pt>
                <c:pt idx="631">
                  <c:v>1.0300925860065036E-3</c:v>
                </c:pt>
                <c:pt idx="632">
                  <c:v>1.0185185165028088E-3</c:v>
                </c:pt>
                <c:pt idx="633">
                  <c:v>1.0069444397231564E-3</c:v>
                </c:pt>
                <c:pt idx="634">
                  <c:v>1.0069444397231564E-3</c:v>
                </c:pt>
                <c:pt idx="635">
                  <c:v>9.9537037021946162E-4</c:v>
                </c:pt>
                <c:pt idx="636">
                  <c:v>9.8379629343980923E-4</c:v>
                </c:pt>
                <c:pt idx="637">
                  <c:v>9.7222221666015685E-4</c:v>
                </c:pt>
                <c:pt idx="638">
                  <c:v>9.7222221666015685E-4</c:v>
                </c:pt>
                <c:pt idx="639">
                  <c:v>9.6064814715646207E-4</c:v>
                </c:pt>
                <c:pt idx="640">
                  <c:v>9.4907407037680969E-4</c:v>
                </c:pt>
                <c:pt idx="641">
                  <c:v>9.4907407037680969E-4</c:v>
                </c:pt>
                <c:pt idx="642">
                  <c:v>9.374999935971573E-4</c:v>
                </c:pt>
                <c:pt idx="643">
                  <c:v>9.2592592409346253E-4</c:v>
                </c:pt>
                <c:pt idx="644">
                  <c:v>9.2592592409346253E-4</c:v>
                </c:pt>
                <c:pt idx="645">
                  <c:v>9.1435184731381014E-4</c:v>
                </c:pt>
                <c:pt idx="646">
                  <c:v>9.0277777781011537E-4</c:v>
                </c:pt>
                <c:pt idx="647">
                  <c:v>8.9120370103046298E-4</c:v>
                </c:pt>
                <c:pt idx="648">
                  <c:v>8.9120370103046298E-4</c:v>
                </c:pt>
                <c:pt idx="649">
                  <c:v>8.7962962425081059E-4</c:v>
                </c:pt>
                <c:pt idx="650">
                  <c:v>8.6805555474711582E-4</c:v>
                </c:pt>
                <c:pt idx="651">
                  <c:v>8.6805555474711582E-4</c:v>
                </c:pt>
                <c:pt idx="652">
                  <c:v>8.5648147796746343E-4</c:v>
                </c:pt>
                <c:pt idx="653">
                  <c:v>8.4490740118781105E-4</c:v>
                </c:pt>
                <c:pt idx="654">
                  <c:v>8.4490740118781105E-4</c:v>
                </c:pt>
                <c:pt idx="655">
                  <c:v>8.3333333168411627E-4</c:v>
                </c:pt>
                <c:pt idx="656">
                  <c:v>8.2175925490446389E-4</c:v>
                </c:pt>
                <c:pt idx="657">
                  <c:v>8.101851781248115E-4</c:v>
                </c:pt>
                <c:pt idx="658">
                  <c:v>8.101851781248115E-4</c:v>
                </c:pt>
                <c:pt idx="659">
                  <c:v>7.9861110862111673E-4</c:v>
                </c:pt>
                <c:pt idx="660">
                  <c:v>7.8703703184146434E-4</c:v>
                </c:pt>
                <c:pt idx="661">
                  <c:v>7.8703703184146434E-4</c:v>
                </c:pt>
                <c:pt idx="662">
                  <c:v>7.7546296233776957E-4</c:v>
                </c:pt>
                <c:pt idx="663">
                  <c:v>7.6388888555811718E-4</c:v>
                </c:pt>
                <c:pt idx="664">
                  <c:v>7.6388888555811718E-4</c:v>
                </c:pt>
                <c:pt idx="665">
                  <c:v>7.5231480877846479E-4</c:v>
                </c:pt>
                <c:pt idx="666">
                  <c:v>7.4074073927477002E-4</c:v>
                </c:pt>
                <c:pt idx="667">
                  <c:v>7.2916666249511763E-4</c:v>
                </c:pt>
                <c:pt idx="668">
                  <c:v>7.2916666249511763E-4</c:v>
                </c:pt>
                <c:pt idx="669">
                  <c:v>7.1759258571546525E-4</c:v>
                </c:pt>
                <c:pt idx="670">
                  <c:v>7.0601851621177047E-4</c:v>
                </c:pt>
                <c:pt idx="671">
                  <c:v>7.0601851621177047E-4</c:v>
                </c:pt>
                <c:pt idx="672">
                  <c:v>6.9444443943211809E-4</c:v>
                </c:pt>
                <c:pt idx="673">
                  <c:v>6.8287036992842332E-4</c:v>
                </c:pt>
                <c:pt idx="674">
                  <c:v>6.8287036992842332E-4</c:v>
                </c:pt>
                <c:pt idx="675">
                  <c:v>6.7129629314877093E-4</c:v>
                </c:pt>
                <c:pt idx="676">
                  <c:v>6.5972221636911854E-4</c:v>
                </c:pt>
                <c:pt idx="677">
                  <c:v>6.4814814686542377E-4</c:v>
                </c:pt>
                <c:pt idx="678">
                  <c:v>6.4814814686542377E-4</c:v>
                </c:pt>
                <c:pt idx="679">
                  <c:v>6.3657407008577138E-4</c:v>
                </c:pt>
                <c:pt idx="680">
                  <c:v>6.2499999330611899E-4</c:v>
                </c:pt>
                <c:pt idx="681">
                  <c:v>6.2499999330611899E-4</c:v>
                </c:pt>
                <c:pt idx="682">
                  <c:v>6.1342592380242422E-4</c:v>
                </c:pt>
                <c:pt idx="683">
                  <c:v>6.0185184702277184E-4</c:v>
                </c:pt>
                <c:pt idx="684">
                  <c:v>6.0185184702277184E-4</c:v>
                </c:pt>
                <c:pt idx="685">
                  <c:v>5.9027777751907706E-4</c:v>
                </c:pt>
                <c:pt idx="686">
                  <c:v>5.7870370073942468E-4</c:v>
                </c:pt>
                <c:pt idx="687">
                  <c:v>5.6712962395977229E-4</c:v>
                </c:pt>
                <c:pt idx="688">
                  <c:v>5.6712962395977229E-4</c:v>
                </c:pt>
                <c:pt idx="689">
                  <c:v>5.5555555445607752E-4</c:v>
                </c:pt>
                <c:pt idx="690">
                  <c:v>5.4398147767642513E-4</c:v>
                </c:pt>
                <c:pt idx="691">
                  <c:v>5.4398147767642513E-4</c:v>
                </c:pt>
                <c:pt idx="692">
                  <c:v>5.3240740089677274E-4</c:v>
                </c:pt>
                <c:pt idx="693">
                  <c:v>5.2083333139307797E-4</c:v>
                </c:pt>
                <c:pt idx="694">
                  <c:v>5.2083333139307797E-4</c:v>
                </c:pt>
                <c:pt idx="695">
                  <c:v>5.0925925461342558E-4</c:v>
                </c:pt>
                <c:pt idx="696">
                  <c:v>4.9768518510973081E-4</c:v>
                </c:pt>
                <c:pt idx="697">
                  <c:v>4.8611110833007842E-4</c:v>
                </c:pt>
                <c:pt idx="698">
                  <c:v>4.8611110833007842E-4</c:v>
                </c:pt>
                <c:pt idx="699">
                  <c:v>4.7453703155042604E-4</c:v>
                </c:pt>
                <c:pt idx="700">
                  <c:v>4.6296296204673126E-4</c:v>
                </c:pt>
                <c:pt idx="701">
                  <c:v>4.6296296204673126E-4</c:v>
                </c:pt>
                <c:pt idx="702">
                  <c:v>4.5138888526707888E-4</c:v>
                </c:pt>
                <c:pt idx="703">
                  <c:v>4.3981480848742649E-4</c:v>
                </c:pt>
                <c:pt idx="704">
                  <c:v>4.3981480848742649E-4</c:v>
                </c:pt>
                <c:pt idx="705">
                  <c:v>4.2824073898373172E-4</c:v>
                </c:pt>
                <c:pt idx="706">
                  <c:v>4.1666666220407933E-4</c:v>
                </c:pt>
                <c:pt idx="707">
                  <c:v>4.0509259270038456E-4</c:v>
                </c:pt>
                <c:pt idx="708">
                  <c:v>4.0509259270038456E-4</c:v>
                </c:pt>
                <c:pt idx="709">
                  <c:v>3.9351851592073217E-4</c:v>
                </c:pt>
                <c:pt idx="710">
                  <c:v>3.8194443914107978E-4</c:v>
                </c:pt>
                <c:pt idx="711">
                  <c:v>3.8194443914107978E-4</c:v>
                </c:pt>
                <c:pt idx="712">
                  <c:v>3.7037036963738501E-4</c:v>
                </c:pt>
                <c:pt idx="713">
                  <c:v>3.5879629285773262E-4</c:v>
                </c:pt>
                <c:pt idx="714">
                  <c:v>3.5879629285773262E-4</c:v>
                </c:pt>
                <c:pt idx="715">
                  <c:v>3.4722221607808024E-4</c:v>
                </c:pt>
                <c:pt idx="716">
                  <c:v>3.3564814657438546E-4</c:v>
                </c:pt>
                <c:pt idx="717">
                  <c:v>3.2407406979473308E-4</c:v>
                </c:pt>
                <c:pt idx="718">
                  <c:v>3.2407406979473308E-4</c:v>
                </c:pt>
                <c:pt idx="719">
                  <c:v>3.1249999301508069E-4</c:v>
                </c:pt>
                <c:pt idx="720">
                  <c:v>3.0092592351138592E-4</c:v>
                </c:pt>
                <c:pt idx="721">
                  <c:v>3.0092592351138592E-4</c:v>
                </c:pt>
                <c:pt idx="722">
                  <c:v>2.8935184673173353E-4</c:v>
                </c:pt>
                <c:pt idx="723">
                  <c:v>2.7777777722803876E-4</c:v>
                </c:pt>
                <c:pt idx="724">
                  <c:v>2.7777777722803876E-4</c:v>
                </c:pt>
                <c:pt idx="725">
                  <c:v>2.6620370044838637E-4</c:v>
                </c:pt>
                <c:pt idx="726">
                  <c:v>2.5462962366873398E-4</c:v>
                </c:pt>
                <c:pt idx="727">
                  <c:v>2.4305555416503921E-4</c:v>
                </c:pt>
                <c:pt idx="728">
                  <c:v>2.4305555416503921E-4</c:v>
                </c:pt>
                <c:pt idx="729">
                  <c:v>2.3148147738538682E-4</c:v>
                </c:pt>
                <c:pt idx="730">
                  <c:v>2.1990740060573444E-4</c:v>
                </c:pt>
                <c:pt idx="731">
                  <c:v>2.1990740060573444E-4</c:v>
                </c:pt>
                <c:pt idx="732">
                  <c:v>2.0833333110203966E-4</c:v>
                </c:pt>
                <c:pt idx="733">
                  <c:v>1.9675925432238728E-4</c:v>
                </c:pt>
                <c:pt idx="734">
                  <c:v>1.9675925432238728E-4</c:v>
                </c:pt>
                <c:pt idx="735">
                  <c:v>1.8518518481869251E-4</c:v>
                </c:pt>
                <c:pt idx="736">
                  <c:v>1.7361110803904012E-4</c:v>
                </c:pt>
                <c:pt idx="737">
                  <c:v>1.6203703125938773E-4</c:v>
                </c:pt>
                <c:pt idx="738">
                  <c:v>1.6203703125938773E-4</c:v>
                </c:pt>
                <c:pt idx="739">
                  <c:v>1.5046296175569296E-4</c:v>
                </c:pt>
                <c:pt idx="740">
                  <c:v>1.3888888497604057E-4</c:v>
                </c:pt>
                <c:pt idx="741">
                  <c:v>1.3888888497604057E-4</c:v>
                </c:pt>
                <c:pt idx="742">
                  <c:v>1.2731480819638819E-4</c:v>
                </c:pt>
                <c:pt idx="743">
                  <c:v>1.1574073869269341E-4</c:v>
                </c:pt>
                <c:pt idx="744">
                  <c:v>1.1574073869269341E-4</c:v>
                </c:pt>
                <c:pt idx="745">
                  <c:v>1.0416666191304103E-4</c:v>
                </c:pt>
                <c:pt idx="746">
                  <c:v>9.2592592409346253E-5</c:v>
                </c:pt>
                <c:pt idx="747">
                  <c:v>8.1018515629693866E-5</c:v>
                </c:pt>
                <c:pt idx="748">
                  <c:v>8.1018515629693866E-5</c:v>
                </c:pt>
                <c:pt idx="749">
                  <c:v>6.9444438850041479E-5</c:v>
                </c:pt>
                <c:pt idx="750">
                  <c:v>5.7870369346346706E-5</c:v>
                </c:pt>
                <c:pt idx="751">
                  <c:v>5.7870369346346706E-5</c:v>
                </c:pt>
                <c:pt idx="752">
                  <c:v>4.6296292566694319E-5</c:v>
                </c:pt>
                <c:pt idx="753">
                  <c:v>3.4722215787041932E-5</c:v>
                </c:pt>
                <c:pt idx="754">
                  <c:v>3.4722215787041932E-5</c:v>
                </c:pt>
                <c:pt idx="755">
                  <c:v>2.314814628334716E-5</c:v>
                </c:pt>
                <c:pt idx="756">
                  <c:v>1.1574069503694773E-5</c:v>
                </c:pt>
                <c:pt idx="757">
                  <c:v>1.1574069503694773E-5</c:v>
                </c:pt>
                <c:pt idx="758">
                  <c:v>0</c:v>
                </c:pt>
              </c:numCache>
            </c:numRef>
          </c:xVal>
          <c:yVal>
            <c:numRef>
              <c:f>[1]Sheet1!$B$2:$B$760</c:f>
              <c:numCache>
                <c:formatCode>General</c:formatCode>
                <c:ptCount val="759"/>
                <c:pt idx="0">
                  <c:v>2.5880000000000001</c:v>
                </c:pt>
                <c:pt idx="1">
                  <c:v>2.5230000000000001</c:v>
                </c:pt>
                <c:pt idx="2">
                  <c:v>2.528</c:v>
                </c:pt>
                <c:pt idx="3">
                  <c:v>2.5329999999999999</c:v>
                </c:pt>
                <c:pt idx="4">
                  <c:v>2.5369999999999999</c:v>
                </c:pt>
                <c:pt idx="5">
                  <c:v>2.5419999999999998</c:v>
                </c:pt>
                <c:pt idx="6">
                  <c:v>2.5459999999999998</c:v>
                </c:pt>
                <c:pt idx="7">
                  <c:v>2.5499999999999998</c:v>
                </c:pt>
                <c:pt idx="8">
                  <c:v>2.5539999999999998</c:v>
                </c:pt>
                <c:pt idx="9">
                  <c:v>2.5590000000000002</c:v>
                </c:pt>
                <c:pt idx="10">
                  <c:v>2.5630000000000002</c:v>
                </c:pt>
                <c:pt idx="11">
                  <c:v>2.5670000000000002</c:v>
                </c:pt>
                <c:pt idx="12">
                  <c:v>2.5710000000000002</c:v>
                </c:pt>
                <c:pt idx="13">
                  <c:v>2.5739999999999998</c:v>
                </c:pt>
                <c:pt idx="14">
                  <c:v>2.5779999999999998</c:v>
                </c:pt>
                <c:pt idx="15">
                  <c:v>2.581</c:v>
                </c:pt>
                <c:pt idx="16">
                  <c:v>2.585</c:v>
                </c:pt>
                <c:pt idx="17">
                  <c:v>2.5880000000000001</c:v>
                </c:pt>
                <c:pt idx="18">
                  <c:v>2.5920000000000001</c:v>
                </c:pt>
                <c:pt idx="19">
                  <c:v>2.5950000000000002</c:v>
                </c:pt>
                <c:pt idx="20">
                  <c:v>2.5979999999999999</c:v>
                </c:pt>
                <c:pt idx="21">
                  <c:v>2.601</c:v>
                </c:pt>
                <c:pt idx="22">
                  <c:v>2.6040000000000001</c:v>
                </c:pt>
                <c:pt idx="23">
                  <c:v>2.6070000000000002</c:v>
                </c:pt>
                <c:pt idx="24">
                  <c:v>2.61</c:v>
                </c:pt>
                <c:pt idx="25">
                  <c:v>2.613</c:v>
                </c:pt>
                <c:pt idx="26">
                  <c:v>2.6150000000000002</c:v>
                </c:pt>
                <c:pt idx="27">
                  <c:v>2.6179999999999999</c:v>
                </c:pt>
                <c:pt idx="28">
                  <c:v>2.621</c:v>
                </c:pt>
                <c:pt idx="29">
                  <c:v>2.6230000000000002</c:v>
                </c:pt>
                <c:pt idx="30">
                  <c:v>2.625</c:v>
                </c:pt>
                <c:pt idx="31">
                  <c:v>2.6269999999999998</c:v>
                </c:pt>
                <c:pt idx="32">
                  <c:v>2.63</c:v>
                </c:pt>
                <c:pt idx="33">
                  <c:v>2.633</c:v>
                </c:pt>
                <c:pt idx="34">
                  <c:v>2.6349999999999998</c:v>
                </c:pt>
                <c:pt idx="35">
                  <c:v>2.637</c:v>
                </c:pt>
                <c:pt idx="36">
                  <c:v>2.6389999999999998</c:v>
                </c:pt>
                <c:pt idx="37">
                  <c:v>2.641</c:v>
                </c:pt>
                <c:pt idx="38">
                  <c:v>2.6429999999999998</c:v>
                </c:pt>
                <c:pt idx="39">
                  <c:v>2.645</c:v>
                </c:pt>
                <c:pt idx="40">
                  <c:v>2.6469999999999998</c:v>
                </c:pt>
                <c:pt idx="41">
                  <c:v>2.649</c:v>
                </c:pt>
                <c:pt idx="42">
                  <c:v>2.6509999999999998</c:v>
                </c:pt>
                <c:pt idx="43">
                  <c:v>2.653</c:v>
                </c:pt>
                <c:pt idx="44">
                  <c:v>2.6549999999999998</c:v>
                </c:pt>
                <c:pt idx="45">
                  <c:v>2.657</c:v>
                </c:pt>
                <c:pt idx="46">
                  <c:v>2.6589999999999998</c:v>
                </c:pt>
                <c:pt idx="47">
                  <c:v>2.66</c:v>
                </c:pt>
                <c:pt idx="48">
                  <c:v>2.6619999999999999</c:v>
                </c:pt>
                <c:pt idx="49">
                  <c:v>2.6640000000000001</c:v>
                </c:pt>
                <c:pt idx="50">
                  <c:v>2.6659999999999999</c:v>
                </c:pt>
                <c:pt idx="51">
                  <c:v>2.6680000000000001</c:v>
                </c:pt>
                <c:pt idx="52">
                  <c:v>2.669</c:v>
                </c:pt>
                <c:pt idx="53">
                  <c:v>2.6709999999999998</c:v>
                </c:pt>
                <c:pt idx="54">
                  <c:v>2.6720000000000002</c:v>
                </c:pt>
                <c:pt idx="55">
                  <c:v>2.6739999999999999</c:v>
                </c:pt>
                <c:pt idx="56">
                  <c:v>2.6760000000000002</c:v>
                </c:pt>
                <c:pt idx="57">
                  <c:v>2.677</c:v>
                </c:pt>
                <c:pt idx="58">
                  <c:v>2.6789999999999998</c:v>
                </c:pt>
                <c:pt idx="59">
                  <c:v>2.68</c:v>
                </c:pt>
                <c:pt idx="60">
                  <c:v>2.6819999999999999</c:v>
                </c:pt>
                <c:pt idx="61">
                  <c:v>2.6829999999999998</c:v>
                </c:pt>
                <c:pt idx="62">
                  <c:v>2.6840000000000002</c:v>
                </c:pt>
                <c:pt idx="63">
                  <c:v>2.6859999999999999</c:v>
                </c:pt>
                <c:pt idx="64">
                  <c:v>2.6869999999999998</c:v>
                </c:pt>
                <c:pt idx="65">
                  <c:v>2.6890000000000001</c:v>
                </c:pt>
                <c:pt idx="66">
                  <c:v>2.69</c:v>
                </c:pt>
                <c:pt idx="67">
                  <c:v>2.6909999999999998</c:v>
                </c:pt>
                <c:pt idx="68">
                  <c:v>2.6920000000000002</c:v>
                </c:pt>
                <c:pt idx="69">
                  <c:v>2.6930000000000001</c:v>
                </c:pt>
                <c:pt idx="70">
                  <c:v>2.6949999999999998</c:v>
                </c:pt>
                <c:pt idx="71">
                  <c:v>2.6960000000000002</c:v>
                </c:pt>
                <c:pt idx="72">
                  <c:v>2.6970000000000001</c:v>
                </c:pt>
                <c:pt idx="73">
                  <c:v>2.698</c:v>
                </c:pt>
                <c:pt idx="74">
                  <c:v>2.6989999999999998</c:v>
                </c:pt>
                <c:pt idx="75">
                  <c:v>2.7</c:v>
                </c:pt>
                <c:pt idx="76">
                  <c:v>2.7010000000000001</c:v>
                </c:pt>
                <c:pt idx="77">
                  <c:v>2.702</c:v>
                </c:pt>
                <c:pt idx="78">
                  <c:v>2.7029999999999998</c:v>
                </c:pt>
                <c:pt idx="79">
                  <c:v>2.7040000000000002</c:v>
                </c:pt>
                <c:pt idx="80">
                  <c:v>2.7050000000000001</c:v>
                </c:pt>
                <c:pt idx="81">
                  <c:v>2.7069999999999999</c:v>
                </c:pt>
                <c:pt idx="82">
                  <c:v>2.7080000000000002</c:v>
                </c:pt>
                <c:pt idx="83">
                  <c:v>2.7090000000000001</c:v>
                </c:pt>
                <c:pt idx="84">
                  <c:v>2.71</c:v>
                </c:pt>
                <c:pt idx="85">
                  <c:v>2.7109999999999999</c:v>
                </c:pt>
                <c:pt idx="86">
                  <c:v>2.7120000000000002</c:v>
                </c:pt>
                <c:pt idx="87">
                  <c:v>2.7130000000000001</c:v>
                </c:pt>
                <c:pt idx="88">
                  <c:v>2.714</c:v>
                </c:pt>
                <c:pt idx="89">
                  <c:v>2.7149999999999999</c:v>
                </c:pt>
                <c:pt idx="90">
                  <c:v>2.7149999999999999</c:v>
                </c:pt>
                <c:pt idx="91">
                  <c:v>2.7160000000000002</c:v>
                </c:pt>
                <c:pt idx="92">
                  <c:v>2.7170000000000001</c:v>
                </c:pt>
                <c:pt idx="93">
                  <c:v>2.7170000000000001</c:v>
                </c:pt>
                <c:pt idx="94">
                  <c:v>2.718</c:v>
                </c:pt>
                <c:pt idx="95">
                  <c:v>2.7189999999999999</c:v>
                </c:pt>
                <c:pt idx="96">
                  <c:v>2.72</c:v>
                </c:pt>
                <c:pt idx="97">
                  <c:v>2.7210000000000001</c:v>
                </c:pt>
                <c:pt idx="98">
                  <c:v>2.722</c:v>
                </c:pt>
                <c:pt idx="99">
                  <c:v>2.722</c:v>
                </c:pt>
                <c:pt idx="100">
                  <c:v>2.7229999999999999</c:v>
                </c:pt>
                <c:pt idx="101">
                  <c:v>2.7240000000000002</c:v>
                </c:pt>
                <c:pt idx="102">
                  <c:v>2.7250000000000001</c:v>
                </c:pt>
                <c:pt idx="103">
                  <c:v>2.7250000000000001</c:v>
                </c:pt>
                <c:pt idx="104">
                  <c:v>2.726</c:v>
                </c:pt>
                <c:pt idx="105">
                  <c:v>2.7269999999999999</c:v>
                </c:pt>
                <c:pt idx="106">
                  <c:v>2.7280000000000002</c:v>
                </c:pt>
                <c:pt idx="107">
                  <c:v>2.7280000000000002</c:v>
                </c:pt>
                <c:pt idx="108">
                  <c:v>2.7290000000000001</c:v>
                </c:pt>
                <c:pt idx="109">
                  <c:v>2.7290000000000001</c:v>
                </c:pt>
                <c:pt idx="110">
                  <c:v>2.73</c:v>
                </c:pt>
                <c:pt idx="111">
                  <c:v>2.73</c:v>
                </c:pt>
                <c:pt idx="112">
                  <c:v>2.7309999999999999</c:v>
                </c:pt>
                <c:pt idx="113">
                  <c:v>2.7309999999999999</c:v>
                </c:pt>
                <c:pt idx="114">
                  <c:v>2.7320000000000002</c:v>
                </c:pt>
                <c:pt idx="115">
                  <c:v>2.7330000000000001</c:v>
                </c:pt>
                <c:pt idx="116">
                  <c:v>2.7330000000000001</c:v>
                </c:pt>
                <c:pt idx="117">
                  <c:v>2.734</c:v>
                </c:pt>
                <c:pt idx="118">
                  <c:v>2.734</c:v>
                </c:pt>
                <c:pt idx="119">
                  <c:v>2.7349999999999999</c:v>
                </c:pt>
                <c:pt idx="120">
                  <c:v>2.7349999999999999</c:v>
                </c:pt>
                <c:pt idx="121">
                  <c:v>2.7360000000000002</c:v>
                </c:pt>
                <c:pt idx="122">
                  <c:v>2.7360000000000002</c:v>
                </c:pt>
                <c:pt idx="123">
                  <c:v>2.7370000000000001</c:v>
                </c:pt>
                <c:pt idx="124">
                  <c:v>2.7370000000000001</c:v>
                </c:pt>
                <c:pt idx="125">
                  <c:v>2.738</c:v>
                </c:pt>
                <c:pt idx="126">
                  <c:v>2.7389999999999999</c:v>
                </c:pt>
                <c:pt idx="127">
                  <c:v>2.7389999999999999</c:v>
                </c:pt>
                <c:pt idx="128">
                  <c:v>2.74</c:v>
                </c:pt>
                <c:pt idx="129">
                  <c:v>2.7410000000000001</c:v>
                </c:pt>
                <c:pt idx="130">
                  <c:v>2.7410000000000001</c:v>
                </c:pt>
                <c:pt idx="131">
                  <c:v>2.742</c:v>
                </c:pt>
                <c:pt idx="132">
                  <c:v>2.742</c:v>
                </c:pt>
                <c:pt idx="133">
                  <c:v>2.742</c:v>
                </c:pt>
                <c:pt idx="134">
                  <c:v>2.7429999999999999</c:v>
                </c:pt>
                <c:pt idx="135">
                  <c:v>2.7429999999999999</c:v>
                </c:pt>
                <c:pt idx="136">
                  <c:v>2.7440000000000002</c:v>
                </c:pt>
                <c:pt idx="137">
                  <c:v>2.7440000000000002</c:v>
                </c:pt>
                <c:pt idx="138">
                  <c:v>2.7450000000000001</c:v>
                </c:pt>
                <c:pt idx="139">
                  <c:v>2.7450000000000001</c:v>
                </c:pt>
                <c:pt idx="140">
                  <c:v>2.746</c:v>
                </c:pt>
                <c:pt idx="141">
                  <c:v>2.746</c:v>
                </c:pt>
                <c:pt idx="142">
                  <c:v>2.746</c:v>
                </c:pt>
                <c:pt idx="143">
                  <c:v>2.746</c:v>
                </c:pt>
                <c:pt idx="144">
                  <c:v>2.746</c:v>
                </c:pt>
                <c:pt idx="145">
                  <c:v>2.7469999999999999</c:v>
                </c:pt>
                <c:pt idx="146">
                  <c:v>2.7469999999999999</c:v>
                </c:pt>
                <c:pt idx="147">
                  <c:v>2.7469999999999999</c:v>
                </c:pt>
                <c:pt idx="148">
                  <c:v>2.7469999999999999</c:v>
                </c:pt>
                <c:pt idx="149">
                  <c:v>2.7469999999999999</c:v>
                </c:pt>
                <c:pt idx="150">
                  <c:v>2.7469999999999999</c:v>
                </c:pt>
                <c:pt idx="151">
                  <c:v>2.7469999999999999</c:v>
                </c:pt>
                <c:pt idx="152">
                  <c:v>2.746</c:v>
                </c:pt>
                <c:pt idx="153">
                  <c:v>2.7469999999999999</c:v>
                </c:pt>
                <c:pt idx="154">
                  <c:v>2.7469999999999999</c:v>
                </c:pt>
                <c:pt idx="155">
                  <c:v>2.7469999999999999</c:v>
                </c:pt>
                <c:pt idx="156">
                  <c:v>2.746</c:v>
                </c:pt>
                <c:pt idx="157">
                  <c:v>2.746</c:v>
                </c:pt>
                <c:pt idx="158">
                  <c:v>2.7440000000000002</c:v>
                </c:pt>
                <c:pt idx="159">
                  <c:v>2.742</c:v>
                </c:pt>
                <c:pt idx="160">
                  <c:v>2.7389999999999999</c:v>
                </c:pt>
                <c:pt idx="161">
                  <c:v>2.8039999999999998</c:v>
                </c:pt>
                <c:pt idx="162">
                  <c:v>2.806</c:v>
                </c:pt>
                <c:pt idx="163">
                  <c:v>2.8090000000000002</c:v>
                </c:pt>
                <c:pt idx="164">
                  <c:v>2.8109999999999999</c:v>
                </c:pt>
                <c:pt idx="165">
                  <c:v>2.8140000000000001</c:v>
                </c:pt>
                <c:pt idx="166">
                  <c:v>2.8159999999999998</c:v>
                </c:pt>
                <c:pt idx="167">
                  <c:v>2.8170000000000002</c:v>
                </c:pt>
                <c:pt idx="168">
                  <c:v>2.8180000000000001</c:v>
                </c:pt>
                <c:pt idx="169">
                  <c:v>2.819</c:v>
                </c:pt>
                <c:pt idx="170">
                  <c:v>2.819</c:v>
                </c:pt>
                <c:pt idx="171">
                  <c:v>2.819</c:v>
                </c:pt>
                <c:pt idx="172">
                  <c:v>2.8180000000000001</c:v>
                </c:pt>
                <c:pt idx="173">
                  <c:v>2.8090000000000002</c:v>
                </c:pt>
                <c:pt idx="174">
                  <c:v>2.8029999999999999</c:v>
                </c:pt>
                <c:pt idx="175">
                  <c:v>2.8029999999999999</c:v>
                </c:pt>
                <c:pt idx="176">
                  <c:v>2.8039999999999998</c:v>
                </c:pt>
                <c:pt idx="177">
                  <c:v>2.8039999999999998</c:v>
                </c:pt>
                <c:pt idx="178">
                  <c:v>2.8039999999999998</c:v>
                </c:pt>
                <c:pt idx="179">
                  <c:v>2.8050000000000002</c:v>
                </c:pt>
                <c:pt idx="180">
                  <c:v>2.8050000000000002</c:v>
                </c:pt>
                <c:pt idx="181">
                  <c:v>2.8050000000000002</c:v>
                </c:pt>
                <c:pt idx="182">
                  <c:v>2.8050000000000002</c:v>
                </c:pt>
                <c:pt idx="183">
                  <c:v>2.806</c:v>
                </c:pt>
                <c:pt idx="184">
                  <c:v>2.8069999999999999</c:v>
                </c:pt>
                <c:pt idx="185">
                  <c:v>2.8069999999999999</c:v>
                </c:pt>
                <c:pt idx="186">
                  <c:v>2.806</c:v>
                </c:pt>
                <c:pt idx="187">
                  <c:v>2.8050000000000002</c:v>
                </c:pt>
                <c:pt idx="188">
                  <c:v>2.8050000000000002</c:v>
                </c:pt>
                <c:pt idx="189">
                  <c:v>2.8050000000000002</c:v>
                </c:pt>
                <c:pt idx="190">
                  <c:v>2.8050000000000002</c:v>
                </c:pt>
                <c:pt idx="191">
                  <c:v>2.8050000000000002</c:v>
                </c:pt>
                <c:pt idx="192">
                  <c:v>2.8050000000000002</c:v>
                </c:pt>
                <c:pt idx="193">
                  <c:v>2.8050000000000002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2.8050000000000002</c:v>
                </c:pt>
                <c:pt idx="197">
                  <c:v>2.806</c:v>
                </c:pt>
                <c:pt idx="198">
                  <c:v>2.8050000000000002</c:v>
                </c:pt>
                <c:pt idx="199">
                  <c:v>2.8050000000000002</c:v>
                </c:pt>
                <c:pt idx="200">
                  <c:v>2.8050000000000002</c:v>
                </c:pt>
                <c:pt idx="201">
                  <c:v>2.8050000000000002</c:v>
                </c:pt>
                <c:pt idx="202">
                  <c:v>2.8050000000000002</c:v>
                </c:pt>
                <c:pt idx="203">
                  <c:v>2.8039999999999998</c:v>
                </c:pt>
                <c:pt idx="204">
                  <c:v>2.8039999999999998</c:v>
                </c:pt>
                <c:pt idx="205">
                  <c:v>2.8029999999999999</c:v>
                </c:pt>
                <c:pt idx="206">
                  <c:v>2.8029999999999999</c:v>
                </c:pt>
                <c:pt idx="207">
                  <c:v>2.8029999999999999</c:v>
                </c:pt>
                <c:pt idx="208">
                  <c:v>2.8029999999999999</c:v>
                </c:pt>
                <c:pt idx="209">
                  <c:v>2.8039999999999998</c:v>
                </c:pt>
                <c:pt idx="210">
                  <c:v>2.8039999999999998</c:v>
                </c:pt>
                <c:pt idx="211">
                  <c:v>2.8050000000000002</c:v>
                </c:pt>
                <c:pt idx="212">
                  <c:v>2.806</c:v>
                </c:pt>
                <c:pt idx="213">
                  <c:v>2.806</c:v>
                </c:pt>
                <c:pt idx="214">
                  <c:v>2.806</c:v>
                </c:pt>
                <c:pt idx="215">
                  <c:v>2.8069999999999999</c:v>
                </c:pt>
                <c:pt idx="216">
                  <c:v>2.8069999999999999</c:v>
                </c:pt>
                <c:pt idx="217">
                  <c:v>2.8069999999999999</c:v>
                </c:pt>
                <c:pt idx="218">
                  <c:v>2.8069999999999999</c:v>
                </c:pt>
                <c:pt idx="219">
                  <c:v>2.8079999999999998</c:v>
                </c:pt>
                <c:pt idx="220">
                  <c:v>2.8090000000000002</c:v>
                </c:pt>
                <c:pt idx="221">
                  <c:v>2.8090000000000002</c:v>
                </c:pt>
                <c:pt idx="222">
                  <c:v>2.8090000000000002</c:v>
                </c:pt>
                <c:pt idx="223">
                  <c:v>2.8090000000000002</c:v>
                </c:pt>
                <c:pt idx="224">
                  <c:v>2.81</c:v>
                </c:pt>
                <c:pt idx="225">
                  <c:v>2.8109999999999999</c:v>
                </c:pt>
                <c:pt idx="226">
                  <c:v>2.8109999999999999</c:v>
                </c:pt>
                <c:pt idx="227">
                  <c:v>2.8109999999999999</c:v>
                </c:pt>
                <c:pt idx="228">
                  <c:v>2.8119999999999998</c:v>
                </c:pt>
                <c:pt idx="229">
                  <c:v>2.8109999999999999</c:v>
                </c:pt>
                <c:pt idx="230">
                  <c:v>2.8119999999999998</c:v>
                </c:pt>
                <c:pt idx="231">
                  <c:v>2.8119999999999998</c:v>
                </c:pt>
                <c:pt idx="232">
                  <c:v>2.8119999999999998</c:v>
                </c:pt>
                <c:pt idx="233">
                  <c:v>2.8130000000000002</c:v>
                </c:pt>
                <c:pt idx="234">
                  <c:v>2.8130000000000002</c:v>
                </c:pt>
                <c:pt idx="235">
                  <c:v>2.8130000000000002</c:v>
                </c:pt>
                <c:pt idx="236">
                  <c:v>2.8140000000000001</c:v>
                </c:pt>
                <c:pt idx="237">
                  <c:v>2.8149999999999999</c:v>
                </c:pt>
                <c:pt idx="238">
                  <c:v>2.8159999999999998</c:v>
                </c:pt>
                <c:pt idx="239">
                  <c:v>2.8159999999999998</c:v>
                </c:pt>
                <c:pt idx="240">
                  <c:v>2.8159999999999998</c:v>
                </c:pt>
                <c:pt idx="241">
                  <c:v>2.8159999999999998</c:v>
                </c:pt>
                <c:pt idx="242">
                  <c:v>2.8159999999999998</c:v>
                </c:pt>
                <c:pt idx="243">
                  <c:v>2.8159999999999998</c:v>
                </c:pt>
                <c:pt idx="244">
                  <c:v>2.8159999999999998</c:v>
                </c:pt>
                <c:pt idx="245">
                  <c:v>2.8159999999999998</c:v>
                </c:pt>
                <c:pt idx="246">
                  <c:v>2.8159999999999998</c:v>
                </c:pt>
                <c:pt idx="247">
                  <c:v>2.8170000000000002</c:v>
                </c:pt>
                <c:pt idx="248">
                  <c:v>2.8159999999999998</c:v>
                </c:pt>
                <c:pt idx="249">
                  <c:v>2.8159999999999998</c:v>
                </c:pt>
                <c:pt idx="250">
                  <c:v>2.8159999999999998</c:v>
                </c:pt>
                <c:pt idx="251">
                  <c:v>2.8159999999999998</c:v>
                </c:pt>
                <c:pt idx="252">
                  <c:v>2.8170000000000002</c:v>
                </c:pt>
                <c:pt idx="253">
                  <c:v>2.8170000000000002</c:v>
                </c:pt>
                <c:pt idx="254">
                  <c:v>2.8170000000000002</c:v>
                </c:pt>
                <c:pt idx="255">
                  <c:v>2.8180000000000001</c:v>
                </c:pt>
                <c:pt idx="256">
                  <c:v>2.8180000000000001</c:v>
                </c:pt>
                <c:pt idx="257">
                  <c:v>2.8180000000000001</c:v>
                </c:pt>
                <c:pt idx="258">
                  <c:v>2.819</c:v>
                </c:pt>
                <c:pt idx="259">
                  <c:v>2.819</c:v>
                </c:pt>
                <c:pt idx="260">
                  <c:v>2.819</c:v>
                </c:pt>
                <c:pt idx="261">
                  <c:v>2.82</c:v>
                </c:pt>
                <c:pt idx="262">
                  <c:v>2.82</c:v>
                </c:pt>
                <c:pt idx="263">
                  <c:v>2.8210000000000002</c:v>
                </c:pt>
                <c:pt idx="264">
                  <c:v>2.8210000000000002</c:v>
                </c:pt>
                <c:pt idx="265">
                  <c:v>2.8220000000000001</c:v>
                </c:pt>
                <c:pt idx="266">
                  <c:v>2.8220000000000001</c:v>
                </c:pt>
                <c:pt idx="267">
                  <c:v>2.823</c:v>
                </c:pt>
                <c:pt idx="268">
                  <c:v>2.823</c:v>
                </c:pt>
                <c:pt idx="269">
                  <c:v>2.823</c:v>
                </c:pt>
                <c:pt idx="270">
                  <c:v>2.823</c:v>
                </c:pt>
                <c:pt idx="271">
                  <c:v>2.823</c:v>
                </c:pt>
                <c:pt idx="272">
                  <c:v>2.8239999999999998</c:v>
                </c:pt>
                <c:pt idx="273">
                  <c:v>2.8239999999999998</c:v>
                </c:pt>
                <c:pt idx="274">
                  <c:v>2.8239999999999998</c:v>
                </c:pt>
                <c:pt idx="275">
                  <c:v>2.8239999999999998</c:v>
                </c:pt>
                <c:pt idx="276">
                  <c:v>2.8239999999999998</c:v>
                </c:pt>
                <c:pt idx="277">
                  <c:v>2.8239999999999998</c:v>
                </c:pt>
                <c:pt idx="278">
                  <c:v>2.8239999999999998</c:v>
                </c:pt>
                <c:pt idx="279">
                  <c:v>2.8239999999999998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2.8260000000000001</c:v>
                </c:pt>
                <c:pt idx="283">
                  <c:v>2.8260000000000001</c:v>
                </c:pt>
                <c:pt idx="284">
                  <c:v>2.8260000000000001</c:v>
                </c:pt>
                <c:pt idx="285">
                  <c:v>2.8260000000000001</c:v>
                </c:pt>
                <c:pt idx="286">
                  <c:v>2.827</c:v>
                </c:pt>
                <c:pt idx="287">
                  <c:v>2.827</c:v>
                </c:pt>
                <c:pt idx="288">
                  <c:v>2.827</c:v>
                </c:pt>
                <c:pt idx="289">
                  <c:v>2.827</c:v>
                </c:pt>
                <c:pt idx="290">
                  <c:v>2.8279999999999998</c:v>
                </c:pt>
                <c:pt idx="291">
                  <c:v>2.8290000000000002</c:v>
                </c:pt>
                <c:pt idx="292">
                  <c:v>2.8290000000000002</c:v>
                </c:pt>
                <c:pt idx="293">
                  <c:v>2.8290000000000002</c:v>
                </c:pt>
                <c:pt idx="294">
                  <c:v>2.8290000000000002</c:v>
                </c:pt>
                <c:pt idx="295">
                  <c:v>2.8290000000000002</c:v>
                </c:pt>
                <c:pt idx="296">
                  <c:v>2.8290000000000002</c:v>
                </c:pt>
                <c:pt idx="297">
                  <c:v>2.8290000000000002</c:v>
                </c:pt>
                <c:pt idx="298">
                  <c:v>2.8290000000000002</c:v>
                </c:pt>
                <c:pt idx="299">
                  <c:v>2.8290000000000002</c:v>
                </c:pt>
                <c:pt idx="300">
                  <c:v>2.83</c:v>
                </c:pt>
                <c:pt idx="301">
                  <c:v>2.83</c:v>
                </c:pt>
                <c:pt idx="302">
                  <c:v>2.831</c:v>
                </c:pt>
                <c:pt idx="303">
                  <c:v>2.831</c:v>
                </c:pt>
                <c:pt idx="304">
                  <c:v>2.831</c:v>
                </c:pt>
                <c:pt idx="305">
                  <c:v>2.831</c:v>
                </c:pt>
                <c:pt idx="306">
                  <c:v>2.8319999999999999</c:v>
                </c:pt>
                <c:pt idx="307">
                  <c:v>2.8319999999999999</c:v>
                </c:pt>
                <c:pt idx="308">
                  <c:v>2.8330000000000002</c:v>
                </c:pt>
                <c:pt idx="309">
                  <c:v>2.8330000000000002</c:v>
                </c:pt>
                <c:pt idx="310">
                  <c:v>2.8330000000000002</c:v>
                </c:pt>
                <c:pt idx="311">
                  <c:v>2.8330000000000002</c:v>
                </c:pt>
                <c:pt idx="312">
                  <c:v>2.8340000000000001</c:v>
                </c:pt>
                <c:pt idx="313">
                  <c:v>2.8340000000000001</c:v>
                </c:pt>
                <c:pt idx="314">
                  <c:v>2.8340000000000001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2.835</c:v>
                </c:pt>
                <c:pt idx="320">
                  <c:v>2.835</c:v>
                </c:pt>
                <c:pt idx="321">
                  <c:v>2.835</c:v>
                </c:pt>
                <c:pt idx="322">
                  <c:v>2.8359999999999999</c:v>
                </c:pt>
                <c:pt idx="323">
                  <c:v>2.8359999999999999</c:v>
                </c:pt>
                <c:pt idx="324">
                  <c:v>2.8370000000000002</c:v>
                </c:pt>
                <c:pt idx="325">
                  <c:v>2.8370000000000002</c:v>
                </c:pt>
                <c:pt idx="326">
                  <c:v>2.8370000000000002</c:v>
                </c:pt>
                <c:pt idx="327">
                  <c:v>2.8370000000000002</c:v>
                </c:pt>
                <c:pt idx="328">
                  <c:v>2.8370000000000002</c:v>
                </c:pt>
                <c:pt idx="329">
                  <c:v>2.8380000000000001</c:v>
                </c:pt>
                <c:pt idx="330">
                  <c:v>2.839</c:v>
                </c:pt>
                <c:pt idx="331">
                  <c:v>2.839</c:v>
                </c:pt>
                <c:pt idx="332">
                  <c:v>2.84</c:v>
                </c:pt>
                <c:pt idx="333">
                  <c:v>2.8410000000000002</c:v>
                </c:pt>
                <c:pt idx="334">
                  <c:v>2.8410000000000002</c:v>
                </c:pt>
                <c:pt idx="335">
                  <c:v>2.8420000000000001</c:v>
                </c:pt>
                <c:pt idx="336">
                  <c:v>2.8420000000000001</c:v>
                </c:pt>
                <c:pt idx="337">
                  <c:v>2.843</c:v>
                </c:pt>
                <c:pt idx="338">
                  <c:v>2.843</c:v>
                </c:pt>
                <c:pt idx="339">
                  <c:v>2.843</c:v>
                </c:pt>
                <c:pt idx="340">
                  <c:v>2.843</c:v>
                </c:pt>
                <c:pt idx="341">
                  <c:v>2.843</c:v>
                </c:pt>
                <c:pt idx="342">
                  <c:v>2.843</c:v>
                </c:pt>
                <c:pt idx="343">
                  <c:v>2.843</c:v>
                </c:pt>
                <c:pt idx="344">
                  <c:v>2.8439999999999999</c:v>
                </c:pt>
                <c:pt idx="345">
                  <c:v>2.8439999999999999</c:v>
                </c:pt>
                <c:pt idx="346">
                  <c:v>2.8439999999999999</c:v>
                </c:pt>
                <c:pt idx="347">
                  <c:v>2.8450000000000002</c:v>
                </c:pt>
                <c:pt idx="348">
                  <c:v>2.8450000000000002</c:v>
                </c:pt>
                <c:pt idx="349">
                  <c:v>2.8460000000000001</c:v>
                </c:pt>
                <c:pt idx="350">
                  <c:v>2.8460000000000001</c:v>
                </c:pt>
                <c:pt idx="351">
                  <c:v>2.8460000000000001</c:v>
                </c:pt>
                <c:pt idx="352">
                  <c:v>2.8460000000000001</c:v>
                </c:pt>
                <c:pt idx="353">
                  <c:v>2.8460000000000001</c:v>
                </c:pt>
                <c:pt idx="354">
                  <c:v>2.847</c:v>
                </c:pt>
                <c:pt idx="355">
                  <c:v>2.847</c:v>
                </c:pt>
                <c:pt idx="356">
                  <c:v>2.847</c:v>
                </c:pt>
                <c:pt idx="357">
                  <c:v>2.8479999999999999</c:v>
                </c:pt>
                <c:pt idx="358">
                  <c:v>2.8479999999999999</c:v>
                </c:pt>
                <c:pt idx="359">
                  <c:v>2.8479999999999999</c:v>
                </c:pt>
                <c:pt idx="360">
                  <c:v>2.8479999999999999</c:v>
                </c:pt>
                <c:pt idx="361">
                  <c:v>2.8490000000000002</c:v>
                </c:pt>
                <c:pt idx="362">
                  <c:v>2.8490000000000002</c:v>
                </c:pt>
                <c:pt idx="363">
                  <c:v>2.8490000000000002</c:v>
                </c:pt>
                <c:pt idx="364">
                  <c:v>2.85</c:v>
                </c:pt>
                <c:pt idx="365">
                  <c:v>2.85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2.851</c:v>
                </c:pt>
                <c:pt idx="372">
                  <c:v>2.851</c:v>
                </c:pt>
                <c:pt idx="373">
                  <c:v>2.85</c:v>
                </c:pt>
                <c:pt idx="374">
                  <c:v>2.851</c:v>
                </c:pt>
                <c:pt idx="375">
                  <c:v>2.851</c:v>
                </c:pt>
                <c:pt idx="376">
                  <c:v>2.851</c:v>
                </c:pt>
                <c:pt idx="377">
                  <c:v>2.8519999999999999</c:v>
                </c:pt>
                <c:pt idx="378">
                  <c:v>2.8519999999999999</c:v>
                </c:pt>
                <c:pt idx="379">
                  <c:v>2.8519999999999999</c:v>
                </c:pt>
                <c:pt idx="380">
                  <c:v>2.8519999999999999</c:v>
                </c:pt>
                <c:pt idx="381">
                  <c:v>2.8519999999999999</c:v>
                </c:pt>
                <c:pt idx="382">
                  <c:v>2.8530000000000002</c:v>
                </c:pt>
                <c:pt idx="383">
                  <c:v>2.8530000000000002</c:v>
                </c:pt>
                <c:pt idx="384">
                  <c:v>2.8530000000000002</c:v>
                </c:pt>
                <c:pt idx="385">
                  <c:v>2.8519999999999999</c:v>
                </c:pt>
                <c:pt idx="386">
                  <c:v>2.8519999999999999</c:v>
                </c:pt>
                <c:pt idx="387">
                  <c:v>2.8519999999999999</c:v>
                </c:pt>
                <c:pt idx="388">
                  <c:v>2.8530000000000002</c:v>
                </c:pt>
                <c:pt idx="389">
                  <c:v>2.8530000000000002</c:v>
                </c:pt>
                <c:pt idx="390">
                  <c:v>2.8540000000000001</c:v>
                </c:pt>
                <c:pt idx="391">
                  <c:v>2.8540000000000001</c:v>
                </c:pt>
                <c:pt idx="392">
                  <c:v>2.8540000000000001</c:v>
                </c:pt>
                <c:pt idx="393">
                  <c:v>2.8540000000000001</c:v>
                </c:pt>
                <c:pt idx="394">
                  <c:v>2.855</c:v>
                </c:pt>
                <c:pt idx="395">
                  <c:v>2.855</c:v>
                </c:pt>
                <c:pt idx="396">
                  <c:v>2.855</c:v>
                </c:pt>
                <c:pt idx="397">
                  <c:v>2.855</c:v>
                </c:pt>
                <c:pt idx="398">
                  <c:v>2.8559999999999999</c:v>
                </c:pt>
                <c:pt idx="399">
                  <c:v>2.8559999999999999</c:v>
                </c:pt>
                <c:pt idx="400">
                  <c:v>2.8559999999999999</c:v>
                </c:pt>
                <c:pt idx="401">
                  <c:v>2.8570000000000002</c:v>
                </c:pt>
                <c:pt idx="402">
                  <c:v>2.8570000000000002</c:v>
                </c:pt>
                <c:pt idx="403">
                  <c:v>2.8580000000000001</c:v>
                </c:pt>
                <c:pt idx="404">
                  <c:v>2.8580000000000001</c:v>
                </c:pt>
                <c:pt idx="405">
                  <c:v>2.8580000000000001</c:v>
                </c:pt>
                <c:pt idx="406">
                  <c:v>2.8580000000000001</c:v>
                </c:pt>
                <c:pt idx="407">
                  <c:v>2.859</c:v>
                </c:pt>
                <c:pt idx="408">
                  <c:v>2.859</c:v>
                </c:pt>
                <c:pt idx="409">
                  <c:v>2.859</c:v>
                </c:pt>
                <c:pt idx="410">
                  <c:v>2.86</c:v>
                </c:pt>
                <c:pt idx="411">
                  <c:v>2.86</c:v>
                </c:pt>
                <c:pt idx="412">
                  <c:v>2.86</c:v>
                </c:pt>
                <c:pt idx="413">
                  <c:v>2.86</c:v>
                </c:pt>
                <c:pt idx="414">
                  <c:v>2.8610000000000002</c:v>
                </c:pt>
                <c:pt idx="415">
                  <c:v>2.8610000000000002</c:v>
                </c:pt>
                <c:pt idx="416">
                  <c:v>2.8610000000000002</c:v>
                </c:pt>
                <c:pt idx="417">
                  <c:v>2.8610000000000002</c:v>
                </c:pt>
                <c:pt idx="418">
                  <c:v>2.8610000000000002</c:v>
                </c:pt>
                <c:pt idx="419">
                  <c:v>2.8610000000000002</c:v>
                </c:pt>
                <c:pt idx="420">
                  <c:v>2.8610000000000002</c:v>
                </c:pt>
                <c:pt idx="421">
                  <c:v>2.8620000000000001</c:v>
                </c:pt>
                <c:pt idx="422">
                  <c:v>2.8620000000000001</c:v>
                </c:pt>
                <c:pt idx="423">
                  <c:v>2.8620000000000001</c:v>
                </c:pt>
                <c:pt idx="424">
                  <c:v>2.863</c:v>
                </c:pt>
                <c:pt idx="425">
                  <c:v>2.863</c:v>
                </c:pt>
                <c:pt idx="426">
                  <c:v>2.8639999999999999</c:v>
                </c:pt>
                <c:pt idx="427">
                  <c:v>2.8639999999999999</c:v>
                </c:pt>
                <c:pt idx="428">
                  <c:v>2.8639999999999999</c:v>
                </c:pt>
                <c:pt idx="429">
                  <c:v>2.8639999999999999</c:v>
                </c:pt>
                <c:pt idx="430">
                  <c:v>2.8639999999999999</c:v>
                </c:pt>
                <c:pt idx="431">
                  <c:v>2.8639999999999999</c:v>
                </c:pt>
                <c:pt idx="432">
                  <c:v>2.8639999999999999</c:v>
                </c:pt>
                <c:pt idx="433">
                  <c:v>2.8650000000000002</c:v>
                </c:pt>
                <c:pt idx="434">
                  <c:v>2.8650000000000002</c:v>
                </c:pt>
                <c:pt idx="435">
                  <c:v>2.8650000000000002</c:v>
                </c:pt>
                <c:pt idx="436">
                  <c:v>2.8660000000000001</c:v>
                </c:pt>
                <c:pt idx="437">
                  <c:v>2.8660000000000001</c:v>
                </c:pt>
                <c:pt idx="438">
                  <c:v>2.8660000000000001</c:v>
                </c:pt>
                <c:pt idx="439">
                  <c:v>2.8660000000000001</c:v>
                </c:pt>
                <c:pt idx="440">
                  <c:v>2.867</c:v>
                </c:pt>
                <c:pt idx="441">
                  <c:v>2.8660000000000001</c:v>
                </c:pt>
                <c:pt idx="442">
                  <c:v>2.867</c:v>
                </c:pt>
                <c:pt idx="443">
                  <c:v>2.867</c:v>
                </c:pt>
                <c:pt idx="444">
                  <c:v>2.8679999999999999</c:v>
                </c:pt>
                <c:pt idx="445">
                  <c:v>2.8679999999999999</c:v>
                </c:pt>
                <c:pt idx="446">
                  <c:v>2.8690000000000002</c:v>
                </c:pt>
                <c:pt idx="447">
                  <c:v>2.8690000000000002</c:v>
                </c:pt>
                <c:pt idx="448">
                  <c:v>2.8690000000000002</c:v>
                </c:pt>
                <c:pt idx="449">
                  <c:v>2.8690000000000002</c:v>
                </c:pt>
                <c:pt idx="450">
                  <c:v>2.8690000000000002</c:v>
                </c:pt>
                <c:pt idx="451">
                  <c:v>2.87</c:v>
                </c:pt>
                <c:pt idx="452">
                  <c:v>2.87</c:v>
                </c:pt>
                <c:pt idx="453">
                  <c:v>2.87</c:v>
                </c:pt>
                <c:pt idx="454">
                  <c:v>2.871</c:v>
                </c:pt>
                <c:pt idx="455">
                  <c:v>2.871</c:v>
                </c:pt>
                <c:pt idx="456">
                  <c:v>2.871</c:v>
                </c:pt>
                <c:pt idx="457">
                  <c:v>2.871</c:v>
                </c:pt>
                <c:pt idx="458">
                  <c:v>2.8719999999999999</c:v>
                </c:pt>
                <c:pt idx="459">
                  <c:v>2.8719999999999999</c:v>
                </c:pt>
                <c:pt idx="460">
                  <c:v>2.8730000000000002</c:v>
                </c:pt>
                <c:pt idx="461">
                  <c:v>2.8740000000000001</c:v>
                </c:pt>
                <c:pt idx="462">
                  <c:v>2.8740000000000001</c:v>
                </c:pt>
                <c:pt idx="463">
                  <c:v>2.875</c:v>
                </c:pt>
                <c:pt idx="464">
                  <c:v>2.875</c:v>
                </c:pt>
                <c:pt idx="465">
                  <c:v>2.8759999999999999</c:v>
                </c:pt>
                <c:pt idx="466">
                  <c:v>2.8759999999999999</c:v>
                </c:pt>
                <c:pt idx="467">
                  <c:v>2.8769999999999998</c:v>
                </c:pt>
                <c:pt idx="468">
                  <c:v>2.8780000000000001</c:v>
                </c:pt>
                <c:pt idx="469">
                  <c:v>2.879</c:v>
                </c:pt>
                <c:pt idx="470">
                  <c:v>2.879</c:v>
                </c:pt>
                <c:pt idx="471">
                  <c:v>2.879</c:v>
                </c:pt>
                <c:pt idx="472">
                  <c:v>2.88</c:v>
                </c:pt>
                <c:pt idx="473">
                  <c:v>2.88</c:v>
                </c:pt>
                <c:pt idx="474">
                  <c:v>2.8809999999999998</c:v>
                </c:pt>
                <c:pt idx="475">
                  <c:v>2.8809999999999998</c:v>
                </c:pt>
                <c:pt idx="476">
                  <c:v>2.8820000000000001</c:v>
                </c:pt>
                <c:pt idx="477">
                  <c:v>2.8820000000000001</c:v>
                </c:pt>
                <c:pt idx="478">
                  <c:v>2.883</c:v>
                </c:pt>
                <c:pt idx="479">
                  <c:v>2.883</c:v>
                </c:pt>
                <c:pt idx="480">
                  <c:v>2.883</c:v>
                </c:pt>
                <c:pt idx="481">
                  <c:v>2.883</c:v>
                </c:pt>
                <c:pt idx="482">
                  <c:v>2.8839999999999999</c:v>
                </c:pt>
                <c:pt idx="483">
                  <c:v>2.8839999999999999</c:v>
                </c:pt>
                <c:pt idx="484">
                  <c:v>2.8839999999999999</c:v>
                </c:pt>
                <c:pt idx="485">
                  <c:v>2.8839999999999999</c:v>
                </c:pt>
                <c:pt idx="486">
                  <c:v>2.8839999999999999</c:v>
                </c:pt>
                <c:pt idx="487">
                  <c:v>2.8839999999999999</c:v>
                </c:pt>
                <c:pt idx="488">
                  <c:v>2.8849999999999998</c:v>
                </c:pt>
                <c:pt idx="489">
                  <c:v>2.8849999999999998</c:v>
                </c:pt>
                <c:pt idx="490">
                  <c:v>2.8849999999999998</c:v>
                </c:pt>
                <c:pt idx="491">
                  <c:v>2.8860000000000001</c:v>
                </c:pt>
                <c:pt idx="492">
                  <c:v>2.8860000000000001</c:v>
                </c:pt>
                <c:pt idx="493">
                  <c:v>2.8860000000000001</c:v>
                </c:pt>
                <c:pt idx="494">
                  <c:v>2.887</c:v>
                </c:pt>
                <c:pt idx="495">
                  <c:v>2.887</c:v>
                </c:pt>
                <c:pt idx="496">
                  <c:v>2.887</c:v>
                </c:pt>
                <c:pt idx="497">
                  <c:v>2.8879999999999999</c:v>
                </c:pt>
                <c:pt idx="498">
                  <c:v>2.8879999999999999</c:v>
                </c:pt>
                <c:pt idx="499">
                  <c:v>2.8889999999999998</c:v>
                </c:pt>
                <c:pt idx="500">
                  <c:v>2.8889999999999998</c:v>
                </c:pt>
                <c:pt idx="501">
                  <c:v>2.8889999999999998</c:v>
                </c:pt>
                <c:pt idx="502">
                  <c:v>2.89</c:v>
                </c:pt>
                <c:pt idx="503">
                  <c:v>2.89</c:v>
                </c:pt>
                <c:pt idx="504">
                  <c:v>2.89</c:v>
                </c:pt>
                <c:pt idx="505">
                  <c:v>2.89</c:v>
                </c:pt>
                <c:pt idx="506">
                  <c:v>2.89</c:v>
                </c:pt>
                <c:pt idx="507">
                  <c:v>2.891</c:v>
                </c:pt>
                <c:pt idx="508">
                  <c:v>2.891</c:v>
                </c:pt>
                <c:pt idx="509">
                  <c:v>2.8919999999999999</c:v>
                </c:pt>
                <c:pt idx="510">
                  <c:v>2.8919999999999999</c:v>
                </c:pt>
                <c:pt idx="511">
                  <c:v>2.8919999999999999</c:v>
                </c:pt>
                <c:pt idx="512">
                  <c:v>2.8919999999999999</c:v>
                </c:pt>
                <c:pt idx="513">
                  <c:v>2.8929999999999998</c:v>
                </c:pt>
                <c:pt idx="514">
                  <c:v>2.8929999999999998</c:v>
                </c:pt>
                <c:pt idx="515">
                  <c:v>2.8929999999999998</c:v>
                </c:pt>
                <c:pt idx="516">
                  <c:v>2.8929999999999998</c:v>
                </c:pt>
                <c:pt idx="517">
                  <c:v>2.8929999999999998</c:v>
                </c:pt>
                <c:pt idx="518">
                  <c:v>2.8929999999999998</c:v>
                </c:pt>
                <c:pt idx="519">
                  <c:v>2.8940000000000001</c:v>
                </c:pt>
                <c:pt idx="520">
                  <c:v>2.895</c:v>
                </c:pt>
                <c:pt idx="521">
                  <c:v>2.895</c:v>
                </c:pt>
                <c:pt idx="522">
                  <c:v>2.8959999999999999</c:v>
                </c:pt>
                <c:pt idx="523">
                  <c:v>2.8959999999999999</c:v>
                </c:pt>
                <c:pt idx="524">
                  <c:v>2.8969999999999998</c:v>
                </c:pt>
                <c:pt idx="525">
                  <c:v>2.8969999999999998</c:v>
                </c:pt>
                <c:pt idx="526">
                  <c:v>2.8980000000000001</c:v>
                </c:pt>
                <c:pt idx="527">
                  <c:v>2.8980000000000001</c:v>
                </c:pt>
                <c:pt idx="528">
                  <c:v>2.899</c:v>
                </c:pt>
                <c:pt idx="529">
                  <c:v>2.899</c:v>
                </c:pt>
                <c:pt idx="530">
                  <c:v>2.9</c:v>
                </c:pt>
                <c:pt idx="531">
                  <c:v>2.9009999999999998</c:v>
                </c:pt>
                <c:pt idx="532">
                  <c:v>2.9009999999999998</c:v>
                </c:pt>
                <c:pt idx="533">
                  <c:v>2.9009999999999998</c:v>
                </c:pt>
                <c:pt idx="534">
                  <c:v>2.9009999999999998</c:v>
                </c:pt>
                <c:pt idx="535">
                  <c:v>2.9020000000000001</c:v>
                </c:pt>
                <c:pt idx="536">
                  <c:v>2.9020000000000001</c:v>
                </c:pt>
                <c:pt idx="537">
                  <c:v>2.9020000000000001</c:v>
                </c:pt>
                <c:pt idx="538">
                  <c:v>2.903</c:v>
                </c:pt>
                <c:pt idx="539">
                  <c:v>2.903</c:v>
                </c:pt>
                <c:pt idx="540">
                  <c:v>2.903</c:v>
                </c:pt>
                <c:pt idx="541">
                  <c:v>2.903</c:v>
                </c:pt>
                <c:pt idx="542">
                  <c:v>2.903</c:v>
                </c:pt>
                <c:pt idx="543">
                  <c:v>2.903</c:v>
                </c:pt>
                <c:pt idx="544">
                  <c:v>2.903</c:v>
                </c:pt>
                <c:pt idx="545">
                  <c:v>2.9039999999999999</c:v>
                </c:pt>
                <c:pt idx="546">
                  <c:v>2.9039999999999999</c:v>
                </c:pt>
                <c:pt idx="547">
                  <c:v>2.9049999999999998</c:v>
                </c:pt>
                <c:pt idx="548">
                  <c:v>2.9049999999999998</c:v>
                </c:pt>
                <c:pt idx="549">
                  <c:v>2.9049999999999998</c:v>
                </c:pt>
                <c:pt idx="550">
                  <c:v>2.9049999999999998</c:v>
                </c:pt>
                <c:pt idx="551">
                  <c:v>2.9060000000000001</c:v>
                </c:pt>
                <c:pt idx="552">
                  <c:v>2.907</c:v>
                </c:pt>
                <c:pt idx="553">
                  <c:v>2.907</c:v>
                </c:pt>
                <c:pt idx="554">
                  <c:v>2.907</c:v>
                </c:pt>
                <c:pt idx="555">
                  <c:v>2.907</c:v>
                </c:pt>
                <c:pt idx="556">
                  <c:v>2.9079999999999999</c:v>
                </c:pt>
                <c:pt idx="557">
                  <c:v>2.9089999999999998</c:v>
                </c:pt>
                <c:pt idx="558">
                  <c:v>2.9089999999999998</c:v>
                </c:pt>
                <c:pt idx="559">
                  <c:v>2.9089999999999998</c:v>
                </c:pt>
                <c:pt idx="560">
                  <c:v>2.9089999999999998</c:v>
                </c:pt>
                <c:pt idx="561">
                  <c:v>2.9089999999999998</c:v>
                </c:pt>
                <c:pt idx="562">
                  <c:v>2.91</c:v>
                </c:pt>
                <c:pt idx="563">
                  <c:v>2.911</c:v>
                </c:pt>
                <c:pt idx="564">
                  <c:v>2.911</c:v>
                </c:pt>
                <c:pt idx="565">
                  <c:v>2.911</c:v>
                </c:pt>
                <c:pt idx="566">
                  <c:v>2.911</c:v>
                </c:pt>
                <c:pt idx="567">
                  <c:v>2.911</c:v>
                </c:pt>
                <c:pt idx="568">
                  <c:v>2.911</c:v>
                </c:pt>
                <c:pt idx="569">
                  <c:v>2.911</c:v>
                </c:pt>
                <c:pt idx="570">
                  <c:v>2.911</c:v>
                </c:pt>
                <c:pt idx="571">
                  <c:v>2.9119999999999999</c:v>
                </c:pt>
                <c:pt idx="572">
                  <c:v>2.9119999999999999</c:v>
                </c:pt>
                <c:pt idx="573">
                  <c:v>2.9119999999999999</c:v>
                </c:pt>
                <c:pt idx="574">
                  <c:v>2.9119999999999999</c:v>
                </c:pt>
                <c:pt idx="575">
                  <c:v>2.9119999999999999</c:v>
                </c:pt>
                <c:pt idx="576">
                  <c:v>2.9119999999999999</c:v>
                </c:pt>
                <c:pt idx="577">
                  <c:v>2.9129999999999998</c:v>
                </c:pt>
                <c:pt idx="578">
                  <c:v>2.9140000000000001</c:v>
                </c:pt>
                <c:pt idx="579">
                  <c:v>2.9140000000000001</c:v>
                </c:pt>
                <c:pt idx="580">
                  <c:v>2.9140000000000001</c:v>
                </c:pt>
                <c:pt idx="581">
                  <c:v>2.915</c:v>
                </c:pt>
                <c:pt idx="582">
                  <c:v>2.915</c:v>
                </c:pt>
                <c:pt idx="583">
                  <c:v>2.915</c:v>
                </c:pt>
                <c:pt idx="584">
                  <c:v>2.915</c:v>
                </c:pt>
                <c:pt idx="585">
                  <c:v>2.9159999999999999</c:v>
                </c:pt>
                <c:pt idx="586">
                  <c:v>2.9169999999999998</c:v>
                </c:pt>
                <c:pt idx="587">
                  <c:v>2.9169999999999998</c:v>
                </c:pt>
                <c:pt idx="588">
                  <c:v>2.9180000000000001</c:v>
                </c:pt>
                <c:pt idx="589">
                  <c:v>2.9180000000000001</c:v>
                </c:pt>
                <c:pt idx="590">
                  <c:v>2.919</c:v>
                </c:pt>
                <c:pt idx="591">
                  <c:v>2.919</c:v>
                </c:pt>
                <c:pt idx="592">
                  <c:v>2.919</c:v>
                </c:pt>
                <c:pt idx="593">
                  <c:v>2.919</c:v>
                </c:pt>
                <c:pt idx="594">
                  <c:v>2.919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2.9209999999999998</c:v>
                </c:pt>
                <c:pt idx="600">
                  <c:v>2.9209999999999998</c:v>
                </c:pt>
                <c:pt idx="601">
                  <c:v>2.9209999999999998</c:v>
                </c:pt>
                <c:pt idx="602">
                  <c:v>2.9209999999999998</c:v>
                </c:pt>
                <c:pt idx="603">
                  <c:v>2.9220000000000002</c:v>
                </c:pt>
                <c:pt idx="604">
                  <c:v>2.9220000000000002</c:v>
                </c:pt>
                <c:pt idx="605">
                  <c:v>2.9220000000000002</c:v>
                </c:pt>
                <c:pt idx="606">
                  <c:v>2.923</c:v>
                </c:pt>
                <c:pt idx="607">
                  <c:v>2.9239999999999999</c:v>
                </c:pt>
                <c:pt idx="608">
                  <c:v>2.9249999999999998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2.9260000000000002</c:v>
                </c:pt>
                <c:pt idx="615">
                  <c:v>2.9260000000000002</c:v>
                </c:pt>
                <c:pt idx="616">
                  <c:v>2.9260000000000002</c:v>
                </c:pt>
                <c:pt idx="617">
                  <c:v>2.9260000000000002</c:v>
                </c:pt>
                <c:pt idx="618">
                  <c:v>2.9260000000000002</c:v>
                </c:pt>
                <c:pt idx="619">
                  <c:v>2.927</c:v>
                </c:pt>
                <c:pt idx="620">
                  <c:v>2.9279999999999999</c:v>
                </c:pt>
                <c:pt idx="621">
                  <c:v>2.9279999999999999</c:v>
                </c:pt>
                <c:pt idx="622">
                  <c:v>2.9279999999999999</c:v>
                </c:pt>
                <c:pt idx="623">
                  <c:v>2.9279999999999999</c:v>
                </c:pt>
                <c:pt idx="624">
                  <c:v>2.9289999999999998</c:v>
                </c:pt>
                <c:pt idx="625">
                  <c:v>2.9289999999999998</c:v>
                </c:pt>
                <c:pt idx="626">
                  <c:v>2.9289999999999998</c:v>
                </c:pt>
                <c:pt idx="627">
                  <c:v>2.931</c:v>
                </c:pt>
                <c:pt idx="628">
                  <c:v>2.931</c:v>
                </c:pt>
                <c:pt idx="629">
                  <c:v>2.9319999999999999</c:v>
                </c:pt>
                <c:pt idx="630">
                  <c:v>2.9319999999999999</c:v>
                </c:pt>
                <c:pt idx="631">
                  <c:v>2.9319999999999999</c:v>
                </c:pt>
                <c:pt idx="632">
                  <c:v>2.9319999999999999</c:v>
                </c:pt>
                <c:pt idx="633">
                  <c:v>2.931</c:v>
                </c:pt>
                <c:pt idx="634">
                  <c:v>2.931</c:v>
                </c:pt>
                <c:pt idx="635">
                  <c:v>2.931</c:v>
                </c:pt>
                <c:pt idx="636">
                  <c:v>2.931</c:v>
                </c:pt>
                <c:pt idx="637">
                  <c:v>2.931</c:v>
                </c:pt>
                <c:pt idx="638">
                  <c:v>2.931</c:v>
                </c:pt>
                <c:pt idx="639">
                  <c:v>2.931</c:v>
                </c:pt>
                <c:pt idx="640">
                  <c:v>2.9319999999999999</c:v>
                </c:pt>
                <c:pt idx="641">
                  <c:v>2.9329999999999998</c:v>
                </c:pt>
                <c:pt idx="642">
                  <c:v>2.9340000000000002</c:v>
                </c:pt>
                <c:pt idx="643">
                  <c:v>2.9350000000000001</c:v>
                </c:pt>
                <c:pt idx="644">
                  <c:v>2.9350000000000001</c:v>
                </c:pt>
                <c:pt idx="645">
                  <c:v>2.9359999999999999</c:v>
                </c:pt>
                <c:pt idx="646">
                  <c:v>2.9350000000000001</c:v>
                </c:pt>
                <c:pt idx="647">
                  <c:v>2.9350000000000001</c:v>
                </c:pt>
                <c:pt idx="648">
                  <c:v>2.9350000000000001</c:v>
                </c:pt>
                <c:pt idx="649">
                  <c:v>2.9380000000000002</c:v>
                </c:pt>
                <c:pt idx="650">
                  <c:v>2.944</c:v>
                </c:pt>
                <c:pt idx="651">
                  <c:v>2.9460000000000002</c:v>
                </c:pt>
                <c:pt idx="652">
                  <c:v>2.9470000000000001</c:v>
                </c:pt>
                <c:pt idx="653">
                  <c:v>2.948</c:v>
                </c:pt>
                <c:pt idx="654">
                  <c:v>2.9489999999999998</c:v>
                </c:pt>
                <c:pt idx="655">
                  <c:v>2.9489999999999998</c:v>
                </c:pt>
                <c:pt idx="656">
                  <c:v>2.9489999999999998</c:v>
                </c:pt>
                <c:pt idx="657">
                  <c:v>2.9489999999999998</c:v>
                </c:pt>
                <c:pt idx="658">
                  <c:v>2.95</c:v>
                </c:pt>
                <c:pt idx="659">
                  <c:v>2.952</c:v>
                </c:pt>
                <c:pt idx="660">
                  <c:v>2.952</c:v>
                </c:pt>
                <c:pt idx="661">
                  <c:v>2.9529999999999998</c:v>
                </c:pt>
                <c:pt idx="662">
                  <c:v>2.9540000000000002</c:v>
                </c:pt>
                <c:pt idx="663">
                  <c:v>2.9540000000000002</c:v>
                </c:pt>
                <c:pt idx="664">
                  <c:v>2.9550000000000001</c:v>
                </c:pt>
                <c:pt idx="665">
                  <c:v>2.956</c:v>
                </c:pt>
                <c:pt idx="666">
                  <c:v>2.956</c:v>
                </c:pt>
                <c:pt idx="667">
                  <c:v>2.9569999999999999</c:v>
                </c:pt>
                <c:pt idx="668">
                  <c:v>2.9580000000000002</c:v>
                </c:pt>
                <c:pt idx="669">
                  <c:v>2.9590000000000001</c:v>
                </c:pt>
                <c:pt idx="670">
                  <c:v>2.96</c:v>
                </c:pt>
                <c:pt idx="671">
                  <c:v>2.9609999999999999</c:v>
                </c:pt>
                <c:pt idx="672">
                  <c:v>2.9620000000000002</c:v>
                </c:pt>
                <c:pt idx="673">
                  <c:v>2.9630000000000001</c:v>
                </c:pt>
                <c:pt idx="674">
                  <c:v>2.964</c:v>
                </c:pt>
                <c:pt idx="675">
                  <c:v>2.964</c:v>
                </c:pt>
                <c:pt idx="676">
                  <c:v>2.9649999999999999</c:v>
                </c:pt>
                <c:pt idx="677">
                  <c:v>2.9649999999999999</c:v>
                </c:pt>
                <c:pt idx="678">
                  <c:v>2.9660000000000002</c:v>
                </c:pt>
                <c:pt idx="679">
                  <c:v>2.9660000000000002</c:v>
                </c:pt>
                <c:pt idx="680">
                  <c:v>2.9670000000000001</c:v>
                </c:pt>
                <c:pt idx="681">
                  <c:v>2.9670000000000001</c:v>
                </c:pt>
                <c:pt idx="682">
                  <c:v>2.968</c:v>
                </c:pt>
                <c:pt idx="683">
                  <c:v>2.968</c:v>
                </c:pt>
                <c:pt idx="684">
                  <c:v>2.968</c:v>
                </c:pt>
                <c:pt idx="685">
                  <c:v>2.968</c:v>
                </c:pt>
                <c:pt idx="686">
                  <c:v>2.968</c:v>
                </c:pt>
                <c:pt idx="687">
                  <c:v>2.9689999999999999</c:v>
                </c:pt>
                <c:pt idx="688">
                  <c:v>2.97</c:v>
                </c:pt>
                <c:pt idx="689">
                  <c:v>2.97</c:v>
                </c:pt>
                <c:pt idx="690">
                  <c:v>2.9710000000000001</c:v>
                </c:pt>
                <c:pt idx="691">
                  <c:v>2.9710000000000001</c:v>
                </c:pt>
                <c:pt idx="692">
                  <c:v>2.972</c:v>
                </c:pt>
                <c:pt idx="693">
                  <c:v>2.9729999999999999</c:v>
                </c:pt>
                <c:pt idx="694">
                  <c:v>2.9740000000000002</c:v>
                </c:pt>
                <c:pt idx="695">
                  <c:v>2.9740000000000002</c:v>
                </c:pt>
                <c:pt idx="696">
                  <c:v>2.9740000000000002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2.976</c:v>
                </c:pt>
                <c:pt idx="700">
                  <c:v>2.976</c:v>
                </c:pt>
                <c:pt idx="701">
                  <c:v>2.976</c:v>
                </c:pt>
                <c:pt idx="702">
                  <c:v>2.9769999999999999</c:v>
                </c:pt>
                <c:pt idx="703">
                  <c:v>2.9769999999999999</c:v>
                </c:pt>
                <c:pt idx="704">
                  <c:v>2.9769999999999999</c:v>
                </c:pt>
                <c:pt idx="705">
                  <c:v>2.9769999999999999</c:v>
                </c:pt>
                <c:pt idx="706">
                  <c:v>2.9780000000000002</c:v>
                </c:pt>
                <c:pt idx="707">
                  <c:v>2.9780000000000002</c:v>
                </c:pt>
                <c:pt idx="708">
                  <c:v>2.98</c:v>
                </c:pt>
                <c:pt idx="709">
                  <c:v>2.9809999999999999</c:v>
                </c:pt>
                <c:pt idx="710">
                  <c:v>2.9820000000000002</c:v>
                </c:pt>
                <c:pt idx="711">
                  <c:v>2.9820000000000002</c:v>
                </c:pt>
                <c:pt idx="712">
                  <c:v>2.984</c:v>
                </c:pt>
                <c:pt idx="713">
                  <c:v>2.9849999999999999</c:v>
                </c:pt>
                <c:pt idx="714">
                  <c:v>2.9849999999999999</c:v>
                </c:pt>
                <c:pt idx="715">
                  <c:v>2.9860000000000002</c:v>
                </c:pt>
                <c:pt idx="716">
                  <c:v>2.9870000000000001</c:v>
                </c:pt>
                <c:pt idx="717">
                  <c:v>2.988</c:v>
                </c:pt>
                <c:pt idx="718">
                  <c:v>2.99</c:v>
                </c:pt>
                <c:pt idx="719">
                  <c:v>2.9910000000000001</c:v>
                </c:pt>
                <c:pt idx="720">
                  <c:v>2.9929999999999999</c:v>
                </c:pt>
                <c:pt idx="721">
                  <c:v>2.9940000000000002</c:v>
                </c:pt>
                <c:pt idx="722">
                  <c:v>2.9950000000000001</c:v>
                </c:pt>
                <c:pt idx="723">
                  <c:v>2.996</c:v>
                </c:pt>
                <c:pt idx="724">
                  <c:v>2.9969999999999999</c:v>
                </c:pt>
                <c:pt idx="725">
                  <c:v>2.9980000000000002</c:v>
                </c:pt>
                <c:pt idx="726">
                  <c:v>3</c:v>
                </c:pt>
                <c:pt idx="727">
                  <c:v>3.0009999999999999</c:v>
                </c:pt>
                <c:pt idx="728">
                  <c:v>3.0030000000000001</c:v>
                </c:pt>
                <c:pt idx="729">
                  <c:v>3.0049999999999999</c:v>
                </c:pt>
                <c:pt idx="730">
                  <c:v>3.0070000000000001</c:v>
                </c:pt>
                <c:pt idx="731">
                  <c:v>3.008</c:v>
                </c:pt>
                <c:pt idx="732">
                  <c:v>3.01</c:v>
                </c:pt>
                <c:pt idx="733">
                  <c:v>3.012</c:v>
                </c:pt>
                <c:pt idx="734">
                  <c:v>3.0139999999999998</c:v>
                </c:pt>
                <c:pt idx="735">
                  <c:v>3.0150000000000001</c:v>
                </c:pt>
                <c:pt idx="736">
                  <c:v>3.0179999999999998</c:v>
                </c:pt>
                <c:pt idx="737">
                  <c:v>3.0219999999999998</c:v>
                </c:pt>
                <c:pt idx="738">
                  <c:v>3.0249999999999999</c:v>
                </c:pt>
                <c:pt idx="739">
                  <c:v>3.0270000000000001</c:v>
                </c:pt>
                <c:pt idx="740">
                  <c:v>3.032</c:v>
                </c:pt>
                <c:pt idx="741">
                  <c:v>3.0390000000000001</c:v>
                </c:pt>
                <c:pt idx="742">
                  <c:v>3.0449999999999999</c:v>
                </c:pt>
                <c:pt idx="743">
                  <c:v>3.0489999999999999</c:v>
                </c:pt>
                <c:pt idx="744">
                  <c:v>3.052</c:v>
                </c:pt>
                <c:pt idx="745">
                  <c:v>3.0539999999999998</c:v>
                </c:pt>
                <c:pt idx="746">
                  <c:v>3.0569999999999999</c:v>
                </c:pt>
                <c:pt idx="747">
                  <c:v>3.0609999999999999</c:v>
                </c:pt>
                <c:pt idx="748">
                  <c:v>3.0659999999999998</c:v>
                </c:pt>
                <c:pt idx="749">
                  <c:v>3.0710000000000002</c:v>
                </c:pt>
                <c:pt idx="750">
                  <c:v>3.077</c:v>
                </c:pt>
                <c:pt idx="751">
                  <c:v>3.0819999999999999</c:v>
                </c:pt>
                <c:pt idx="752">
                  <c:v>3.0870000000000002</c:v>
                </c:pt>
                <c:pt idx="753">
                  <c:v>3.0910000000000002</c:v>
                </c:pt>
                <c:pt idx="754">
                  <c:v>3.0960000000000001</c:v>
                </c:pt>
                <c:pt idx="755">
                  <c:v>3.1030000000000002</c:v>
                </c:pt>
                <c:pt idx="756">
                  <c:v>3.1070000000000002</c:v>
                </c:pt>
                <c:pt idx="757">
                  <c:v>3.1339999999999999</c:v>
                </c:pt>
                <c:pt idx="758">
                  <c:v>3.16</c:v>
                </c:pt>
              </c:numCache>
            </c:numRef>
          </c:yVal>
          <c:smooth val="1"/>
        </c:ser>
        <c:ser>
          <c:idx val="1"/>
          <c:order val="1"/>
          <c:tx>
            <c:v>Source Voltage</c:v>
          </c:tx>
          <c:xVal>
            <c:numRef>
              <c:f>[1]Sheet1!$E$2:$E$760</c:f>
              <c:numCache>
                <c:formatCode>General</c:formatCode>
                <c:ptCount val="759"/>
                <c:pt idx="0">
                  <c:v>6.1458333293558098E-3</c:v>
                </c:pt>
                <c:pt idx="1">
                  <c:v>6.1342592525761575E-3</c:v>
                </c:pt>
                <c:pt idx="2">
                  <c:v>6.1226851830724627E-3</c:v>
                </c:pt>
                <c:pt idx="3">
                  <c:v>6.1226851830724627E-3</c:v>
                </c:pt>
                <c:pt idx="4">
                  <c:v>6.1111111062928103E-3</c:v>
                </c:pt>
                <c:pt idx="5">
                  <c:v>6.0995370367891155E-3</c:v>
                </c:pt>
                <c:pt idx="6">
                  <c:v>6.0879629600094631E-3</c:v>
                </c:pt>
                <c:pt idx="7">
                  <c:v>6.0879629600094631E-3</c:v>
                </c:pt>
                <c:pt idx="8">
                  <c:v>6.0763888832298107E-3</c:v>
                </c:pt>
                <c:pt idx="9">
                  <c:v>6.064814813726116E-3</c:v>
                </c:pt>
                <c:pt idx="10">
                  <c:v>6.064814813726116E-3</c:v>
                </c:pt>
                <c:pt idx="11">
                  <c:v>6.0532407369464636E-3</c:v>
                </c:pt>
                <c:pt idx="12">
                  <c:v>6.0416666601668112E-3</c:v>
                </c:pt>
                <c:pt idx="13">
                  <c:v>6.0416666601668112E-3</c:v>
                </c:pt>
                <c:pt idx="14">
                  <c:v>6.0300925906631164E-3</c:v>
                </c:pt>
                <c:pt idx="15">
                  <c:v>6.018518513883464E-3</c:v>
                </c:pt>
                <c:pt idx="16">
                  <c:v>6.0069444443797693E-3</c:v>
                </c:pt>
                <c:pt idx="17">
                  <c:v>6.0069444443797693E-3</c:v>
                </c:pt>
                <c:pt idx="18">
                  <c:v>5.9953703676001169E-3</c:v>
                </c:pt>
                <c:pt idx="19">
                  <c:v>5.9837962908204645E-3</c:v>
                </c:pt>
                <c:pt idx="20">
                  <c:v>5.9837962908204645E-3</c:v>
                </c:pt>
                <c:pt idx="21">
                  <c:v>5.9722222213167697E-3</c:v>
                </c:pt>
                <c:pt idx="22">
                  <c:v>5.9606481445371173E-3</c:v>
                </c:pt>
                <c:pt idx="23">
                  <c:v>5.9606481445371173E-3</c:v>
                </c:pt>
                <c:pt idx="24">
                  <c:v>5.9490740677574649E-3</c:v>
                </c:pt>
                <c:pt idx="25">
                  <c:v>5.9374999982537702E-3</c:v>
                </c:pt>
                <c:pt idx="26">
                  <c:v>5.9259259214741178E-3</c:v>
                </c:pt>
                <c:pt idx="27">
                  <c:v>5.9259259214741178E-3</c:v>
                </c:pt>
                <c:pt idx="28">
                  <c:v>5.914351851970423E-3</c:v>
                </c:pt>
                <c:pt idx="29">
                  <c:v>5.9027777751907706E-3</c:v>
                </c:pt>
                <c:pt idx="30">
                  <c:v>5.9027777751907706E-3</c:v>
                </c:pt>
                <c:pt idx="31">
                  <c:v>5.8912036984111182E-3</c:v>
                </c:pt>
                <c:pt idx="32">
                  <c:v>5.8796296289074235E-3</c:v>
                </c:pt>
                <c:pt idx="33">
                  <c:v>5.8796296289074235E-3</c:v>
                </c:pt>
                <c:pt idx="34">
                  <c:v>5.8680555521277711E-3</c:v>
                </c:pt>
                <c:pt idx="35">
                  <c:v>5.8564814753481187E-3</c:v>
                </c:pt>
                <c:pt idx="36">
                  <c:v>5.8449074058444239E-3</c:v>
                </c:pt>
                <c:pt idx="37">
                  <c:v>5.8449074058444239E-3</c:v>
                </c:pt>
                <c:pt idx="38">
                  <c:v>5.8333333290647715E-3</c:v>
                </c:pt>
                <c:pt idx="39">
                  <c:v>5.8217592522851191E-3</c:v>
                </c:pt>
                <c:pt idx="40">
                  <c:v>5.8217592522851191E-3</c:v>
                </c:pt>
                <c:pt idx="41">
                  <c:v>5.8101851827814244E-3</c:v>
                </c:pt>
                <c:pt idx="42">
                  <c:v>5.798611106001772E-3</c:v>
                </c:pt>
                <c:pt idx="43">
                  <c:v>5.798611106001772E-3</c:v>
                </c:pt>
                <c:pt idx="44">
                  <c:v>5.7870370364980772E-3</c:v>
                </c:pt>
                <c:pt idx="45">
                  <c:v>5.7754629597184248E-3</c:v>
                </c:pt>
                <c:pt idx="46">
                  <c:v>5.7638888829387724E-3</c:v>
                </c:pt>
                <c:pt idx="47">
                  <c:v>5.7638888829387724E-3</c:v>
                </c:pt>
                <c:pt idx="48">
                  <c:v>5.7523148134350777E-3</c:v>
                </c:pt>
                <c:pt idx="49">
                  <c:v>5.7407407366554253E-3</c:v>
                </c:pt>
                <c:pt idx="50">
                  <c:v>5.7407407366554253E-3</c:v>
                </c:pt>
                <c:pt idx="51">
                  <c:v>5.7291666598757729E-3</c:v>
                </c:pt>
                <c:pt idx="52">
                  <c:v>5.7175925903720781E-3</c:v>
                </c:pt>
                <c:pt idx="53">
                  <c:v>5.7175925903720781E-3</c:v>
                </c:pt>
                <c:pt idx="54">
                  <c:v>5.7060185135924257E-3</c:v>
                </c:pt>
                <c:pt idx="55">
                  <c:v>5.694444444088731E-3</c:v>
                </c:pt>
                <c:pt idx="56">
                  <c:v>5.6828703673090786E-3</c:v>
                </c:pt>
                <c:pt idx="57">
                  <c:v>5.6828703673090786E-3</c:v>
                </c:pt>
                <c:pt idx="58">
                  <c:v>5.6712962905294262E-3</c:v>
                </c:pt>
                <c:pt idx="59">
                  <c:v>5.6597222210257314E-3</c:v>
                </c:pt>
                <c:pt idx="60">
                  <c:v>5.6597222210257314E-3</c:v>
                </c:pt>
                <c:pt idx="61">
                  <c:v>5.648148144246079E-3</c:v>
                </c:pt>
                <c:pt idx="62">
                  <c:v>5.6365740674664266E-3</c:v>
                </c:pt>
                <c:pt idx="63">
                  <c:v>5.6365740674664266E-3</c:v>
                </c:pt>
                <c:pt idx="64">
                  <c:v>5.6134259211830795E-3</c:v>
                </c:pt>
                <c:pt idx="65">
                  <c:v>5.6134259211830795E-3</c:v>
                </c:pt>
                <c:pt idx="66">
                  <c:v>5.6018518516793847E-3</c:v>
                </c:pt>
                <c:pt idx="67">
                  <c:v>5.5902777748997323E-3</c:v>
                </c:pt>
                <c:pt idx="68">
                  <c:v>5.5902777748997323E-3</c:v>
                </c:pt>
                <c:pt idx="69">
                  <c:v>5.5787036981200799E-3</c:v>
                </c:pt>
                <c:pt idx="70">
                  <c:v>5.5671296286163852E-3</c:v>
                </c:pt>
                <c:pt idx="71">
                  <c:v>5.5671296286163852E-3</c:v>
                </c:pt>
                <c:pt idx="72">
                  <c:v>5.5555555518367328E-3</c:v>
                </c:pt>
                <c:pt idx="73">
                  <c:v>5.5439814750570804E-3</c:v>
                </c:pt>
                <c:pt idx="74">
                  <c:v>5.5324074055533856E-3</c:v>
                </c:pt>
                <c:pt idx="75">
                  <c:v>5.5324074055533856E-3</c:v>
                </c:pt>
                <c:pt idx="76">
                  <c:v>5.5208333287737332E-3</c:v>
                </c:pt>
                <c:pt idx="77">
                  <c:v>5.5092592592700385E-3</c:v>
                </c:pt>
                <c:pt idx="78">
                  <c:v>5.5092592592700385E-3</c:v>
                </c:pt>
                <c:pt idx="79">
                  <c:v>5.4976851824903861E-3</c:v>
                </c:pt>
                <c:pt idx="80">
                  <c:v>5.4861111057107337E-3</c:v>
                </c:pt>
                <c:pt idx="81">
                  <c:v>5.4861111057107337E-3</c:v>
                </c:pt>
                <c:pt idx="82">
                  <c:v>5.4745370362070389E-3</c:v>
                </c:pt>
                <c:pt idx="83">
                  <c:v>5.4629629594273865E-3</c:v>
                </c:pt>
                <c:pt idx="84">
                  <c:v>5.4513888826477341E-3</c:v>
                </c:pt>
                <c:pt idx="85">
                  <c:v>5.4513888826477341E-3</c:v>
                </c:pt>
                <c:pt idx="86">
                  <c:v>5.4398148131440394E-3</c:v>
                </c:pt>
                <c:pt idx="87">
                  <c:v>5.428240736364387E-3</c:v>
                </c:pt>
                <c:pt idx="88">
                  <c:v>5.428240736364387E-3</c:v>
                </c:pt>
                <c:pt idx="89">
                  <c:v>5.4166666595847346E-3</c:v>
                </c:pt>
                <c:pt idx="90">
                  <c:v>5.4050925900810398E-3</c:v>
                </c:pt>
                <c:pt idx="91">
                  <c:v>5.4050925900810398E-3</c:v>
                </c:pt>
                <c:pt idx="92">
                  <c:v>5.3935185133013874E-3</c:v>
                </c:pt>
                <c:pt idx="93">
                  <c:v>5.3819444437976927E-3</c:v>
                </c:pt>
                <c:pt idx="94">
                  <c:v>5.3703703670180403E-3</c:v>
                </c:pt>
                <c:pt idx="95">
                  <c:v>5.3703703670180403E-3</c:v>
                </c:pt>
                <c:pt idx="96">
                  <c:v>5.3587962902383879E-3</c:v>
                </c:pt>
                <c:pt idx="97">
                  <c:v>5.3472222207346931E-3</c:v>
                </c:pt>
                <c:pt idx="98">
                  <c:v>5.3472222207346931E-3</c:v>
                </c:pt>
                <c:pt idx="99">
                  <c:v>5.3356481439550407E-3</c:v>
                </c:pt>
                <c:pt idx="100">
                  <c:v>5.3240740671753883E-3</c:v>
                </c:pt>
                <c:pt idx="101">
                  <c:v>5.3240740671753883E-3</c:v>
                </c:pt>
                <c:pt idx="102">
                  <c:v>5.3124999976716936E-3</c:v>
                </c:pt>
                <c:pt idx="103">
                  <c:v>5.3009259208920412E-3</c:v>
                </c:pt>
                <c:pt idx="104">
                  <c:v>5.2893518513883464E-3</c:v>
                </c:pt>
                <c:pt idx="105">
                  <c:v>5.2893518513883464E-3</c:v>
                </c:pt>
                <c:pt idx="106">
                  <c:v>5.277777774608694E-3</c:v>
                </c:pt>
                <c:pt idx="107">
                  <c:v>5.2662036978290416E-3</c:v>
                </c:pt>
                <c:pt idx="108">
                  <c:v>5.2662036978290416E-3</c:v>
                </c:pt>
                <c:pt idx="109">
                  <c:v>5.2546296283253469E-3</c:v>
                </c:pt>
                <c:pt idx="110">
                  <c:v>5.2430555515456945E-3</c:v>
                </c:pt>
                <c:pt idx="111">
                  <c:v>5.2430555515456945E-3</c:v>
                </c:pt>
                <c:pt idx="112">
                  <c:v>5.2314814747660421E-3</c:v>
                </c:pt>
                <c:pt idx="113">
                  <c:v>5.2199074052623473E-3</c:v>
                </c:pt>
                <c:pt idx="114">
                  <c:v>5.2083333284826949E-3</c:v>
                </c:pt>
                <c:pt idx="115">
                  <c:v>5.2083333284826949E-3</c:v>
                </c:pt>
                <c:pt idx="116">
                  <c:v>5.1967592589790002E-3</c:v>
                </c:pt>
                <c:pt idx="117">
                  <c:v>5.1851851821993478E-3</c:v>
                </c:pt>
                <c:pt idx="118">
                  <c:v>5.1851851821993478E-3</c:v>
                </c:pt>
                <c:pt idx="119">
                  <c:v>5.1736111054196954E-3</c:v>
                </c:pt>
                <c:pt idx="120">
                  <c:v>5.1620370359160006E-3</c:v>
                </c:pt>
                <c:pt idx="121">
                  <c:v>5.1620370359160006E-3</c:v>
                </c:pt>
                <c:pt idx="122">
                  <c:v>5.1504629591363482E-3</c:v>
                </c:pt>
                <c:pt idx="123">
                  <c:v>5.1388888823566958E-3</c:v>
                </c:pt>
                <c:pt idx="124">
                  <c:v>5.1273148128530011E-3</c:v>
                </c:pt>
                <c:pt idx="125">
                  <c:v>5.1273148128530011E-3</c:v>
                </c:pt>
                <c:pt idx="126">
                  <c:v>5.1157407360733487E-3</c:v>
                </c:pt>
                <c:pt idx="127">
                  <c:v>5.1041666665696539E-3</c:v>
                </c:pt>
                <c:pt idx="128">
                  <c:v>5.1041666665696539E-3</c:v>
                </c:pt>
                <c:pt idx="129">
                  <c:v>5.0925925897900015E-3</c:v>
                </c:pt>
                <c:pt idx="130">
                  <c:v>5.0810185130103491E-3</c:v>
                </c:pt>
                <c:pt idx="131">
                  <c:v>5.0810185130103491E-3</c:v>
                </c:pt>
                <c:pt idx="132">
                  <c:v>5.0694444435066544E-3</c:v>
                </c:pt>
                <c:pt idx="133">
                  <c:v>5.057870366727002E-3</c:v>
                </c:pt>
                <c:pt idx="134">
                  <c:v>5.0462962899473496E-3</c:v>
                </c:pt>
                <c:pt idx="135">
                  <c:v>5.0462962899473496E-3</c:v>
                </c:pt>
                <c:pt idx="136">
                  <c:v>5.0347222204436548E-3</c:v>
                </c:pt>
                <c:pt idx="137">
                  <c:v>5.0231481436640024E-3</c:v>
                </c:pt>
                <c:pt idx="138">
                  <c:v>5.0231481436640024E-3</c:v>
                </c:pt>
                <c:pt idx="139">
                  <c:v>5.0115740741603076E-3</c:v>
                </c:pt>
                <c:pt idx="140">
                  <c:v>4.9999999973806553E-3</c:v>
                </c:pt>
                <c:pt idx="141">
                  <c:v>4.9999999973806553E-3</c:v>
                </c:pt>
                <c:pt idx="142">
                  <c:v>4.9884259206010029E-3</c:v>
                </c:pt>
                <c:pt idx="143">
                  <c:v>4.9768518510973081E-3</c:v>
                </c:pt>
                <c:pt idx="144">
                  <c:v>4.9652777743176557E-3</c:v>
                </c:pt>
                <c:pt idx="145">
                  <c:v>4.9652777743176557E-3</c:v>
                </c:pt>
                <c:pt idx="146">
                  <c:v>4.9537036975380033E-3</c:v>
                </c:pt>
                <c:pt idx="147">
                  <c:v>4.9421296280343086E-3</c:v>
                </c:pt>
                <c:pt idx="148">
                  <c:v>4.9421296280343086E-3</c:v>
                </c:pt>
                <c:pt idx="149">
                  <c:v>4.9305555512546562E-3</c:v>
                </c:pt>
                <c:pt idx="150">
                  <c:v>4.9189814744750038E-3</c:v>
                </c:pt>
                <c:pt idx="151">
                  <c:v>4.9189814744750038E-3</c:v>
                </c:pt>
                <c:pt idx="152">
                  <c:v>4.907407404971309E-3</c:v>
                </c:pt>
                <c:pt idx="153">
                  <c:v>4.8958333281916566E-3</c:v>
                </c:pt>
                <c:pt idx="154">
                  <c:v>4.8842592586879618E-3</c:v>
                </c:pt>
                <c:pt idx="155">
                  <c:v>4.8842592586879618E-3</c:v>
                </c:pt>
                <c:pt idx="156">
                  <c:v>4.8726851819083095E-3</c:v>
                </c:pt>
                <c:pt idx="157">
                  <c:v>4.8611111051286571E-3</c:v>
                </c:pt>
                <c:pt idx="158">
                  <c:v>4.8611111051286571E-3</c:v>
                </c:pt>
                <c:pt idx="159">
                  <c:v>4.8495370356249623E-3</c:v>
                </c:pt>
                <c:pt idx="160">
                  <c:v>4.8379629588453099E-3</c:v>
                </c:pt>
                <c:pt idx="161">
                  <c:v>4.8379629588453099E-3</c:v>
                </c:pt>
                <c:pt idx="162">
                  <c:v>4.8263888820656575E-3</c:v>
                </c:pt>
                <c:pt idx="163">
                  <c:v>4.8148148125619628E-3</c:v>
                </c:pt>
                <c:pt idx="164">
                  <c:v>4.8032407357823104E-3</c:v>
                </c:pt>
                <c:pt idx="165">
                  <c:v>4.8032407357823104E-3</c:v>
                </c:pt>
                <c:pt idx="166">
                  <c:v>4.7916666662786156E-3</c:v>
                </c:pt>
                <c:pt idx="167">
                  <c:v>4.7800925894989632E-3</c:v>
                </c:pt>
                <c:pt idx="168">
                  <c:v>4.7800925894989632E-3</c:v>
                </c:pt>
                <c:pt idx="169">
                  <c:v>4.7685185127193108E-3</c:v>
                </c:pt>
                <c:pt idx="170">
                  <c:v>4.756944443215616E-3</c:v>
                </c:pt>
                <c:pt idx="171">
                  <c:v>4.756944443215616E-3</c:v>
                </c:pt>
                <c:pt idx="172">
                  <c:v>4.7453703664359637E-3</c:v>
                </c:pt>
                <c:pt idx="173">
                  <c:v>4.7337962896563113E-3</c:v>
                </c:pt>
                <c:pt idx="174">
                  <c:v>4.7222222201526165E-3</c:v>
                </c:pt>
                <c:pt idx="175">
                  <c:v>4.7222222201526165E-3</c:v>
                </c:pt>
                <c:pt idx="176">
                  <c:v>4.7106481433729641E-3</c:v>
                </c:pt>
                <c:pt idx="177">
                  <c:v>4.6990740738692693E-3</c:v>
                </c:pt>
                <c:pt idx="178">
                  <c:v>4.6990740738692693E-3</c:v>
                </c:pt>
                <c:pt idx="179">
                  <c:v>4.687499997089617E-3</c:v>
                </c:pt>
                <c:pt idx="180">
                  <c:v>4.6759259203099646E-3</c:v>
                </c:pt>
                <c:pt idx="181">
                  <c:v>4.6759259203099646E-3</c:v>
                </c:pt>
                <c:pt idx="182">
                  <c:v>4.6643518508062698E-3</c:v>
                </c:pt>
                <c:pt idx="183">
                  <c:v>4.6527777740266174E-3</c:v>
                </c:pt>
                <c:pt idx="184">
                  <c:v>4.641203697246965E-3</c:v>
                </c:pt>
                <c:pt idx="185">
                  <c:v>4.641203697246965E-3</c:v>
                </c:pt>
                <c:pt idx="186">
                  <c:v>4.6296296277432702E-3</c:v>
                </c:pt>
                <c:pt idx="187">
                  <c:v>4.6180555509636179E-3</c:v>
                </c:pt>
                <c:pt idx="188">
                  <c:v>4.6180555509636179E-3</c:v>
                </c:pt>
                <c:pt idx="189">
                  <c:v>4.6064814814599231E-3</c:v>
                </c:pt>
                <c:pt idx="190">
                  <c:v>4.5949074046802707E-3</c:v>
                </c:pt>
                <c:pt idx="191">
                  <c:v>4.5949074046802707E-3</c:v>
                </c:pt>
                <c:pt idx="192">
                  <c:v>4.5833333279006183E-3</c:v>
                </c:pt>
                <c:pt idx="193">
                  <c:v>4.5717592583969235E-3</c:v>
                </c:pt>
                <c:pt idx="194">
                  <c:v>4.5601851816172712E-3</c:v>
                </c:pt>
                <c:pt idx="195">
                  <c:v>4.5601851816172712E-3</c:v>
                </c:pt>
                <c:pt idx="196">
                  <c:v>4.5486111048376188E-3</c:v>
                </c:pt>
                <c:pt idx="197">
                  <c:v>4.537037035333924E-3</c:v>
                </c:pt>
                <c:pt idx="198">
                  <c:v>4.537037035333924E-3</c:v>
                </c:pt>
                <c:pt idx="199">
                  <c:v>4.5254629585542716E-3</c:v>
                </c:pt>
                <c:pt idx="200">
                  <c:v>4.5138888890505768E-3</c:v>
                </c:pt>
                <c:pt idx="201">
                  <c:v>4.5138888890505768E-3</c:v>
                </c:pt>
                <c:pt idx="202">
                  <c:v>4.5023148122709244E-3</c:v>
                </c:pt>
                <c:pt idx="203">
                  <c:v>4.4907407354912721E-3</c:v>
                </c:pt>
                <c:pt idx="204">
                  <c:v>4.4907407354912721E-3</c:v>
                </c:pt>
                <c:pt idx="205">
                  <c:v>4.4791666659875773E-3</c:v>
                </c:pt>
                <c:pt idx="206">
                  <c:v>4.4675925892079249E-3</c:v>
                </c:pt>
                <c:pt idx="207">
                  <c:v>4.4560185124282725E-3</c:v>
                </c:pt>
                <c:pt idx="208">
                  <c:v>4.4560185124282725E-3</c:v>
                </c:pt>
                <c:pt idx="209">
                  <c:v>4.4444444429245777E-3</c:v>
                </c:pt>
                <c:pt idx="210">
                  <c:v>4.4328703661449254E-3</c:v>
                </c:pt>
                <c:pt idx="211">
                  <c:v>4.4328703661449254E-3</c:v>
                </c:pt>
                <c:pt idx="212">
                  <c:v>4.421296289365273E-3</c:v>
                </c:pt>
                <c:pt idx="213">
                  <c:v>4.4097222198615782E-3</c:v>
                </c:pt>
                <c:pt idx="214">
                  <c:v>4.4097222198615782E-3</c:v>
                </c:pt>
                <c:pt idx="215">
                  <c:v>4.3981481430819258E-3</c:v>
                </c:pt>
                <c:pt idx="216">
                  <c:v>4.386574073578231E-3</c:v>
                </c:pt>
                <c:pt idx="217">
                  <c:v>4.3749999967985786E-3</c:v>
                </c:pt>
                <c:pt idx="218">
                  <c:v>4.3749999967985786E-3</c:v>
                </c:pt>
                <c:pt idx="219">
                  <c:v>4.3634259200189263E-3</c:v>
                </c:pt>
                <c:pt idx="220">
                  <c:v>4.3518518505152315E-3</c:v>
                </c:pt>
                <c:pt idx="221">
                  <c:v>4.3518518505152315E-3</c:v>
                </c:pt>
                <c:pt idx="222">
                  <c:v>4.3402777737355791E-3</c:v>
                </c:pt>
                <c:pt idx="223">
                  <c:v>4.3287036969559267E-3</c:v>
                </c:pt>
                <c:pt idx="224">
                  <c:v>4.3287036969559267E-3</c:v>
                </c:pt>
                <c:pt idx="225">
                  <c:v>4.3171296274522319E-3</c:v>
                </c:pt>
                <c:pt idx="226">
                  <c:v>4.3055555506725796E-3</c:v>
                </c:pt>
                <c:pt idx="227">
                  <c:v>4.2939814811688848E-3</c:v>
                </c:pt>
                <c:pt idx="228">
                  <c:v>4.2939814811688848E-3</c:v>
                </c:pt>
                <c:pt idx="229">
                  <c:v>4.2824074043892324E-3</c:v>
                </c:pt>
                <c:pt idx="230">
                  <c:v>4.27083332760958E-3</c:v>
                </c:pt>
                <c:pt idx="231">
                  <c:v>4.27083332760958E-3</c:v>
                </c:pt>
                <c:pt idx="232">
                  <c:v>4.2592592581058852E-3</c:v>
                </c:pt>
                <c:pt idx="233">
                  <c:v>4.2476851813262329E-3</c:v>
                </c:pt>
                <c:pt idx="234">
                  <c:v>4.2476851813262329E-3</c:v>
                </c:pt>
                <c:pt idx="235">
                  <c:v>4.2361111045465805E-3</c:v>
                </c:pt>
                <c:pt idx="236">
                  <c:v>4.2245370350428857E-3</c:v>
                </c:pt>
                <c:pt idx="237">
                  <c:v>4.2129629582632333E-3</c:v>
                </c:pt>
                <c:pt idx="238">
                  <c:v>4.2129629582632333E-3</c:v>
                </c:pt>
                <c:pt idx="239">
                  <c:v>4.2013888887595385E-3</c:v>
                </c:pt>
                <c:pt idx="240">
                  <c:v>4.1898148119798861E-3</c:v>
                </c:pt>
                <c:pt idx="241">
                  <c:v>4.1898148119798861E-3</c:v>
                </c:pt>
                <c:pt idx="242">
                  <c:v>4.1782407352002338E-3</c:v>
                </c:pt>
                <c:pt idx="243">
                  <c:v>4.166666665696539E-3</c:v>
                </c:pt>
                <c:pt idx="244">
                  <c:v>4.166666665696539E-3</c:v>
                </c:pt>
                <c:pt idx="245">
                  <c:v>4.1550925889168866E-3</c:v>
                </c:pt>
                <c:pt idx="246">
                  <c:v>4.1435185121372342E-3</c:v>
                </c:pt>
                <c:pt idx="247">
                  <c:v>4.1319444426335394E-3</c:v>
                </c:pt>
                <c:pt idx="248">
                  <c:v>4.1319444426335394E-3</c:v>
                </c:pt>
                <c:pt idx="249">
                  <c:v>4.1203703658538871E-3</c:v>
                </c:pt>
                <c:pt idx="250">
                  <c:v>4.1087962963501923E-3</c:v>
                </c:pt>
                <c:pt idx="251">
                  <c:v>4.1087962963501923E-3</c:v>
                </c:pt>
                <c:pt idx="252">
                  <c:v>4.0972222195705399E-3</c:v>
                </c:pt>
                <c:pt idx="253">
                  <c:v>4.0856481427908875E-3</c:v>
                </c:pt>
                <c:pt idx="254">
                  <c:v>4.0856481427908875E-3</c:v>
                </c:pt>
                <c:pt idx="255">
                  <c:v>4.0740740732871927E-3</c:v>
                </c:pt>
                <c:pt idx="256">
                  <c:v>4.0624999965075403E-3</c:v>
                </c:pt>
                <c:pt idx="257">
                  <c:v>4.050925919727888E-3</c:v>
                </c:pt>
                <c:pt idx="258">
                  <c:v>4.050925919727888E-3</c:v>
                </c:pt>
                <c:pt idx="259">
                  <c:v>4.0393518502241932E-3</c:v>
                </c:pt>
                <c:pt idx="260">
                  <c:v>4.0277777734445408E-3</c:v>
                </c:pt>
                <c:pt idx="261">
                  <c:v>4.0277777734445408E-3</c:v>
                </c:pt>
                <c:pt idx="262">
                  <c:v>4.0162036966648884E-3</c:v>
                </c:pt>
                <c:pt idx="263">
                  <c:v>4.0046296271611936E-3</c:v>
                </c:pt>
                <c:pt idx="264">
                  <c:v>4.0046296271611936E-3</c:v>
                </c:pt>
                <c:pt idx="265">
                  <c:v>3.9930555503815413E-3</c:v>
                </c:pt>
                <c:pt idx="266">
                  <c:v>3.9814814808778465E-3</c:v>
                </c:pt>
                <c:pt idx="267">
                  <c:v>3.9699074040981941E-3</c:v>
                </c:pt>
                <c:pt idx="268">
                  <c:v>3.9699074040981941E-3</c:v>
                </c:pt>
                <c:pt idx="269">
                  <c:v>3.9583333273185417E-3</c:v>
                </c:pt>
                <c:pt idx="270">
                  <c:v>3.9467592578148469E-3</c:v>
                </c:pt>
                <c:pt idx="271">
                  <c:v>3.9467592578148469E-3</c:v>
                </c:pt>
                <c:pt idx="272">
                  <c:v>3.9351851810351945E-3</c:v>
                </c:pt>
                <c:pt idx="273">
                  <c:v>3.9236111042555422E-3</c:v>
                </c:pt>
                <c:pt idx="274">
                  <c:v>3.9236111042555422E-3</c:v>
                </c:pt>
                <c:pt idx="275">
                  <c:v>3.9120370347518474E-3</c:v>
                </c:pt>
                <c:pt idx="276">
                  <c:v>3.900462957972195E-3</c:v>
                </c:pt>
                <c:pt idx="277">
                  <c:v>3.8888888884685002E-3</c:v>
                </c:pt>
                <c:pt idx="278">
                  <c:v>3.8888888884685002E-3</c:v>
                </c:pt>
                <c:pt idx="279">
                  <c:v>3.8773148116888478E-3</c:v>
                </c:pt>
                <c:pt idx="280">
                  <c:v>3.8657407349091955E-3</c:v>
                </c:pt>
                <c:pt idx="281">
                  <c:v>3.8657407349091955E-3</c:v>
                </c:pt>
                <c:pt idx="282">
                  <c:v>3.8541666654055007E-3</c:v>
                </c:pt>
                <c:pt idx="283">
                  <c:v>3.8425925886258483E-3</c:v>
                </c:pt>
                <c:pt idx="284">
                  <c:v>3.8425925886258483E-3</c:v>
                </c:pt>
                <c:pt idx="285">
                  <c:v>3.8310185118461959E-3</c:v>
                </c:pt>
                <c:pt idx="286">
                  <c:v>3.8194444423425011E-3</c:v>
                </c:pt>
                <c:pt idx="287">
                  <c:v>3.8078703655628487E-3</c:v>
                </c:pt>
                <c:pt idx="288">
                  <c:v>3.8078703655628487E-3</c:v>
                </c:pt>
                <c:pt idx="289">
                  <c:v>3.796296296059154E-3</c:v>
                </c:pt>
                <c:pt idx="290">
                  <c:v>3.7847222192795016E-3</c:v>
                </c:pt>
                <c:pt idx="291">
                  <c:v>3.7847222192795016E-3</c:v>
                </c:pt>
                <c:pt idx="292">
                  <c:v>3.7731481424998492E-3</c:v>
                </c:pt>
                <c:pt idx="293">
                  <c:v>3.7615740729961544E-3</c:v>
                </c:pt>
                <c:pt idx="294">
                  <c:v>3.7615740729961544E-3</c:v>
                </c:pt>
                <c:pt idx="295">
                  <c:v>3.749999996216502E-3</c:v>
                </c:pt>
                <c:pt idx="296">
                  <c:v>3.7384259194368497E-3</c:v>
                </c:pt>
                <c:pt idx="297">
                  <c:v>3.7268518499331549E-3</c:v>
                </c:pt>
                <c:pt idx="298">
                  <c:v>3.7268518499331549E-3</c:v>
                </c:pt>
                <c:pt idx="299">
                  <c:v>3.7152777731535025E-3</c:v>
                </c:pt>
                <c:pt idx="300">
                  <c:v>3.7037037036498077E-3</c:v>
                </c:pt>
                <c:pt idx="301">
                  <c:v>3.7037037036498077E-3</c:v>
                </c:pt>
                <c:pt idx="302">
                  <c:v>3.6921296268701553E-3</c:v>
                </c:pt>
                <c:pt idx="303">
                  <c:v>3.6805555500905029E-3</c:v>
                </c:pt>
                <c:pt idx="304">
                  <c:v>3.6805555500905029E-3</c:v>
                </c:pt>
                <c:pt idx="305">
                  <c:v>3.6689814805868082E-3</c:v>
                </c:pt>
                <c:pt idx="306">
                  <c:v>3.6574074038071558E-3</c:v>
                </c:pt>
                <c:pt idx="307">
                  <c:v>3.6458333270275034E-3</c:v>
                </c:pt>
                <c:pt idx="308">
                  <c:v>3.6458333270275034E-3</c:v>
                </c:pt>
                <c:pt idx="309">
                  <c:v>3.6342592575238086E-3</c:v>
                </c:pt>
                <c:pt idx="310">
                  <c:v>3.6226851807441562E-3</c:v>
                </c:pt>
                <c:pt idx="311">
                  <c:v>3.6226851807441562E-3</c:v>
                </c:pt>
                <c:pt idx="312">
                  <c:v>3.6111111112404615E-3</c:v>
                </c:pt>
                <c:pt idx="313">
                  <c:v>3.5995370344608091E-3</c:v>
                </c:pt>
                <c:pt idx="314">
                  <c:v>3.5995370344608091E-3</c:v>
                </c:pt>
                <c:pt idx="315">
                  <c:v>3.5879629576811567E-3</c:v>
                </c:pt>
                <c:pt idx="316">
                  <c:v>3.5763888881774619E-3</c:v>
                </c:pt>
                <c:pt idx="317">
                  <c:v>3.5648148113978095E-3</c:v>
                </c:pt>
                <c:pt idx="318">
                  <c:v>3.5648148113978095E-3</c:v>
                </c:pt>
                <c:pt idx="319">
                  <c:v>3.5532407346181571E-3</c:v>
                </c:pt>
                <c:pt idx="320">
                  <c:v>3.5416666651144624E-3</c:v>
                </c:pt>
                <c:pt idx="321">
                  <c:v>3.5416666651144624E-3</c:v>
                </c:pt>
                <c:pt idx="322">
                  <c:v>3.53009258833481E-3</c:v>
                </c:pt>
                <c:pt idx="323">
                  <c:v>3.5185185115551576E-3</c:v>
                </c:pt>
                <c:pt idx="324">
                  <c:v>3.5185185115551576E-3</c:v>
                </c:pt>
                <c:pt idx="325">
                  <c:v>3.5069444420514628E-3</c:v>
                </c:pt>
                <c:pt idx="326">
                  <c:v>3.4953703652718104E-3</c:v>
                </c:pt>
                <c:pt idx="327">
                  <c:v>3.4837962957681157E-3</c:v>
                </c:pt>
                <c:pt idx="328">
                  <c:v>3.4837962957681157E-3</c:v>
                </c:pt>
                <c:pt idx="329">
                  <c:v>3.4722222189884633E-3</c:v>
                </c:pt>
                <c:pt idx="330">
                  <c:v>3.4606481422088109E-3</c:v>
                </c:pt>
                <c:pt idx="331">
                  <c:v>3.4606481422088109E-3</c:v>
                </c:pt>
                <c:pt idx="332">
                  <c:v>3.4490740727051161E-3</c:v>
                </c:pt>
                <c:pt idx="333">
                  <c:v>3.4374999959254637E-3</c:v>
                </c:pt>
                <c:pt idx="334">
                  <c:v>3.4374999959254637E-3</c:v>
                </c:pt>
                <c:pt idx="335">
                  <c:v>3.4259259191458113E-3</c:v>
                </c:pt>
                <c:pt idx="336">
                  <c:v>3.4143518496421166E-3</c:v>
                </c:pt>
                <c:pt idx="337">
                  <c:v>3.4027777728624642E-3</c:v>
                </c:pt>
                <c:pt idx="338">
                  <c:v>3.4027777728624642E-3</c:v>
                </c:pt>
                <c:pt idx="339">
                  <c:v>3.3912037033587694E-3</c:v>
                </c:pt>
                <c:pt idx="340">
                  <c:v>3.379629626579117E-3</c:v>
                </c:pt>
                <c:pt idx="341">
                  <c:v>3.379629626579117E-3</c:v>
                </c:pt>
                <c:pt idx="342">
                  <c:v>3.3680555497994646E-3</c:v>
                </c:pt>
                <c:pt idx="343">
                  <c:v>3.3564814802957699E-3</c:v>
                </c:pt>
                <c:pt idx="344">
                  <c:v>3.3564814802957699E-3</c:v>
                </c:pt>
                <c:pt idx="345">
                  <c:v>3.3449074035161175E-3</c:v>
                </c:pt>
                <c:pt idx="346">
                  <c:v>3.3333333267364651E-3</c:v>
                </c:pt>
                <c:pt idx="347">
                  <c:v>3.3217592572327703E-3</c:v>
                </c:pt>
                <c:pt idx="348">
                  <c:v>3.3217592572327703E-3</c:v>
                </c:pt>
                <c:pt idx="349">
                  <c:v>3.3101851804531179E-3</c:v>
                </c:pt>
                <c:pt idx="350">
                  <c:v>3.2986111109494232E-3</c:v>
                </c:pt>
                <c:pt idx="351">
                  <c:v>3.2986111109494232E-3</c:v>
                </c:pt>
                <c:pt idx="352">
                  <c:v>3.2870370341697708E-3</c:v>
                </c:pt>
                <c:pt idx="353">
                  <c:v>3.2754629573901184E-3</c:v>
                </c:pt>
                <c:pt idx="354">
                  <c:v>3.2754629573901184E-3</c:v>
                </c:pt>
                <c:pt idx="355">
                  <c:v>3.2638888878864236E-3</c:v>
                </c:pt>
                <c:pt idx="356">
                  <c:v>3.2523148111067712E-3</c:v>
                </c:pt>
                <c:pt idx="357">
                  <c:v>3.2407407343271188E-3</c:v>
                </c:pt>
                <c:pt idx="358">
                  <c:v>3.2407407343271188E-3</c:v>
                </c:pt>
                <c:pt idx="359">
                  <c:v>3.2291666648234241E-3</c:v>
                </c:pt>
                <c:pt idx="360">
                  <c:v>3.2175925880437717E-3</c:v>
                </c:pt>
                <c:pt idx="361">
                  <c:v>3.2175925880437717E-3</c:v>
                </c:pt>
                <c:pt idx="362">
                  <c:v>3.2060185185400769E-3</c:v>
                </c:pt>
                <c:pt idx="363">
                  <c:v>3.1944444417604245E-3</c:v>
                </c:pt>
                <c:pt idx="364">
                  <c:v>3.1944444417604245E-3</c:v>
                </c:pt>
                <c:pt idx="365">
                  <c:v>3.1828703649807721E-3</c:v>
                </c:pt>
                <c:pt idx="366">
                  <c:v>3.1712962954770774E-3</c:v>
                </c:pt>
                <c:pt idx="367">
                  <c:v>3.159722218697425E-3</c:v>
                </c:pt>
                <c:pt idx="368">
                  <c:v>3.159722218697425E-3</c:v>
                </c:pt>
                <c:pt idx="369">
                  <c:v>3.1481481419177726E-3</c:v>
                </c:pt>
                <c:pt idx="370">
                  <c:v>3.1365740724140778E-3</c:v>
                </c:pt>
                <c:pt idx="371">
                  <c:v>3.1365740724140778E-3</c:v>
                </c:pt>
                <c:pt idx="372">
                  <c:v>3.1249999956344254E-3</c:v>
                </c:pt>
                <c:pt idx="373">
                  <c:v>3.113425918854773E-3</c:v>
                </c:pt>
                <c:pt idx="374">
                  <c:v>3.113425918854773E-3</c:v>
                </c:pt>
                <c:pt idx="375">
                  <c:v>3.1018518493510783E-3</c:v>
                </c:pt>
                <c:pt idx="376">
                  <c:v>3.0902777725714259E-3</c:v>
                </c:pt>
                <c:pt idx="377">
                  <c:v>3.0787037030677311E-3</c:v>
                </c:pt>
                <c:pt idx="378">
                  <c:v>3.0787037030677311E-3</c:v>
                </c:pt>
                <c:pt idx="379">
                  <c:v>3.0671296262880787E-3</c:v>
                </c:pt>
                <c:pt idx="380">
                  <c:v>3.0555555495084263E-3</c:v>
                </c:pt>
                <c:pt idx="381">
                  <c:v>3.0555555495084263E-3</c:v>
                </c:pt>
                <c:pt idx="382">
                  <c:v>3.0439814800047316E-3</c:v>
                </c:pt>
                <c:pt idx="383">
                  <c:v>3.0324074032250792E-3</c:v>
                </c:pt>
                <c:pt idx="384">
                  <c:v>3.0324074032250792E-3</c:v>
                </c:pt>
                <c:pt idx="385">
                  <c:v>3.0208333264454268E-3</c:v>
                </c:pt>
                <c:pt idx="386">
                  <c:v>3.009259256941732E-3</c:v>
                </c:pt>
                <c:pt idx="387">
                  <c:v>2.9976851801620796E-3</c:v>
                </c:pt>
                <c:pt idx="388">
                  <c:v>2.9976851801620796E-3</c:v>
                </c:pt>
                <c:pt idx="389">
                  <c:v>2.9861111106583849E-3</c:v>
                </c:pt>
                <c:pt idx="390">
                  <c:v>2.9745370338787325E-3</c:v>
                </c:pt>
                <c:pt idx="391">
                  <c:v>2.9745370338787325E-3</c:v>
                </c:pt>
                <c:pt idx="392">
                  <c:v>2.9629629570990801E-3</c:v>
                </c:pt>
                <c:pt idx="393">
                  <c:v>2.9513888875953853E-3</c:v>
                </c:pt>
                <c:pt idx="394">
                  <c:v>2.9513888875953853E-3</c:v>
                </c:pt>
                <c:pt idx="395">
                  <c:v>2.9398148108157329E-3</c:v>
                </c:pt>
                <c:pt idx="396">
                  <c:v>2.9282407340360805E-3</c:v>
                </c:pt>
                <c:pt idx="397">
                  <c:v>2.9166666645323858E-3</c:v>
                </c:pt>
                <c:pt idx="398">
                  <c:v>2.9166666645323858E-3</c:v>
                </c:pt>
                <c:pt idx="399">
                  <c:v>2.9050925877527334E-3</c:v>
                </c:pt>
                <c:pt idx="400">
                  <c:v>2.8935185182490386E-3</c:v>
                </c:pt>
                <c:pt idx="401">
                  <c:v>2.8935185182490386E-3</c:v>
                </c:pt>
                <c:pt idx="402">
                  <c:v>2.8819444414693862E-3</c:v>
                </c:pt>
                <c:pt idx="403">
                  <c:v>2.8703703646897338E-3</c:v>
                </c:pt>
                <c:pt idx="404">
                  <c:v>2.8703703646897338E-3</c:v>
                </c:pt>
                <c:pt idx="405">
                  <c:v>2.8587962951860391E-3</c:v>
                </c:pt>
                <c:pt idx="406">
                  <c:v>2.8472222184063867E-3</c:v>
                </c:pt>
                <c:pt idx="407">
                  <c:v>2.8356481416267343E-3</c:v>
                </c:pt>
                <c:pt idx="408">
                  <c:v>2.8356481416267343E-3</c:v>
                </c:pt>
                <c:pt idx="409">
                  <c:v>2.8240740721230395E-3</c:v>
                </c:pt>
                <c:pt idx="410">
                  <c:v>2.8124999953433871E-3</c:v>
                </c:pt>
                <c:pt idx="411">
                  <c:v>2.8124999953433871E-3</c:v>
                </c:pt>
                <c:pt idx="412">
                  <c:v>2.8009259258396924E-3</c:v>
                </c:pt>
                <c:pt idx="413">
                  <c:v>2.78935184906004E-3</c:v>
                </c:pt>
                <c:pt idx="414">
                  <c:v>2.78935184906004E-3</c:v>
                </c:pt>
                <c:pt idx="415">
                  <c:v>2.7777777722803876E-3</c:v>
                </c:pt>
                <c:pt idx="416">
                  <c:v>2.7662037027766928E-3</c:v>
                </c:pt>
                <c:pt idx="417">
                  <c:v>2.7546296259970404E-3</c:v>
                </c:pt>
                <c:pt idx="418">
                  <c:v>2.7546296259970404E-3</c:v>
                </c:pt>
                <c:pt idx="419">
                  <c:v>2.743055549217388E-3</c:v>
                </c:pt>
                <c:pt idx="420">
                  <c:v>2.7314814797136933E-3</c:v>
                </c:pt>
                <c:pt idx="421">
                  <c:v>2.7314814797136933E-3</c:v>
                </c:pt>
                <c:pt idx="422">
                  <c:v>2.7199074029340409E-3</c:v>
                </c:pt>
                <c:pt idx="423">
                  <c:v>2.7199074029340409E-3</c:v>
                </c:pt>
                <c:pt idx="424">
                  <c:v>2.7083333334303461E-3</c:v>
                </c:pt>
                <c:pt idx="425">
                  <c:v>2.6967592566506937E-3</c:v>
                </c:pt>
                <c:pt idx="426">
                  <c:v>2.6851851798710413E-3</c:v>
                </c:pt>
                <c:pt idx="427">
                  <c:v>2.6736111103673466E-3</c:v>
                </c:pt>
                <c:pt idx="428">
                  <c:v>2.6736111103673466E-3</c:v>
                </c:pt>
                <c:pt idx="429">
                  <c:v>2.6620370335876942E-3</c:v>
                </c:pt>
                <c:pt idx="430">
                  <c:v>2.6504629568080418E-3</c:v>
                </c:pt>
                <c:pt idx="431">
                  <c:v>2.6504629568080418E-3</c:v>
                </c:pt>
                <c:pt idx="432">
                  <c:v>2.638888887304347E-3</c:v>
                </c:pt>
                <c:pt idx="433">
                  <c:v>2.6273148105246946E-3</c:v>
                </c:pt>
                <c:pt idx="434">
                  <c:v>2.6273148105246946E-3</c:v>
                </c:pt>
                <c:pt idx="435">
                  <c:v>2.6157407337450422E-3</c:v>
                </c:pt>
                <c:pt idx="436">
                  <c:v>2.6041666642413475E-3</c:v>
                </c:pt>
                <c:pt idx="437">
                  <c:v>2.5925925874616951E-3</c:v>
                </c:pt>
                <c:pt idx="438">
                  <c:v>2.5925925874616951E-3</c:v>
                </c:pt>
                <c:pt idx="439">
                  <c:v>2.5810185179580003E-3</c:v>
                </c:pt>
                <c:pt idx="440">
                  <c:v>2.5694444411783479E-3</c:v>
                </c:pt>
                <c:pt idx="441">
                  <c:v>2.5694444411783479E-3</c:v>
                </c:pt>
                <c:pt idx="442">
                  <c:v>2.5578703643986955E-3</c:v>
                </c:pt>
                <c:pt idx="443">
                  <c:v>2.5462962948950008E-3</c:v>
                </c:pt>
                <c:pt idx="444">
                  <c:v>2.5462962948950008E-3</c:v>
                </c:pt>
                <c:pt idx="445">
                  <c:v>2.5347222181153484E-3</c:v>
                </c:pt>
                <c:pt idx="446">
                  <c:v>2.523148141335696E-3</c:v>
                </c:pt>
                <c:pt idx="447">
                  <c:v>2.5115740718320012E-3</c:v>
                </c:pt>
                <c:pt idx="448">
                  <c:v>2.5115740718320012E-3</c:v>
                </c:pt>
                <c:pt idx="449">
                  <c:v>2.4999999950523488E-3</c:v>
                </c:pt>
                <c:pt idx="450">
                  <c:v>2.488425925548654E-3</c:v>
                </c:pt>
                <c:pt idx="451">
                  <c:v>2.488425925548654E-3</c:v>
                </c:pt>
                <c:pt idx="452">
                  <c:v>2.4768518487690017E-3</c:v>
                </c:pt>
                <c:pt idx="453">
                  <c:v>2.4652777719893493E-3</c:v>
                </c:pt>
                <c:pt idx="454">
                  <c:v>2.4652777719893493E-3</c:v>
                </c:pt>
                <c:pt idx="455">
                  <c:v>2.4537037024856545E-3</c:v>
                </c:pt>
                <c:pt idx="456">
                  <c:v>2.4421296257060021E-3</c:v>
                </c:pt>
                <c:pt idx="457">
                  <c:v>2.4305555489263497E-3</c:v>
                </c:pt>
                <c:pt idx="458">
                  <c:v>2.4305555489263497E-3</c:v>
                </c:pt>
                <c:pt idx="459">
                  <c:v>2.418981479422655E-3</c:v>
                </c:pt>
                <c:pt idx="460">
                  <c:v>2.4074074026430026E-3</c:v>
                </c:pt>
                <c:pt idx="461">
                  <c:v>2.4074074026430026E-3</c:v>
                </c:pt>
                <c:pt idx="462">
                  <c:v>2.3958333331393078E-3</c:v>
                </c:pt>
                <c:pt idx="463">
                  <c:v>2.3842592563596554E-3</c:v>
                </c:pt>
                <c:pt idx="464">
                  <c:v>2.3842592563596554E-3</c:v>
                </c:pt>
                <c:pt idx="465">
                  <c:v>2.372685179580003E-3</c:v>
                </c:pt>
                <c:pt idx="466">
                  <c:v>2.3611111100763083E-3</c:v>
                </c:pt>
                <c:pt idx="467">
                  <c:v>2.3495370332966559E-3</c:v>
                </c:pt>
                <c:pt idx="468">
                  <c:v>2.3495370332966559E-3</c:v>
                </c:pt>
                <c:pt idx="469">
                  <c:v>2.3379629565170035E-3</c:v>
                </c:pt>
                <c:pt idx="470">
                  <c:v>2.3263888870133087E-3</c:v>
                </c:pt>
                <c:pt idx="471">
                  <c:v>2.3263888870133087E-3</c:v>
                </c:pt>
                <c:pt idx="472">
                  <c:v>2.3148148102336563E-3</c:v>
                </c:pt>
                <c:pt idx="473">
                  <c:v>2.3032407407299615E-3</c:v>
                </c:pt>
                <c:pt idx="474">
                  <c:v>2.3032407407299615E-3</c:v>
                </c:pt>
                <c:pt idx="475">
                  <c:v>2.2916666639503092E-3</c:v>
                </c:pt>
                <c:pt idx="476">
                  <c:v>2.2800925871706568E-3</c:v>
                </c:pt>
                <c:pt idx="477">
                  <c:v>2.268518517666962E-3</c:v>
                </c:pt>
                <c:pt idx="478">
                  <c:v>2.268518517666962E-3</c:v>
                </c:pt>
                <c:pt idx="479">
                  <c:v>2.2569444408873096E-3</c:v>
                </c:pt>
                <c:pt idx="480">
                  <c:v>2.2453703641076572E-3</c:v>
                </c:pt>
                <c:pt idx="481">
                  <c:v>2.2453703641076572E-3</c:v>
                </c:pt>
                <c:pt idx="482">
                  <c:v>2.2337962946039625E-3</c:v>
                </c:pt>
                <c:pt idx="483">
                  <c:v>2.2222222178243101E-3</c:v>
                </c:pt>
                <c:pt idx="484">
                  <c:v>2.2222222178243101E-3</c:v>
                </c:pt>
                <c:pt idx="485">
                  <c:v>2.2106481410446577E-3</c:v>
                </c:pt>
                <c:pt idx="486">
                  <c:v>2.1990740715409629E-3</c:v>
                </c:pt>
                <c:pt idx="487">
                  <c:v>2.1874999947613105E-3</c:v>
                </c:pt>
                <c:pt idx="488">
                  <c:v>2.1874999947613105E-3</c:v>
                </c:pt>
                <c:pt idx="489">
                  <c:v>2.1759259252576157E-3</c:v>
                </c:pt>
                <c:pt idx="490">
                  <c:v>2.1643518484779634E-3</c:v>
                </c:pt>
                <c:pt idx="491">
                  <c:v>2.1643518484779634E-3</c:v>
                </c:pt>
                <c:pt idx="492">
                  <c:v>2.152777771698311E-3</c:v>
                </c:pt>
                <c:pt idx="493">
                  <c:v>2.1412037021946162E-3</c:v>
                </c:pt>
                <c:pt idx="494">
                  <c:v>2.1412037021946162E-3</c:v>
                </c:pt>
                <c:pt idx="495">
                  <c:v>2.1296296254149638E-3</c:v>
                </c:pt>
                <c:pt idx="496">
                  <c:v>2.1180555486353114E-3</c:v>
                </c:pt>
                <c:pt idx="497">
                  <c:v>2.1064814791316167E-3</c:v>
                </c:pt>
                <c:pt idx="498">
                  <c:v>2.1064814791316167E-3</c:v>
                </c:pt>
                <c:pt idx="499">
                  <c:v>2.0949074023519643E-3</c:v>
                </c:pt>
                <c:pt idx="500">
                  <c:v>2.0833333328482695E-3</c:v>
                </c:pt>
                <c:pt idx="501">
                  <c:v>2.0833333328482695E-3</c:v>
                </c:pt>
                <c:pt idx="502">
                  <c:v>2.0717592560686171E-3</c:v>
                </c:pt>
                <c:pt idx="503">
                  <c:v>2.0601851792889647E-3</c:v>
                </c:pt>
                <c:pt idx="504">
                  <c:v>2.0601851792889647E-3</c:v>
                </c:pt>
                <c:pt idx="505">
                  <c:v>2.0486111097852699E-3</c:v>
                </c:pt>
                <c:pt idx="506">
                  <c:v>2.0370370330056176E-3</c:v>
                </c:pt>
                <c:pt idx="507">
                  <c:v>2.0254629562259652E-3</c:v>
                </c:pt>
                <c:pt idx="508">
                  <c:v>2.0254629562259652E-3</c:v>
                </c:pt>
                <c:pt idx="509">
                  <c:v>2.0138888867222704E-3</c:v>
                </c:pt>
                <c:pt idx="510">
                  <c:v>2.002314809942618E-3</c:v>
                </c:pt>
                <c:pt idx="511">
                  <c:v>2.002314809942618E-3</c:v>
                </c:pt>
                <c:pt idx="512">
                  <c:v>1.9907407404389232E-3</c:v>
                </c:pt>
                <c:pt idx="513">
                  <c:v>1.9791666636592709E-3</c:v>
                </c:pt>
                <c:pt idx="514">
                  <c:v>1.9791666636592709E-3</c:v>
                </c:pt>
                <c:pt idx="515">
                  <c:v>1.9675925868796185E-3</c:v>
                </c:pt>
                <c:pt idx="516">
                  <c:v>1.9560185173759237E-3</c:v>
                </c:pt>
                <c:pt idx="517">
                  <c:v>1.9444444405962713E-3</c:v>
                </c:pt>
                <c:pt idx="518">
                  <c:v>1.9444444405962713E-3</c:v>
                </c:pt>
                <c:pt idx="519">
                  <c:v>1.9328703638166189E-3</c:v>
                </c:pt>
                <c:pt idx="520">
                  <c:v>1.9212962943129241E-3</c:v>
                </c:pt>
                <c:pt idx="521">
                  <c:v>1.9212962943129241E-3</c:v>
                </c:pt>
                <c:pt idx="522">
                  <c:v>1.9097222175332718E-3</c:v>
                </c:pt>
                <c:pt idx="523">
                  <c:v>1.898148148029577E-3</c:v>
                </c:pt>
                <c:pt idx="524">
                  <c:v>1.898148148029577E-3</c:v>
                </c:pt>
                <c:pt idx="525">
                  <c:v>1.8865740712499246E-3</c:v>
                </c:pt>
                <c:pt idx="526">
                  <c:v>1.8749999944702722E-3</c:v>
                </c:pt>
                <c:pt idx="527">
                  <c:v>1.8634259249665774E-3</c:v>
                </c:pt>
                <c:pt idx="528">
                  <c:v>1.8634259249665774E-3</c:v>
                </c:pt>
                <c:pt idx="529">
                  <c:v>1.8518518481869251E-3</c:v>
                </c:pt>
                <c:pt idx="530">
                  <c:v>1.8402777714072727E-3</c:v>
                </c:pt>
                <c:pt idx="531">
                  <c:v>1.8402777714072727E-3</c:v>
                </c:pt>
                <c:pt idx="532">
                  <c:v>1.8287037019035779E-3</c:v>
                </c:pt>
                <c:pt idx="533">
                  <c:v>1.8171296251239255E-3</c:v>
                </c:pt>
                <c:pt idx="534">
                  <c:v>1.8171296251239255E-3</c:v>
                </c:pt>
                <c:pt idx="535">
                  <c:v>1.8055555556202307E-3</c:v>
                </c:pt>
                <c:pt idx="536">
                  <c:v>1.7939814788405783E-3</c:v>
                </c:pt>
                <c:pt idx="537">
                  <c:v>1.782407402060926E-3</c:v>
                </c:pt>
                <c:pt idx="538">
                  <c:v>1.782407402060926E-3</c:v>
                </c:pt>
                <c:pt idx="539">
                  <c:v>1.7708333325572312E-3</c:v>
                </c:pt>
                <c:pt idx="540">
                  <c:v>1.7592592557775788E-3</c:v>
                </c:pt>
                <c:pt idx="541">
                  <c:v>1.7592592557775788E-3</c:v>
                </c:pt>
                <c:pt idx="542">
                  <c:v>1.7476851789979264E-3</c:v>
                </c:pt>
                <c:pt idx="543">
                  <c:v>1.7361111094942316E-3</c:v>
                </c:pt>
                <c:pt idx="544">
                  <c:v>1.7361111094942316E-3</c:v>
                </c:pt>
                <c:pt idx="545">
                  <c:v>1.7245370327145793E-3</c:v>
                </c:pt>
                <c:pt idx="546">
                  <c:v>1.7129629559349269E-3</c:v>
                </c:pt>
                <c:pt idx="547">
                  <c:v>1.7013888864312321E-3</c:v>
                </c:pt>
                <c:pt idx="548">
                  <c:v>1.7013888864312321E-3</c:v>
                </c:pt>
                <c:pt idx="549">
                  <c:v>1.6898148096515797E-3</c:v>
                </c:pt>
                <c:pt idx="550">
                  <c:v>1.6782407401478849E-3</c:v>
                </c:pt>
                <c:pt idx="551">
                  <c:v>1.6782407401478849E-3</c:v>
                </c:pt>
                <c:pt idx="552">
                  <c:v>1.6666666633682325E-3</c:v>
                </c:pt>
                <c:pt idx="553">
                  <c:v>1.6550925865885802E-3</c:v>
                </c:pt>
                <c:pt idx="554">
                  <c:v>1.6550925865885802E-3</c:v>
                </c:pt>
                <c:pt idx="555">
                  <c:v>1.6435185170848854E-3</c:v>
                </c:pt>
                <c:pt idx="556">
                  <c:v>1.631944440305233E-3</c:v>
                </c:pt>
                <c:pt idx="557">
                  <c:v>1.6203703635255806E-3</c:v>
                </c:pt>
                <c:pt idx="558">
                  <c:v>1.6203703635255806E-3</c:v>
                </c:pt>
                <c:pt idx="559">
                  <c:v>1.6087962940218858E-3</c:v>
                </c:pt>
                <c:pt idx="560">
                  <c:v>1.5972222172422335E-3</c:v>
                </c:pt>
                <c:pt idx="561">
                  <c:v>1.5972222172422335E-3</c:v>
                </c:pt>
                <c:pt idx="562">
                  <c:v>1.5856481477385387E-3</c:v>
                </c:pt>
                <c:pt idx="563">
                  <c:v>1.5740740709588863E-3</c:v>
                </c:pt>
                <c:pt idx="564">
                  <c:v>1.5740740709588863E-3</c:v>
                </c:pt>
                <c:pt idx="565">
                  <c:v>1.5624999941792339E-3</c:v>
                </c:pt>
                <c:pt idx="566">
                  <c:v>1.5509259246755391E-3</c:v>
                </c:pt>
                <c:pt idx="567">
                  <c:v>1.5393518478958867E-3</c:v>
                </c:pt>
                <c:pt idx="568">
                  <c:v>1.5393518478958867E-3</c:v>
                </c:pt>
                <c:pt idx="569">
                  <c:v>1.5277777711162344E-3</c:v>
                </c:pt>
                <c:pt idx="570">
                  <c:v>1.5162037016125396E-3</c:v>
                </c:pt>
                <c:pt idx="571">
                  <c:v>1.5162037016125396E-3</c:v>
                </c:pt>
                <c:pt idx="572">
                  <c:v>1.5046296248328872E-3</c:v>
                </c:pt>
                <c:pt idx="573">
                  <c:v>1.4930555553291924E-3</c:v>
                </c:pt>
                <c:pt idx="574">
                  <c:v>1.4930555553291924E-3</c:v>
                </c:pt>
                <c:pt idx="575">
                  <c:v>1.48148147854954E-3</c:v>
                </c:pt>
                <c:pt idx="576">
                  <c:v>1.4699074017698877E-3</c:v>
                </c:pt>
                <c:pt idx="577">
                  <c:v>1.4583333322661929E-3</c:v>
                </c:pt>
                <c:pt idx="578">
                  <c:v>1.4583333322661929E-3</c:v>
                </c:pt>
                <c:pt idx="579">
                  <c:v>1.4467592554865405E-3</c:v>
                </c:pt>
                <c:pt idx="580">
                  <c:v>1.4351851787068881E-3</c:v>
                </c:pt>
                <c:pt idx="581">
                  <c:v>1.4351851787068881E-3</c:v>
                </c:pt>
                <c:pt idx="582">
                  <c:v>1.4236111092031933E-3</c:v>
                </c:pt>
                <c:pt idx="583">
                  <c:v>1.4120370324235409E-3</c:v>
                </c:pt>
                <c:pt idx="584">
                  <c:v>1.4120370324235409E-3</c:v>
                </c:pt>
                <c:pt idx="585">
                  <c:v>1.4004629629198462E-3</c:v>
                </c:pt>
                <c:pt idx="586">
                  <c:v>1.3888888861401938E-3</c:v>
                </c:pt>
                <c:pt idx="587">
                  <c:v>1.3773148093605414E-3</c:v>
                </c:pt>
                <c:pt idx="588">
                  <c:v>1.3773148093605414E-3</c:v>
                </c:pt>
                <c:pt idx="589">
                  <c:v>1.3657407398568466E-3</c:v>
                </c:pt>
                <c:pt idx="590">
                  <c:v>1.3541666630771942E-3</c:v>
                </c:pt>
                <c:pt idx="591">
                  <c:v>1.3541666630771942E-3</c:v>
                </c:pt>
                <c:pt idx="592">
                  <c:v>1.3425925862975419E-3</c:v>
                </c:pt>
                <c:pt idx="593">
                  <c:v>1.3310185167938471E-3</c:v>
                </c:pt>
                <c:pt idx="594">
                  <c:v>1.3310185167938471E-3</c:v>
                </c:pt>
                <c:pt idx="595">
                  <c:v>1.3194444400141947E-3</c:v>
                </c:pt>
                <c:pt idx="596">
                  <c:v>1.3078703705104999E-3</c:v>
                </c:pt>
                <c:pt idx="597">
                  <c:v>1.2962962937308475E-3</c:v>
                </c:pt>
                <c:pt idx="598">
                  <c:v>1.2962962937308475E-3</c:v>
                </c:pt>
                <c:pt idx="599">
                  <c:v>1.2847222169511952E-3</c:v>
                </c:pt>
                <c:pt idx="600">
                  <c:v>1.2731481474475004E-3</c:v>
                </c:pt>
                <c:pt idx="601">
                  <c:v>1.2731481474475004E-3</c:v>
                </c:pt>
                <c:pt idx="602">
                  <c:v>1.261574070667848E-3</c:v>
                </c:pt>
                <c:pt idx="603">
                  <c:v>1.2499999938881956E-3</c:v>
                </c:pt>
                <c:pt idx="604">
                  <c:v>1.2499999938881956E-3</c:v>
                </c:pt>
                <c:pt idx="605">
                  <c:v>1.2384259243845008E-3</c:v>
                </c:pt>
                <c:pt idx="606">
                  <c:v>1.2268518476048484E-3</c:v>
                </c:pt>
                <c:pt idx="607">
                  <c:v>1.2152777708251961E-3</c:v>
                </c:pt>
                <c:pt idx="608">
                  <c:v>1.2152777708251961E-3</c:v>
                </c:pt>
                <c:pt idx="609">
                  <c:v>1.2037037013215013E-3</c:v>
                </c:pt>
                <c:pt idx="610">
                  <c:v>1.1921296245418489E-3</c:v>
                </c:pt>
                <c:pt idx="611">
                  <c:v>1.1921296245418489E-3</c:v>
                </c:pt>
                <c:pt idx="612">
                  <c:v>1.1805555550381541E-3</c:v>
                </c:pt>
                <c:pt idx="613">
                  <c:v>1.1689814782585017E-3</c:v>
                </c:pt>
                <c:pt idx="614">
                  <c:v>1.1689814782585017E-3</c:v>
                </c:pt>
                <c:pt idx="615">
                  <c:v>1.1574074014788494E-3</c:v>
                </c:pt>
                <c:pt idx="616">
                  <c:v>1.1458333319751546E-3</c:v>
                </c:pt>
                <c:pt idx="617">
                  <c:v>1.1342592551955022E-3</c:v>
                </c:pt>
                <c:pt idx="618">
                  <c:v>1.1342592551955022E-3</c:v>
                </c:pt>
                <c:pt idx="619">
                  <c:v>1.1226851784158498E-3</c:v>
                </c:pt>
                <c:pt idx="620">
                  <c:v>1.111111108912155E-3</c:v>
                </c:pt>
                <c:pt idx="621">
                  <c:v>1.111111108912155E-3</c:v>
                </c:pt>
                <c:pt idx="622">
                  <c:v>1.0995370321325026E-3</c:v>
                </c:pt>
                <c:pt idx="623">
                  <c:v>1.0879629626288079E-3</c:v>
                </c:pt>
                <c:pt idx="624">
                  <c:v>1.0879629626288079E-3</c:v>
                </c:pt>
                <c:pt idx="625">
                  <c:v>1.0763888858491555E-3</c:v>
                </c:pt>
                <c:pt idx="626">
                  <c:v>1.0648148090695031E-3</c:v>
                </c:pt>
                <c:pt idx="627">
                  <c:v>1.0532407395658083E-3</c:v>
                </c:pt>
                <c:pt idx="628">
                  <c:v>1.0532407395658083E-3</c:v>
                </c:pt>
                <c:pt idx="629">
                  <c:v>1.0416666627861559E-3</c:v>
                </c:pt>
                <c:pt idx="630">
                  <c:v>1.0300925860065036E-3</c:v>
                </c:pt>
                <c:pt idx="631">
                  <c:v>1.0300925860065036E-3</c:v>
                </c:pt>
                <c:pt idx="632">
                  <c:v>1.0185185165028088E-3</c:v>
                </c:pt>
                <c:pt idx="633">
                  <c:v>1.0069444397231564E-3</c:v>
                </c:pt>
                <c:pt idx="634">
                  <c:v>1.0069444397231564E-3</c:v>
                </c:pt>
                <c:pt idx="635">
                  <c:v>9.9537037021946162E-4</c:v>
                </c:pt>
                <c:pt idx="636">
                  <c:v>9.8379629343980923E-4</c:v>
                </c:pt>
                <c:pt idx="637">
                  <c:v>9.7222221666015685E-4</c:v>
                </c:pt>
                <c:pt idx="638">
                  <c:v>9.7222221666015685E-4</c:v>
                </c:pt>
                <c:pt idx="639">
                  <c:v>9.6064814715646207E-4</c:v>
                </c:pt>
                <c:pt idx="640">
                  <c:v>9.4907407037680969E-4</c:v>
                </c:pt>
                <c:pt idx="641">
                  <c:v>9.4907407037680969E-4</c:v>
                </c:pt>
                <c:pt idx="642">
                  <c:v>9.374999935971573E-4</c:v>
                </c:pt>
                <c:pt idx="643">
                  <c:v>9.2592592409346253E-4</c:v>
                </c:pt>
                <c:pt idx="644">
                  <c:v>9.2592592409346253E-4</c:v>
                </c:pt>
                <c:pt idx="645">
                  <c:v>9.1435184731381014E-4</c:v>
                </c:pt>
                <c:pt idx="646">
                  <c:v>9.0277777781011537E-4</c:v>
                </c:pt>
                <c:pt idx="647">
                  <c:v>8.9120370103046298E-4</c:v>
                </c:pt>
                <c:pt idx="648">
                  <c:v>8.9120370103046298E-4</c:v>
                </c:pt>
                <c:pt idx="649">
                  <c:v>8.7962962425081059E-4</c:v>
                </c:pt>
                <c:pt idx="650">
                  <c:v>8.6805555474711582E-4</c:v>
                </c:pt>
                <c:pt idx="651">
                  <c:v>8.6805555474711582E-4</c:v>
                </c:pt>
                <c:pt idx="652">
                  <c:v>8.5648147796746343E-4</c:v>
                </c:pt>
                <c:pt idx="653">
                  <c:v>8.4490740118781105E-4</c:v>
                </c:pt>
                <c:pt idx="654">
                  <c:v>8.4490740118781105E-4</c:v>
                </c:pt>
                <c:pt idx="655">
                  <c:v>8.3333333168411627E-4</c:v>
                </c:pt>
                <c:pt idx="656">
                  <c:v>8.2175925490446389E-4</c:v>
                </c:pt>
                <c:pt idx="657">
                  <c:v>8.101851781248115E-4</c:v>
                </c:pt>
                <c:pt idx="658">
                  <c:v>8.101851781248115E-4</c:v>
                </c:pt>
                <c:pt idx="659">
                  <c:v>7.9861110862111673E-4</c:v>
                </c:pt>
                <c:pt idx="660">
                  <c:v>7.8703703184146434E-4</c:v>
                </c:pt>
                <c:pt idx="661">
                  <c:v>7.8703703184146434E-4</c:v>
                </c:pt>
                <c:pt idx="662">
                  <c:v>7.7546296233776957E-4</c:v>
                </c:pt>
                <c:pt idx="663">
                  <c:v>7.6388888555811718E-4</c:v>
                </c:pt>
                <c:pt idx="664">
                  <c:v>7.6388888555811718E-4</c:v>
                </c:pt>
                <c:pt idx="665">
                  <c:v>7.5231480877846479E-4</c:v>
                </c:pt>
                <c:pt idx="666">
                  <c:v>7.4074073927477002E-4</c:v>
                </c:pt>
                <c:pt idx="667">
                  <c:v>7.2916666249511763E-4</c:v>
                </c:pt>
                <c:pt idx="668">
                  <c:v>7.2916666249511763E-4</c:v>
                </c:pt>
                <c:pt idx="669">
                  <c:v>7.1759258571546525E-4</c:v>
                </c:pt>
                <c:pt idx="670">
                  <c:v>7.0601851621177047E-4</c:v>
                </c:pt>
                <c:pt idx="671">
                  <c:v>7.0601851621177047E-4</c:v>
                </c:pt>
                <c:pt idx="672">
                  <c:v>6.9444443943211809E-4</c:v>
                </c:pt>
                <c:pt idx="673">
                  <c:v>6.8287036992842332E-4</c:v>
                </c:pt>
                <c:pt idx="674">
                  <c:v>6.8287036992842332E-4</c:v>
                </c:pt>
                <c:pt idx="675">
                  <c:v>6.7129629314877093E-4</c:v>
                </c:pt>
                <c:pt idx="676">
                  <c:v>6.5972221636911854E-4</c:v>
                </c:pt>
                <c:pt idx="677">
                  <c:v>6.4814814686542377E-4</c:v>
                </c:pt>
                <c:pt idx="678">
                  <c:v>6.4814814686542377E-4</c:v>
                </c:pt>
                <c:pt idx="679">
                  <c:v>6.3657407008577138E-4</c:v>
                </c:pt>
                <c:pt idx="680">
                  <c:v>6.2499999330611899E-4</c:v>
                </c:pt>
                <c:pt idx="681">
                  <c:v>6.2499999330611899E-4</c:v>
                </c:pt>
                <c:pt idx="682">
                  <c:v>6.1342592380242422E-4</c:v>
                </c:pt>
                <c:pt idx="683">
                  <c:v>6.0185184702277184E-4</c:v>
                </c:pt>
                <c:pt idx="684">
                  <c:v>6.0185184702277184E-4</c:v>
                </c:pt>
                <c:pt idx="685">
                  <c:v>5.9027777751907706E-4</c:v>
                </c:pt>
                <c:pt idx="686">
                  <c:v>5.7870370073942468E-4</c:v>
                </c:pt>
                <c:pt idx="687">
                  <c:v>5.6712962395977229E-4</c:v>
                </c:pt>
                <c:pt idx="688">
                  <c:v>5.6712962395977229E-4</c:v>
                </c:pt>
                <c:pt idx="689">
                  <c:v>5.5555555445607752E-4</c:v>
                </c:pt>
                <c:pt idx="690">
                  <c:v>5.4398147767642513E-4</c:v>
                </c:pt>
                <c:pt idx="691">
                  <c:v>5.4398147767642513E-4</c:v>
                </c:pt>
                <c:pt idx="692">
                  <c:v>5.3240740089677274E-4</c:v>
                </c:pt>
                <c:pt idx="693">
                  <c:v>5.2083333139307797E-4</c:v>
                </c:pt>
                <c:pt idx="694">
                  <c:v>5.2083333139307797E-4</c:v>
                </c:pt>
                <c:pt idx="695">
                  <c:v>5.0925925461342558E-4</c:v>
                </c:pt>
                <c:pt idx="696">
                  <c:v>4.9768518510973081E-4</c:v>
                </c:pt>
                <c:pt idx="697">
                  <c:v>4.8611110833007842E-4</c:v>
                </c:pt>
                <c:pt idx="698">
                  <c:v>4.8611110833007842E-4</c:v>
                </c:pt>
                <c:pt idx="699">
                  <c:v>4.7453703155042604E-4</c:v>
                </c:pt>
                <c:pt idx="700">
                  <c:v>4.6296296204673126E-4</c:v>
                </c:pt>
                <c:pt idx="701">
                  <c:v>4.6296296204673126E-4</c:v>
                </c:pt>
                <c:pt idx="702">
                  <c:v>4.5138888526707888E-4</c:v>
                </c:pt>
                <c:pt idx="703">
                  <c:v>4.3981480848742649E-4</c:v>
                </c:pt>
                <c:pt idx="704">
                  <c:v>4.3981480848742649E-4</c:v>
                </c:pt>
                <c:pt idx="705">
                  <c:v>4.2824073898373172E-4</c:v>
                </c:pt>
                <c:pt idx="706">
                  <c:v>4.1666666220407933E-4</c:v>
                </c:pt>
                <c:pt idx="707">
                  <c:v>4.0509259270038456E-4</c:v>
                </c:pt>
                <c:pt idx="708">
                  <c:v>4.0509259270038456E-4</c:v>
                </c:pt>
                <c:pt idx="709">
                  <c:v>3.9351851592073217E-4</c:v>
                </c:pt>
                <c:pt idx="710">
                  <c:v>3.8194443914107978E-4</c:v>
                </c:pt>
                <c:pt idx="711">
                  <c:v>3.8194443914107978E-4</c:v>
                </c:pt>
                <c:pt idx="712">
                  <c:v>3.7037036963738501E-4</c:v>
                </c:pt>
                <c:pt idx="713">
                  <c:v>3.5879629285773262E-4</c:v>
                </c:pt>
                <c:pt idx="714">
                  <c:v>3.5879629285773262E-4</c:v>
                </c:pt>
                <c:pt idx="715">
                  <c:v>3.4722221607808024E-4</c:v>
                </c:pt>
                <c:pt idx="716">
                  <c:v>3.3564814657438546E-4</c:v>
                </c:pt>
                <c:pt idx="717">
                  <c:v>3.2407406979473308E-4</c:v>
                </c:pt>
                <c:pt idx="718">
                  <c:v>3.2407406979473308E-4</c:v>
                </c:pt>
                <c:pt idx="719">
                  <c:v>3.1249999301508069E-4</c:v>
                </c:pt>
                <c:pt idx="720">
                  <c:v>3.0092592351138592E-4</c:v>
                </c:pt>
                <c:pt idx="721">
                  <c:v>3.0092592351138592E-4</c:v>
                </c:pt>
                <c:pt idx="722">
                  <c:v>2.8935184673173353E-4</c:v>
                </c:pt>
                <c:pt idx="723">
                  <c:v>2.7777777722803876E-4</c:v>
                </c:pt>
                <c:pt idx="724">
                  <c:v>2.7777777722803876E-4</c:v>
                </c:pt>
                <c:pt idx="725">
                  <c:v>2.6620370044838637E-4</c:v>
                </c:pt>
                <c:pt idx="726">
                  <c:v>2.5462962366873398E-4</c:v>
                </c:pt>
                <c:pt idx="727">
                  <c:v>2.4305555416503921E-4</c:v>
                </c:pt>
                <c:pt idx="728">
                  <c:v>2.4305555416503921E-4</c:v>
                </c:pt>
                <c:pt idx="729">
                  <c:v>2.3148147738538682E-4</c:v>
                </c:pt>
                <c:pt idx="730">
                  <c:v>2.1990740060573444E-4</c:v>
                </c:pt>
                <c:pt idx="731">
                  <c:v>2.1990740060573444E-4</c:v>
                </c:pt>
                <c:pt idx="732">
                  <c:v>2.0833333110203966E-4</c:v>
                </c:pt>
                <c:pt idx="733">
                  <c:v>1.9675925432238728E-4</c:v>
                </c:pt>
                <c:pt idx="734">
                  <c:v>1.9675925432238728E-4</c:v>
                </c:pt>
                <c:pt idx="735">
                  <c:v>1.8518518481869251E-4</c:v>
                </c:pt>
                <c:pt idx="736">
                  <c:v>1.7361110803904012E-4</c:v>
                </c:pt>
                <c:pt idx="737">
                  <c:v>1.6203703125938773E-4</c:v>
                </c:pt>
                <c:pt idx="738">
                  <c:v>1.6203703125938773E-4</c:v>
                </c:pt>
                <c:pt idx="739">
                  <c:v>1.5046296175569296E-4</c:v>
                </c:pt>
                <c:pt idx="740">
                  <c:v>1.3888888497604057E-4</c:v>
                </c:pt>
                <c:pt idx="741">
                  <c:v>1.3888888497604057E-4</c:v>
                </c:pt>
                <c:pt idx="742">
                  <c:v>1.2731480819638819E-4</c:v>
                </c:pt>
                <c:pt idx="743">
                  <c:v>1.1574073869269341E-4</c:v>
                </c:pt>
                <c:pt idx="744">
                  <c:v>1.1574073869269341E-4</c:v>
                </c:pt>
                <c:pt idx="745">
                  <c:v>1.0416666191304103E-4</c:v>
                </c:pt>
                <c:pt idx="746">
                  <c:v>9.2592592409346253E-5</c:v>
                </c:pt>
                <c:pt idx="747">
                  <c:v>8.1018515629693866E-5</c:v>
                </c:pt>
                <c:pt idx="748">
                  <c:v>8.1018515629693866E-5</c:v>
                </c:pt>
                <c:pt idx="749">
                  <c:v>6.9444438850041479E-5</c:v>
                </c:pt>
                <c:pt idx="750">
                  <c:v>5.7870369346346706E-5</c:v>
                </c:pt>
                <c:pt idx="751">
                  <c:v>5.7870369346346706E-5</c:v>
                </c:pt>
                <c:pt idx="752">
                  <c:v>4.6296292566694319E-5</c:v>
                </c:pt>
                <c:pt idx="753">
                  <c:v>3.4722215787041932E-5</c:v>
                </c:pt>
                <c:pt idx="754">
                  <c:v>3.4722215787041932E-5</c:v>
                </c:pt>
                <c:pt idx="755">
                  <c:v>2.314814628334716E-5</c:v>
                </c:pt>
                <c:pt idx="756">
                  <c:v>1.1574069503694773E-5</c:v>
                </c:pt>
                <c:pt idx="757">
                  <c:v>1.1574069503694773E-5</c:v>
                </c:pt>
                <c:pt idx="758">
                  <c:v>0</c:v>
                </c:pt>
              </c:numCache>
            </c:numRef>
          </c:xVal>
          <c:yVal>
            <c:numRef>
              <c:f>[1]Sheet1!$F$2:$F$760</c:f>
              <c:numCache>
                <c:formatCode>General</c:formatCode>
                <c:ptCount val="759"/>
              </c:numCache>
            </c:numRef>
          </c:yVal>
          <c:smooth val="1"/>
        </c:ser>
        <c:axId val="128251392"/>
        <c:axId val="128253312"/>
      </c:scatterChart>
      <c:valAx>
        <c:axId val="128251392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28253312"/>
        <c:crosses val="autoZero"/>
        <c:crossBetween val="midCat"/>
      </c:valAx>
      <c:valAx>
        <c:axId val="128253312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2825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'Bat Discharge'!$B$1</c:f>
              <c:strCache>
                <c:ptCount val="1"/>
                <c:pt idx="0">
                  <c:v>Voltage</c:v>
                </c:pt>
              </c:strCache>
            </c:strRef>
          </c:tx>
          <c:xVal>
            <c:numRef>
              <c:f>'Bat Discharge'!$H$2:$H$760</c:f>
              <c:numCache>
                <c:formatCode>General</c:formatCode>
                <c:ptCount val="759"/>
                <c:pt idx="0">
                  <c:v>242.37700689774439</c:v>
                </c:pt>
                <c:pt idx="1">
                  <c:v>241.96146409026591</c:v>
                </c:pt>
                <c:pt idx="2">
                  <c:v>241.55635827720943</c:v>
                </c:pt>
                <c:pt idx="3">
                  <c:v>241.55635827720943</c:v>
                </c:pt>
                <c:pt idx="4">
                  <c:v>241.14964655721599</c:v>
                </c:pt>
                <c:pt idx="5">
                  <c:v>240.74229283239461</c:v>
                </c:pt>
                <c:pt idx="6">
                  <c:v>240.33413602535816</c:v>
                </c:pt>
                <c:pt idx="7">
                  <c:v>240.33413602535816</c:v>
                </c:pt>
                <c:pt idx="8">
                  <c:v>239.92469469650572</c:v>
                </c:pt>
                <c:pt idx="9">
                  <c:v>239.51461136454128</c:v>
                </c:pt>
                <c:pt idx="10">
                  <c:v>239.51461136454128</c:v>
                </c:pt>
                <c:pt idx="11">
                  <c:v>239.10308268773784</c:v>
                </c:pt>
                <c:pt idx="12">
                  <c:v>238.69091175002637</c:v>
                </c:pt>
                <c:pt idx="13">
                  <c:v>238.69091175002637</c:v>
                </c:pt>
                <c:pt idx="14">
                  <c:v>238.27761711554069</c:v>
                </c:pt>
                <c:pt idx="15">
                  <c:v>237.86367996033223</c:v>
                </c:pt>
                <c:pt idx="16">
                  <c:v>237.44926136996409</c:v>
                </c:pt>
                <c:pt idx="17">
                  <c:v>237.44926136996409</c:v>
                </c:pt>
                <c:pt idx="18">
                  <c:v>237.0337185624856</c:v>
                </c:pt>
                <c:pt idx="19">
                  <c:v>236.61753349409912</c:v>
                </c:pt>
                <c:pt idx="20">
                  <c:v>236.61753349409912</c:v>
                </c:pt>
                <c:pt idx="21">
                  <c:v>236.20038529658791</c:v>
                </c:pt>
                <c:pt idx="22">
                  <c:v>235.78275514115842</c:v>
                </c:pt>
                <c:pt idx="23">
                  <c:v>235.78275514115842</c:v>
                </c:pt>
                <c:pt idx="24">
                  <c:v>235.36416159436692</c:v>
                </c:pt>
                <c:pt idx="25">
                  <c:v>234.94508661534297</c:v>
                </c:pt>
                <c:pt idx="26">
                  <c:v>234.52552967718947</c:v>
                </c:pt>
                <c:pt idx="27">
                  <c:v>234.52552967718947</c:v>
                </c:pt>
                <c:pt idx="28">
                  <c:v>234.10517017715702</c:v>
                </c:pt>
                <c:pt idx="29">
                  <c:v>233.6843287171875</c:v>
                </c:pt>
                <c:pt idx="30">
                  <c:v>233.6843287171875</c:v>
                </c:pt>
                <c:pt idx="31">
                  <c:v>233.26284499630998</c:v>
                </c:pt>
                <c:pt idx="32">
                  <c:v>232.84104041014297</c:v>
                </c:pt>
                <c:pt idx="33">
                  <c:v>232.84104041014297</c:v>
                </c:pt>
                <c:pt idx="34">
                  <c:v>232.41827216744943</c:v>
                </c:pt>
                <c:pt idx="35">
                  <c:v>231.99518279430191</c:v>
                </c:pt>
                <c:pt idx="36">
                  <c:v>231.57177255687427</c:v>
                </c:pt>
                <c:pt idx="37">
                  <c:v>231.57177255687427</c:v>
                </c:pt>
                <c:pt idx="38">
                  <c:v>231.14771979236474</c:v>
                </c:pt>
                <c:pt idx="39">
                  <c:v>230.7233458974012</c:v>
                </c:pt>
                <c:pt idx="40">
                  <c:v>230.7233458974012</c:v>
                </c:pt>
                <c:pt idx="41">
                  <c:v>230.29833000871292</c:v>
                </c:pt>
                <c:pt idx="42">
                  <c:v>229.87299272238738</c:v>
                </c:pt>
                <c:pt idx="43">
                  <c:v>229.87299272238738</c:v>
                </c:pt>
                <c:pt idx="44">
                  <c:v>229.44701344294273</c:v>
                </c:pt>
                <c:pt idx="45">
                  <c:v>229.02071276525518</c:v>
                </c:pt>
                <c:pt idx="46">
                  <c:v>228.59409095711365</c:v>
                </c:pt>
                <c:pt idx="47">
                  <c:v>228.59409095711365</c:v>
                </c:pt>
                <c:pt idx="48">
                  <c:v>228.16698772178657</c:v>
                </c:pt>
                <c:pt idx="49">
                  <c:v>227.73956308751002</c:v>
                </c:pt>
                <c:pt idx="50">
                  <c:v>227.73956308751002</c:v>
                </c:pt>
                <c:pt idx="51">
                  <c:v>227.31149619232548</c:v>
                </c:pt>
                <c:pt idx="52">
                  <c:v>226.88310843598987</c:v>
                </c:pt>
                <c:pt idx="53">
                  <c:v>226.88310843598987</c:v>
                </c:pt>
                <c:pt idx="54">
                  <c:v>226.45423871467031</c:v>
                </c:pt>
                <c:pt idx="55">
                  <c:v>226.02520869783046</c:v>
                </c:pt>
                <c:pt idx="56">
                  <c:v>225.5958572808299</c:v>
                </c:pt>
                <c:pt idx="57">
                  <c:v>225.5958572808299</c:v>
                </c:pt>
                <c:pt idx="58">
                  <c:v>225.16602416814834</c:v>
                </c:pt>
                <c:pt idx="59">
                  <c:v>224.73587019542606</c:v>
                </c:pt>
                <c:pt idx="60">
                  <c:v>224.73587019542606</c:v>
                </c:pt>
                <c:pt idx="61">
                  <c:v>224.30523425660948</c:v>
                </c:pt>
                <c:pt idx="62">
                  <c:v>223.87443775256591</c:v>
                </c:pt>
                <c:pt idx="63">
                  <c:v>223.87443775256591</c:v>
                </c:pt>
                <c:pt idx="64">
                  <c:v>223.01188162423662</c:v>
                </c:pt>
                <c:pt idx="65">
                  <c:v>223.01188162423662</c:v>
                </c:pt>
                <c:pt idx="66">
                  <c:v>222.58012200025371</c:v>
                </c:pt>
                <c:pt idx="67">
                  <c:v>222.14820153962114</c:v>
                </c:pt>
                <c:pt idx="68">
                  <c:v>222.14820153962114</c:v>
                </c:pt>
                <c:pt idx="69">
                  <c:v>221.71595994853456</c:v>
                </c:pt>
                <c:pt idx="70">
                  <c:v>221.28355806404738</c:v>
                </c:pt>
                <c:pt idx="71">
                  <c:v>221.28355806404738</c:v>
                </c:pt>
                <c:pt idx="72">
                  <c:v>220.85067421205281</c:v>
                </c:pt>
                <c:pt idx="73">
                  <c:v>220.41762979483121</c:v>
                </c:pt>
                <c:pt idx="74">
                  <c:v>219.98442508471373</c:v>
                </c:pt>
                <c:pt idx="75">
                  <c:v>219.98442508471373</c:v>
                </c:pt>
                <c:pt idx="76">
                  <c:v>219.55089897181114</c:v>
                </c:pt>
                <c:pt idx="77">
                  <c:v>219.11721256631546</c:v>
                </c:pt>
                <c:pt idx="78">
                  <c:v>219.11721256631546</c:v>
                </c:pt>
                <c:pt idx="79">
                  <c:v>218.68320475773186</c:v>
                </c:pt>
                <c:pt idx="80">
                  <c:v>218.24903638392126</c:v>
                </c:pt>
                <c:pt idx="81">
                  <c:v>218.24903638392126</c:v>
                </c:pt>
                <c:pt idx="82">
                  <c:v>217.81438658766922</c:v>
                </c:pt>
                <c:pt idx="83">
                  <c:v>217.37957595295063</c:v>
                </c:pt>
                <c:pt idx="84">
                  <c:v>216.94460475300502</c:v>
                </c:pt>
                <c:pt idx="85">
                  <c:v>216.94460475300502</c:v>
                </c:pt>
                <c:pt idx="86">
                  <c:v>216.50931269624871</c:v>
                </c:pt>
                <c:pt idx="87">
                  <c:v>216.0738598006221</c:v>
                </c:pt>
                <c:pt idx="88">
                  <c:v>216.0738598006221</c:v>
                </c:pt>
                <c:pt idx="89">
                  <c:v>215.63808577454151</c:v>
                </c:pt>
                <c:pt idx="90">
                  <c:v>215.20215145728096</c:v>
                </c:pt>
                <c:pt idx="91">
                  <c:v>215.20215145728096</c:v>
                </c:pt>
                <c:pt idx="92">
                  <c:v>214.76605630074636</c:v>
                </c:pt>
                <c:pt idx="93">
                  <c:v>214.32980085323368</c:v>
                </c:pt>
                <c:pt idx="94">
                  <c:v>213.89354513147208</c:v>
                </c:pt>
                <c:pt idx="95">
                  <c:v>213.89354513147208</c:v>
                </c:pt>
                <c:pt idx="96">
                  <c:v>213.45696827925647</c:v>
                </c:pt>
                <c:pt idx="97">
                  <c:v>213.0202311363656</c:v>
                </c:pt>
                <c:pt idx="98">
                  <c:v>213.0202311363656</c:v>
                </c:pt>
                <c:pt idx="99">
                  <c:v>212.58317258846898</c:v>
                </c:pt>
                <c:pt idx="100">
                  <c:v>212.14611404057237</c:v>
                </c:pt>
                <c:pt idx="101">
                  <c:v>212.14611404057237</c:v>
                </c:pt>
                <c:pt idx="102">
                  <c:v>211.70873463717726</c:v>
                </c:pt>
                <c:pt idx="103">
                  <c:v>211.27119439359964</c:v>
                </c:pt>
                <c:pt idx="104">
                  <c:v>210.83365442507846</c:v>
                </c:pt>
                <c:pt idx="105">
                  <c:v>210.83365442507846</c:v>
                </c:pt>
                <c:pt idx="106">
                  <c:v>210.39579305104687</c:v>
                </c:pt>
                <c:pt idx="107">
                  <c:v>209.95777111178825</c:v>
                </c:pt>
                <c:pt idx="108">
                  <c:v>209.95777111178825</c:v>
                </c:pt>
                <c:pt idx="109">
                  <c:v>209.5195888827628</c:v>
                </c:pt>
                <c:pt idx="110">
                  <c:v>209.08140637827719</c:v>
                </c:pt>
                <c:pt idx="111">
                  <c:v>209.08140637827719</c:v>
                </c:pt>
                <c:pt idx="112">
                  <c:v>208.64306330856459</c:v>
                </c:pt>
                <c:pt idx="113">
                  <c:v>208.20455994928705</c:v>
                </c:pt>
                <c:pt idx="114">
                  <c:v>207.76605631434742</c:v>
                </c:pt>
                <c:pt idx="115">
                  <c:v>207.76605631434742</c:v>
                </c:pt>
                <c:pt idx="116">
                  <c:v>207.32723182481774</c:v>
                </c:pt>
                <c:pt idx="117">
                  <c:v>206.88840705942414</c:v>
                </c:pt>
                <c:pt idx="118">
                  <c:v>206.88840705942414</c:v>
                </c:pt>
                <c:pt idx="119">
                  <c:v>206.44942172880351</c:v>
                </c:pt>
                <c:pt idx="120">
                  <c:v>206.0102761090217</c:v>
                </c:pt>
                <c:pt idx="121">
                  <c:v>206.0102761090217</c:v>
                </c:pt>
                <c:pt idx="122">
                  <c:v>205.57096964794709</c:v>
                </c:pt>
                <c:pt idx="123">
                  <c:v>205.13166318687249</c:v>
                </c:pt>
                <c:pt idx="124">
                  <c:v>204.69219643683854</c:v>
                </c:pt>
                <c:pt idx="125">
                  <c:v>204.69219643683854</c:v>
                </c:pt>
                <c:pt idx="126">
                  <c:v>204.25256884530992</c:v>
                </c:pt>
                <c:pt idx="127">
                  <c:v>203.81278096502388</c:v>
                </c:pt>
                <c:pt idx="128">
                  <c:v>203.81278096502388</c:v>
                </c:pt>
                <c:pt idx="129">
                  <c:v>203.37283224304124</c:v>
                </c:pt>
                <c:pt idx="130">
                  <c:v>202.93272295583162</c:v>
                </c:pt>
                <c:pt idx="131">
                  <c:v>202.93272295583162</c:v>
                </c:pt>
                <c:pt idx="132">
                  <c:v>202.49245338016738</c:v>
                </c:pt>
                <c:pt idx="133">
                  <c:v>202.05218352773076</c:v>
                </c:pt>
                <c:pt idx="134">
                  <c:v>201.61191367529415</c:v>
                </c:pt>
                <c:pt idx="135">
                  <c:v>201.61191367529415</c:v>
                </c:pt>
                <c:pt idx="136">
                  <c:v>201.17148353450384</c:v>
                </c:pt>
                <c:pt idx="137">
                  <c:v>200.73089255161321</c:v>
                </c:pt>
                <c:pt idx="138">
                  <c:v>200.73089255161321</c:v>
                </c:pt>
                <c:pt idx="139">
                  <c:v>200.29014128057077</c:v>
                </c:pt>
                <c:pt idx="140">
                  <c:v>199.84938973245315</c:v>
                </c:pt>
                <c:pt idx="141">
                  <c:v>199.84938973245315</c:v>
                </c:pt>
                <c:pt idx="142">
                  <c:v>199.40847761910851</c:v>
                </c:pt>
                <c:pt idx="143">
                  <c:v>198.96756578294</c:v>
                </c:pt>
                <c:pt idx="144">
                  <c:v>198.52665366959536</c:v>
                </c:pt>
                <c:pt idx="145">
                  <c:v>198.52665366959536</c:v>
                </c:pt>
                <c:pt idx="146">
                  <c:v>198.08558099102373</c:v>
                </c:pt>
                <c:pt idx="147">
                  <c:v>197.64450858972918</c:v>
                </c:pt>
                <c:pt idx="148">
                  <c:v>197.64450858972918</c:v>
                </c:pt>
                <c:pt idx="149">
                  <c:v>197.20343591115756</c:v>
                </c:pt>
                <c:pt idx="150">
                  <c:v>196.76236323258593</c:v>
                </c:pt>
                <c:pt idx="151">
                  <c:v>196.76236323258593</c:v>
                </c:pt>
                <c:pt idx="152">
                  <c:v>196.32129083129138</c:v>
                </c:pt>
                <c:pt idx="153">
                  <c:v>195.88037871794674</c:v>
                </c:pt>
                <c:pt idx="154">
                  <c:v>195.43930631665219</c:v>
                </c:pt>
                <c:pt idx="155">
                  <c:v>195.43930631665219</c:v>
                </c:pt>
                <c:pt idx="156">
                  <c:v>194.99823363808056</c:v>
                </c:pt>
                <c:pt idx="157">
                  <c:v>194.55732152473593</c:v>
                </c:pt>
                <c:pt idx="158">
                  <c:v>194.55732152473593</c:v>
                </c:pt>
                <c:pt idx="159">
                  <c:v>194.11673081881955</c:v>
                </c:pt>
                <c:pt idx="160">
                  <c:v>193.67646096638293</c:v>
                </c:pt>
                <c:pt idx="161">
                  <c:v>193.67646096638293</c:v>
                </c:pt>
                <c:pt idx="162">
                  <c:v>193.22623606987224</c:v>
                </c:pt>
                <c:pt idx="163">
                  <c:v>192.77569032613997</c:v>
                </c:pt>
                <c:pt idx="164">
                  <c:v>192.32466260349426</c:v>
                </c:pt>
                <c:pt idx="165">
                  <c:v>192.32466260349426</c:v>
                </c:pt>
                <c:pt idx="166">
                  <c:v>191.87283233875348</c:v>
                </c:pt>
                <c:pt idx="167">
                  <c:v>191.42068065951878</c:v>
                </c:pt>
                <c:pt idx="168">
                  <c:v>191.42068065951878</c:v>
                </c:pt>
                <c:pt idx="169">
                  <c:v>190.96820784983009</c:v>
                </c:pt>
                <c:pt idx="170">
                  <c:v>190.51557475945901</c:v>
                </c:pt>
                <c:pt idx="171">
                  <c:v>190.51557475945901</c:v>
                </c:pt>
                <c:pt idx="172">
                  <c:v>190.06294138454331</c:v>
                </c:pt>
                <c:pt idx="173">
                  <c:v>189.61046857485462</c:v>
                </c:pt>
                <c:pt idx="174">
                  <c:v>189.15944113574417</c:v>
                </c:pt>
                <c:pt idx="175">
                  <c:v>189.15944113574417</c:v>
                </c:pt>
                <c:pt idx="176">
                  <c:v>188.70937680446048</c:v>
                </c:pt>
                <c:pt idx="177">
                  <c:v>188.25915219098033</c:v>
                </c:pt>
                <c:pt idx="178">
                  <c:v>188.25915219098033</c:v>
                </c:pt>
                <c:pt idx="179">
                  <c:v>187.80892729446964</c:v>
                </c:pt>
                <c:pt idx="180">
                  <c:v>187.35854183273196</c:v>
                </c:pt>
                <c:pt idx="181">
                  <c:v>187.35854183273196</c:v>
                </c:pt>
                <c:pt idx="182">
                  <c:v>186.90815665412575</c:v>
                </c:pt>
                <c:pt idx="183">
                  <c:v>186.45777119238807</c:v>
                </c:pt>
                <c:pt idx="184">
                  <c:v>186.00722516542336</c:v>
                </c:pt>
                <c:pt idx="185">
                  <c:v>186.00722516542336</c:v>
                </c:pt>
                <c:pt idx="186">
                  <c:v>185.55651885656505</c:v>
                </c:pt>
                <c:pt idx="187">
                  <c:v>185.10597282960035</c:v>
                </c:pt>
                <c:pt idx="188">
                  <c:v>185.10597282960035</c:v>
                </c:pt>
                <c:pt idx="189">
                  <c:v>184.65558765099414</c:v>
                </c:pt>
                <c:pt idx="190">
                  <c:v>184.20520218925645</c:v>
                </c:pt>
                <c:pt idx="191">
                  <c:v>184.20520218925645</c:v>
                </c:pt>
                <c:pt idx="192">
                  <c:v>183.75481672751877</c:v>
                </c:pt>
                <c:pt idx="193">
                  <c:v>183.30443154891256</c:v>
                </c:pt>
                <c:pt idx="194">
                  <c:v>182.85404608717488</c:v>
                </c:pt>
                <c:pt idx="195">
                  <c:v>182.85404608717488</c:v>
                </c:pt>
                <c:pt idx="196">
                  <c:v>182.4036606254372</c:v>
                </c:pt>
                <c:pt idx="197">
                  <c:v>181.95327544683099</c:v>
                </c:pt>
                <c:pt idx="198">
                  <c:v>181.95327544683099</c:v>
                </c:pt>
                <c:pt idx="199">
                  <c:v>181.5028899850933</c:v>
                </c:pt>
                <c:pt idx="200">
                  <c:v>181.05250480648709</c:v>
                </c:pt>
                <c:pt idx="201">
                  <c:v>181.05250480648709</c:v>
                </c:pt>
                <c:pt idx="202">
                  <c:v>180.60211934474941</c:v>
                </c:pt>
                <c:pt idx="203">
                  <c:v>180.15173388301173</c:v>
                </c:pt>
                <c:pt idx="204">
                  <c:v>180.15173388301173</c:v>
                </c:pt>
                <c:pt idx="205">
                  <c:v>179.70150926953158</c:v>
                </c:pt>
                <c:pt idx="206">
                  <c:v>179.25144493824789</c:v>
                </c:pt>
                <c:pt idx="207">
                  <c:v>178.80138060696419</c:v>
                </c:pt>
                <c:pt idx="208">
                  <c:v>178.80138060696419</c:v>
                </c:pt>
                <c:pt idx="209">
                  <c:v>178.35131655861011</c:v>
                </c:pt>
                <c:pt idx="210">
                  <c:v>177.90109166209942</c:v>
                </c:pt>
                <c:pt idx="211">
                  <c:v>177.90109166209942</c:v>
                </c:pt>
                <c:pt idx="212">
                  <c:v>177.45070620036174</c:v>
                </c:pt>
                <c:pt idx="213">
                  <c:v>177.00016045662946</c:v>
                </c:pt>
                <c:pt idx="214">
                  <c:v>177.00016045662946</c:v>
                </c:pt>
                <c:pt idx="215">
                  <c:v>176.54961442966476</c:v>
                </c:pt>
                <c:pt idx="216">
                  <c:v>176.09890812080644</c:v>
                </c:pt>
                <c:pt idx="217">
                  <c:v>175.64820152861475</c:v>
                </c:pt>
                <c:pt idx="218">
                  <c:v>175.64820152861475</c:v>
                </c:pt>
                <c:pt idx="219">
                  <c:v>175.19749493642306</c:v>
                </c:pt>
                <c:pt idx="220">
                  <c:v>174.74662806243867</c:v>
                </c:pt>
                <c:pt idx="221">
                  <c:v>174.74662806243867</c:v>
                </c:pt>
                <c:pt idx="222">
                  <c:v>174.29560033979297</c:v>
                </c:pt>
                <c:pt idx="223">
                  <c:v>173.84457261714726</c:v>
                </c:pt>
                <c:pt idx="224">
                  <c:v>173.84457261714726</c:v>
                </c:pt>
                <c:pt idx="225">
                  <c:v>173.39338461291075</c:v>
                </c:pt>
                <c:pt idx="226">
                  <c:v>172.94203575981106</c:v>
                </c:pt>
                <c:pt idx="227">
                  <c:v>172.49068719044848</c:v>
                </c:pt>
                <c:pt idx="228">
                  <c:v>172.49068719044848</c:v>
                </c:pt>
                <c:pt idx="229">
                  <c:v>172.0391777721218</c:v>
                </c:pt>
                <c:pt idx="230">
                  <c:v>171.58782891902212</c:v>
                </c:pt>
                <c:pt idx="231">
                  <c:v>171.58782891902212</c:v>
                </c:pt>
                <c:pt idx="232">
                  <c:v>171.13631978453347</c:v>
                </c:pt>
                <c:pt idx="233">
                  <c:v>170.68481036620679</c:v>
                </c:pt>
                <c:pt idx="234">
                  <c:v>170.68481036620679</c:v>
                </c:pt>
                <c:pt idx="235">
                  <c:v>170.23314038265309</c:v>
                </c:pt>
                <c:pt idx="236">
                  <c:v>169.78147068303838</c:v>
                </c:pt>
                <c:pt idx="237">
                  <c:v>169.32964013425769</c:v>
                </c:pt>
                <c:pt idx="238">
                  <c:v>169.32964013425769</c:v>
                </c:pt>
                <c:pt idx="239">
                  <c:v>168.87748873926481</c:v>
                </c:pt>
                <c:pt idx="240">
                  <c:v>168.4253370600301</c:v>
                </c:pt>
                <c:pt idx="241">
                  <c:v>168.4253370600301</c:v>
                </c:pt>
                <c:pt idx="242">
                  <c:v>167.9731853807954</c:v>
                </c:pt>
                <c:pt idx="243">
                  <c:v>167.52103398580252</c:v>
                </c:pt>
                <c:pt idx="244">
                  <c:v>167.52103398580252</c:v>
                </c:pt>
                <c:pt idx="245">
                  <c:v>167.06888230656782</c:v>
                </c:pt>
                <c:pt idx="246">
                  <c:v>166.61673062733311</c:v>
                </c:pt>
                <c:pt idx="247">
                  <c:v>166.16457923234023</c:v>
                </c:pt>
                <c:pt idx="248">
                  <c:v>166.16457923234023</c:v>
                </c:pt>
                <c:pt idx="249">
                  <c:v>165.71242755310553</c:v>
                </c:pt>
                <c:pt idx="250">
                  <c:v>165.26027615811265</c:v>
                </c:pt>
                <c:pt idx="251">
                  <c:v>165.26027615811265</c:v>
                </c:pt>
                <c:pt idx="252">
                  <c:v>164.80812447887794</c:v>
                </c:pt>
                <c:pt idx="253">
                  <c:v>164.35581223441625</c:v>
                </c:pt>
                <c:pt idx="254">
                  <c:v>164.35581223441625</c:v>
                </c:pt>
                <c:pt idx="255">
                  <c:v>163.9035002742973</c:v>
                </c:pt>
                <c:pt idx="256">
                  <c:v>163.45102746460861</c:v>
                </c:pt>
                <c:pt idx="257">
                  <c:v>162.99855465491993</c:v>
                </c:pt>
                <c:pt idx="258">
                  <c:v>162.99855465491993</c:v>
                </c:pt>
                <c:pt idx="259">
                  <c:v>162.54592156454885</c:v>
                </c:pt>
                <c:pt idx="260">
                  <c:v>162.09328818963314</c:v>
                </c:pt>
                <c:pt idx="261">
                  <c:v>162.09328818963314</c:v>
                </c:pt>
                <c:pt idx="262">
                  <c:v>161.64049424949044</c:v>
                </c:pt>
                <c:pt idx="263">
                  <c:v>161.1877005939933</c:v>
                </c:pt>
                <c:pt idx="264">
                  <c:v>161.1877005939933</c:v>
                </c:pt>
                <c:pt idx="265">
                  <c:v>160.73474608862361</c:v>
                </c:pt>
                <c:pt idx="266">
                  <c:v>160.28163130287433</c:v>
                </c:pt>
                <c:pt idx="267">
                  <c:v>159.82851623227762</c:v>
                </c:pt>
                <c:pt idx="268">
                  <c:v>159.82851623227762</c:v>
                </c:pt>
                <c:pt idx="269">
                  <c:v>159.37524059645392</c:v>
                </c:pt>
                <c:pt idx="270">
                  <c:v>158.92196524557858</c:v>
                </c:pt>
                <c:pt idx="271">
                  <c:v>158.92196524557858</c:v>
                </c:pt>
                <c:pt idx="272">
                  <c:v>158.46868960975488</c:v>
                </c:pt>
                <c:pt idx="273">
                  <c:v>158.01525340870418</c:v>
                </c:pt>
                <c:pt idx="274">
                  <c:v>158.01525340870418</c:v>
                </c:pt>
                <c:pt idx="275">
                  <c:v>157.56181749270277</c:v>
                </c:pt>
                <c:pt idx="276">
                  <c:v>157.10838129165208</c:v>
                </c:pt>
                <c:pt idx="277">
                  <c:v>156.65494537565067</c:v>
                </c:pt>
                <c:pt idx="278">
                  <c:v>156.65494537565067</c:v>
                </c:pt>
                <c:pt idx="279">
                  <c:v>156.20150917459998</c:v>
                </c:pt>
                <c:pt idx="280">
                  <c:v>155.74807297354928</c:v>
                </c:pt>
                <c:pt idx="281">
                  <c:v>155.74807297354928</c:v>
                </c:pt>
                <c:pt idx="282">
                  <c:v>155.29447649242184</c:v>
                </c:pt>
                <c:pt idx="283">
                  <c:v>154.84071916091713</c:v>
                </c:pt>
                <c:pt idx="284">
                  <c:v>154.84071916091713</c:v>
                </c:pt>
                <c:pt idx="285">
                  <c:v>154.38696182941243</c:v>
                </c:pt>
                <c:pt idx="286">
                  <c:v>153.93320478315891</c:v>
                </c:pt>
                <c:pt idx="287">
                  <c:v>153.47928688642722</c:v>
                </c:pt>
                <c:pt idx="288">
                  <c:v>153.47928688642722</c:v>
                </c:pt>
                <c:pt idx="289">
                  <c:v>153.02536927504764</c:v>
                </c:pt>
                <c:pt idx="290">
                  <c:v>152.57145137831594</c:v>
                </c:pt>
                <c:pt idx="291">
                  <c:v>152.57145137831594</c:v>
                </c:pt>
                <c:pt idx="292">
                  <c:v>152.11721235113023</c:v>
                </c:pt>
                <c:pt idx="293">
                  <c:v>151.66297360949852</c:v>
                </c:pt>
                <c:pt idx="294">
                  <c:v>151.66297360949852</c:v>
                </c:pt>
                <c:pt idx="295">
                  <c:v>151.20873458231281</c:v>
                </c:pt>
                <c:pt idx="296">
                  <c:v>150.75449555512711</c:v>
                </c:pt>
                <c:pt idx="297">
                  <c:v>150.30025681349539</c:v>
                </c:pt>
                <c:pt idx="298">
                  <c:v>150.30025681349539</c:v>
                </c:pt>
                <c:pt idx="299">
                  <c:v>149.84601778630969</c:v>
                </c:pt>
                <c:pt idx="300">
                  <c:v>149.39177904467797</c:v>
                </c:pt>
                <c:pt idx="301">
                  <c:v>149.39177904467797</c:v>
                </c:pt>
                <c:pt idx="302">
                  <c:v>148.93737945226528</c:v>
                </c:pt>
                <c:pt idx="303">
                  <c:v>148.48281929462556</c:v>
                </c:pt>
                <c:pt idx="304">
                  <c:v>148.48281929462556</c:v>
                </c:pt>
                <c:pt idx="305">
                  <c:v>148.02825942274171</c:v>
                </c:pt>
                <c:pt idx="306">
                  <c:v>147.57369926510199</c:v>
                </c:pt>
                <c:pt idx="307">
                  <c:v>147.11897854223528</c:v>
                </c:pt>
                <c:pt idx="308">
                  <c:v>147.11897854223528</c:v>
                </c:pt>
                <c:pt idx="309">
                  <c:v>146.66409754009933</c:v>
                </c:pt>
                <c:pt idx="310">
                  <c:v>146.20921625200563</c:v>
                </c:pt>
                <c:pt idx="311">
                  <c:v>146.20921625200563</c:v>
                </c:pt>
                <c:pt idx="312">
                  <c:v>145.75433524986968</c:v>
                </c:pt>
                <c:pt idx="313">
                  <c:v>145.29929339654896</c:v>
                </c:pt>
                <c:pt idx="314">
                  <c:v>145.29929339654896</c:v>
                </c:pt>
                <c:pt idx="315">
                  <c:v>144.84425154322824</c:v>
                </c:pt>
                <c:pt idx="316">
                  <c:v>144.38904941084016</c:v>
                </c:pt>
                <c:pt idx="317">
                  <c:v>143.93384699229244</c:v>
                </c:pt>
                <c:pt idx="318">
                  <c:v>143.93384699229244</c:v>
                </c:pt>
                <c:pt idx="319">
                  <c:v>143.47864457374473</c:v>
                </c:pt>
                <c:pt idx="320">
                  <c:v>143.02344244135665</c:v>
                </c:pt>
                <c:pt idx="321">
                  <c:v>143.02344244135665</c:v>
                </c:pt>
                <c:pt idx="322">
                  <c:v>142.56824002280894</c:v>
                </c:pt>
                <c:pt idx="323">
                  <c:v>142.11287703903423</c:v>
                </c:pt>
                <c:pt idx="324">
                  <c:v>142.11287703903423</c:v>
                </c:pt>
                <c:pt idx="325">
                  <c:v>141.65735377639402</c:v>
                </c:pt>
                <c:pt idx="326">
                  <c:v>141.20183022739229</c:v>
                </c:pt>
                <c:pt idx="327">
                  <c:v>140.74630696475208</c:v>
                </c:pt>
                <c:pt idx="328">
                  <c:v>140.74630696475208</c:v>
                </c:pt>
                <c:pt idx="329">
                  <c:v>140.29078341575035</c:v>
                </c:pt>
                <c:pt idx="330">
                  <c:v>139.83509930152164</c:v>
                </c:pt>
                <c:pt idx="331">
                  <c:v>139.83509930152164</c:v>
                </c:pt>
                <c:pt idx="332">
                  <c:v>139.37925490862929</c:v>
                </c:pt>
                <c:pt idx="333">
                  <c:v>138.92324966394656</c:v>
                </c:pt>
                <c:pt idx="334">
                  <c:v>138.92324966394656</c:v>
                </c:pt>
                <c:pt idx="335">
                  <c:v>138.46708385403684</c:v>
                </c:pt>
                <c:pt idx="336">
                  <c:v>138.01075776576633</c:v>
                </c:pt>
                <c:pt idx="337">
                  <c:v>137.55443139062962</c:v>
                </c:pt>
                <c:pt idx="338">
                  <c:v>137.55443139062962</c:v>
                </c:pt>
                <c:pt idx="339">
                  <c:v>137.09794473723304</c:v>
                </c:pt>
                <c:pt idx="340">
                  <c:v>136.6414577968693</c:v>
                </c:pt>
                <c:pt idx="341">
                  <c:v>136.6414577968693</c:v>
                </c:pt>
                <c:pt idx="342">
                  <c:v>136.18497085650557</c:v>
                </c:pt>
                <c:pt idx="343">
                  <c:v>135.72848420310899</c:v>
                </c:pt>
                <c:pt idx="344">
                  <c:v>135.72848420310899</c:v>
                </c:pt>
                <c:pt idx="345">
                  <c:v>135.27183669751827</c:v>
                </c:pt>
                <c:pt idx="346">
                  <c:v>134.81518919192754</c:v>
                </c:pt>
                <c:pt idx="347">
                  <c:v>134.3585419734049</c:v>
                </c:pt>
                <c:pt idx="348">
                  <c:v>134.3585419734049</c:v>
                </c:pt>
                <c:pt idx="349">
                  <c:v>133.90173390258718</c:v>
                </c:pt>
                <c:pt idx="350">
                  <c:v>133.4447655538124</c:v>
                </c:pt>
                <c:pt idx="351">
                  <c:v>133.4447655538124</c:v>
                </c:pt>
                <c:pt idx="352">
                  <c:v>132.98779691776767</c:v>
                </c:pt>
                <c:pt idx="353">
                  <c:v>132.53082828172293</c:v>
                </c:pt>
                <c:pt idx="354">
                  <c:v>132.53082828172293</c:v>
                </c:pt>
                <c:pt idx="355">
                  <c:v>132.07369936782209</c:v>
                </c:pt>
                <c:pt idx="356">
                  <c:v>131.61657016655036</c:v>
                </c:pt>
                <c:pt idx="357">
                  <c:v>131.15944096527863</c:v>
                </c:pt>
                <c:pt idx="358">
                  <c:v>131.15944096527863</c:v>
                </c:pt>
                <c:pt idx="359">
                  <c:v>130.70215148625172</c:v>
                </c:pt>
                <c:pt idx="360">
                  <c:v>130.244861719753</c:v>
                </c:pt>
                <c:pt idx="361">
                  <c:v>130.244861719753</c:v>
                </c:pt>
                <c:pt idx="362">
                  <c:v>129.78741167560003</c:v>
                </c:pt>
                <c:pt idx="363">
                  <c:v>129.32996134387429</c:v>
                </c:pt>
                <c:pt idx="364">
                  <c:v>129.32996134387429</c:v>
                </c:pt>
                <c:pt idx="365">
                  <c:v>128.87235044692156</c:v>
                </c:pt>
                <c:pt idx="366">
                  <c:v>128.41473983764251</c:v>
                </c:pt>
                <c:pt idx="367">
                  <c:v>127.95712894068977</c:v>
                </c:pt>
                <c:pt idx="368">
                  <c:v>127.95712894068977</c:v>
                </c:pt>
                <c:pt idx="369">
                  <c:v>127.49951804373704</c:v>
                </c:pt>
                <c:pt idx="370">
                  <c:v>127.04190743445801</c:v>
                </c:pt>
                <c:pt idx="371">
                  <c:v>127.04190743445801</c:v>
                </c:pt>
                <c:pt idx="372">
                  <c:v>126.58413597227828</c:v>
                </c:pt>
                <c:pt idx="373">
                  <c:v>126.12636451009854</c:v>
                </c:pt>
                <c:pt idx="374">
                  <c:v>126.12636451009854</c:v>
                </c:pt>
                <c:pt idx="375">
                  <c:v>125.66859333569344</c:v>
                </c:pt>
                <c:pt idx="376">
                  <c:v>125.21082187351371</c:v>
                </c:pt>
                <c:pt idx="377">
                  <c:v>124.75305069910861</c:v>
                </c:pt>
                <c:pt idx="378">
                  <c:v>124.75305069910861</c:v>
                </c:pt>
                <c:pt idx="379">
                  <c:v>124.29511867170189</c:v>
                </c:pt>
                <c:pt idx="380">
                  <c:v>123.83718664429516</c:v>
                </c:pt>
                <c:pt idx="381">
                  <c:v>123.83718664429516</c:v>
                </c:pt>
                <c:pt idx="382">
                  <c:v>123.379254904764</c:v>
                </c:pt>
                <c:pt idx="383">
                  <c:v>122.92116231213026</c:v>
                </c:pt>
                <c:pt idx="384">
                  <c:v>122.92116231213026</c:v>
                </c:pt>
                <c:pt idx="385">
                  <c:v>122.46306971949653</c:v>
                </c:pt>
                <c:pt idx="386">
                  <c:v>122.00513797996537</c:v>
                </c:pt>
                <c:pt idx="387">
                  <c:v>121.54720595255864</c:v>
                </c:pt>
                <c:pt idx="388">
                  <c:v>121.54720595255864</c:v>
                </c:pt>
                <c:pt idx="389">
                  <c:v>121.08911364790143</c:v>
                </c:pt>
                <c:pt idx="390">
                  <c:v>120.63102105526769</c:v>
                </c:pt>
                <c:pt idx="391">
                  <c:v>120.63102105526769</c:v>
                </c:pt>
                <c:pt idx="392">
                  <c:v>120.17276789740696</c:v>
                </c:pt>
                <c:pt idx="393">
                  <c:v>119.71451502762368</c:v>
                </c:pt>
                <c:pt idx="394">
                  <c:v>119.71451502762368</c:v>
                </c:pt>
                <c:pt idx="395">
                  <c:v>119.25610130453595</c:v>
                </c:pt>
                <c:pt idx="396">
                  <c:v>118.79768758144822</c:v>
                </c:pt>
                <c:pt idx="397">
                  <c:v>118.33927414653887</c:v>
                </c:pt>
                <c:pt idx="398">
                  <c:v>118.33927414653887</c:v>
                </c:pt>
                <c:pt idx="399">
                  <c:v>117.88069985822413</c:v>
                </c:pt>
                <c:pt idx="400">
                  <c:v>117.42212585818872</c:v>
                </c:pt>
                <c:pt idx="401">
                  <c:v>117.42212585818872</c:v>
                </c:pt>
                <c:pt idx="402">
                  <c:v>116.96339100464698</c:v>
                </c:pt>
                <c:pt idx="403">
                  <c:v>116.50465615110524</c:v>
                </c:pt>
                <c:pt idx="404">
                  <c:v>116.50465615110524</c:v>
                </c:pt>
                <c:pt idx="405">
                  <c:v>116.04576102081771</c:v>
                </c:pt>
                <c:pt idx="406">
                  <c:v>115.58686560204897</c:v>
                </c:pt>
                <c:pt idx="407">
                  <c:v>115.12797018328024</c:v>
                </c:pt>
                <c:pt idx="408">
                  <c:v>115.12797018328024</c:v>
                </c:pt>
                <c:pt idx="409">
                  <c:v>114.66891448786664</c:v>
                </c:pt>
                <c:pt idx="410">
                  <c:v>114.2098585038709</c:v>
                </c:pt>
                <c:pt idx="411">
                  <c:v>114.2098585038709</c:v>
                </c:pt>
                <c:pt idx="412">
                  <c:v>113.75064224333124</c:v>
                </c:pt>
                <c:pt idx="413">
                  <c:v>113.2914256941085</c:v>
                </c:pt>
                <c:pt idx="414">
                  <c:v>113.2914256941085</c:v>
                </c:pt>
                <c:pt idx="415">
                  <c:v>112.83204857965876</c:v>
                </c:pt>
                <c:pt idx="416">
                  <c:v>112.37267175399305</c:v>
                </c:pt>
                <c:pt idx="417">
                  <c:v>111.91329463954331</c:v>
                </c:pt>
                <c:pt idx="418">
                  <c:v>111.91329463954331</c:v>
                </c:pt>
                <c:pt idx="419">
                  <c:v>111.45391752509357</c:v>
                </c:pt>
                <c:pt idx="420">
                  <c:v>110.99454069942784</c:v>
                </c:pt>
                <c:pt idx="421">
                  <c:v>110.99454069942784</c:v>
                </c:pt>
                <c:pt idx="422">
                  <c:v>110.5350030197511</c:v>
                </c:pt>
                <c:pt idx="423">
                  <c:v>110.5350030197511</c:v>
                </c:pt>
                <c:pt idx="424">
                  <c:v>110.07546562895932</c:v>
                </c:pt>
                <c:pt idx="425">
                  <c:v>109.61576738405557</c:v>
                </c:pt>
                <c:pt idx="426">
                  <c:v>109.15606913915182</c:v>
                </c:pt>
                <c:pt idx="427">
                  <c:v>108.69621061810791</c:v>
                </c:pt>
                <c:pt idx="428">
                  <c:v>108.69621061810791</c:v>
                </c:pt>
                <c:pt idx="429">
                  <c:v>108.23635180797717</c:v>
                </c:pt>
                <c:pt idx="430">
                  <c:v>107.77649299784643</c:v>
                </c:pt>
                <c:pt idx="431">
                  <c:v>107.77649299784643</c:v>
                </c:pt>
                <c:pt idx="432">
                  <c:v>107.31663447680252</c:v>
                </c:pt>
                <c:pt idx="433">
                  <c:v>106.85677566667178</c:v>
                </c:pt>
                <c:pt idx="434">
                  <c:v>106.85677566667178</c:v>
                </c:pt>
                <c:pt idx="435">
                  <c:v>106.39675629131403</c:v>
                </c:pt>
                <c:pt idx="436">
                  <c:v>105.93673720514406</c:v>
                </c:pt>
                <c:pt idx="437">
                  <c:v>105.4765572645593</c:v>
                </c:pt>
                <c:pt idx="438">
                  <c:v>105.4765572645593</c:v>
                </c:pt>
                <c:pt idx="439">
                  <c:v>105.01637761326327</c:v>
                </c:pt>
                <c:pt idx="440">
                  <c:v>104.55619767267852</c:v>
                </c:pt>
                <c:pt idx="441">
                  <c:v>104.55619767267852</c:v>
                </c:pt>
                <c:pt idx="442">
                  <c:v>104.09601773209377</c:v>
                </c:pt>
                <c:pt idx="443">
                  <c:v>103.63567751567167</c:v>
                </c:pt>
                <c:pt idx="444">
                  <c:v>103.63567751567167</c:v>
                </c:pt>
                <c:pt idx="445">
                  <c:v>103.17517644463292</c:v>
                </c:pt>
                <c:pt idx="446">
                  <c:v>102.71467537359418</c:v>
                </c:pt>
                <c:pt idx="447">
                  <c:v>102.25401402691995</c:v>
                </c:pt>
                <c:pt idx="448">
                  <c:v>102.25401402691995</c:v>
                </c:pt>
                <c:pt idx="449">
                  <c:v>101.79335239065419</c:v>
                </c:pt>
                <c:pt idx="450">
                  <c:v>101.33269104397996</c:v>
                </c:pt>
                <c:pt idx="451">
                  <c:v>101.33269104397996</c:v>
                </c:pt>
                <c:pt idx="452">
                  <c:v>100.87186884248722</c:v>
                </c:pt>
                <c:pt idx="453">
                  <c:v>100.41104664099447</c:v>
                </c:pt>
                <c:pt idx="454">
                  <c:v>100.41104664099447</c:v>
                </c:pt>
                <c:pt idx="455">
                  <c:v>99.950064164068124</c:v>
                </c:pt>
                <c:pt idx="456">
                  <c:v>99.489081397348372</c:v>
                </c:pt>
                <c:pt idx="457">
                  <c:v>99.02809863062862</c:v>
                </c:pt>
                <c:pt idx="458">
                  <c:v>99.02809863062862</c:v>
                </c:pt>
                <c:pt idx="459">
                  <c:v>98.566955588576207</c:v>
                </c:pt>
                <c:pt idx="460">
                  <c:v>98.105812256629449</c:v>
                </c:pt>
                <c:pt idx="461">
                  <c:v>98.105812256629449</c:v>
                </c:pt>
                <c:pt idx="462">
                  <c:v>97.644348084324918</c:v>
                </c:pt>
                <c:pt idx="463">
                  <c:v>97.182883621924162</c:v>
                </c:pt>
                <c:pt idx="464">
                  <c:v>97.182883621924162</c:v>
                </c:pt>
                <c:pt idx="465">
                  <c:v>96.721258594296401</c:v>
                </c:pt>
                <c:pt idx="466">
                  <c:v>96.259473291739738</c:v>
                </c:pt>
                <c:pt idx="467">
                  <c:v>95.797687698884985</c:v>
                </c:pt>
                <c:pt idx="468">
                  <c:v>95.797687698884985</c:v>
                </c:pt>
                <c:pt idx="469">
                  <c:v>95.335580975576235</c:v>
                </c:pt>
                <c:pt idx="470">
                  <c:v>94.873313977641388</c:v>
                </c:pt>
                <c:pt idx="471">
                  <c:v>94.873313977641388</c:v>
                </c:pt>
                <c:pt idx="472">
                  <c:v>94.411046689105632</c:v>
                </c:pt>
                <c:pt idx="473">
                  <c:v>93.948619126044719</c:v>
                </c:pt>
                <c:pt idx="474">
                  <c:v>93.948619126044719</c:v>
                </c:pt>
                <c:pt idx="475">
                  <c:v>93.486030707054965</c:v>
                </c:pt>
                <c:pt idx="476">
                  <c:v>93.023442288065212</c:v>
                </c:pt>
                <c:pt idx="477">
                  <c:v>92.560693594752166</c:v>
                </c:pt>
                <c:pt idx="478">
                  <c:v>92.560693594752166</c:v>
                </c:pt>
                <c:pt idx="479">
                  <c:v>92.097784045308401</c:v>
                </c:pt>
                <c:pt idx="480">
                  <c:v>91.634874495864636</c:v>
                </c:pt>
                <c:pt idx="481">
                  <c:v>91.634874495864636</c:v>
                </c:pt>
                <c:pt idx="482">
                  <c:v>91.171965237425539</c:v>
                </c:pt>
                <c:pt idx="483">
                  <c:v>90.708895122754782</c:v>
                </c:pt>
                <c:pt idx="484">
                  <c:v>90.708895122754782</c:v>
                </c:pt>
                <c:pt idx="485">
                  <c:v>90.245825008084026</c:v>
                </c:pt>
                <c:pt idx="486">
                  <c:v>89.782755184518862</c:v>
                </c:pt>
                <c:pt idx="487">
                  <c:v>89.319685069848106</c:v>
                </c:pt>
                <c:pt idx="488">
                  <c:v>89.319685069848106</c:v>
                </c:pt>
                <c:pt idx="489">
                  <c:v>88.856454681156876</c:v>
                </c:pt>
                <c:pt idx="490">
                  <c:v>88.393224001259114</c:v>
                </c:pt>
                <c:pt idx="491">
                  <c:v>88.393224001259114</c:v>
                </c:pt>
                <c:pt idx="492">
                  <c:v>87.929832756134346</c:v>
                </c:pt>
                <c:pt idx="493">
                  <c:v>87.46644180231705</c:v>
                </c:pt>
                <c:pt idx="494">
                  <c:v>87.46644180231705</c:v>
                </c:pt>
                <c:pt idx="495">
                  <c:v>87.00288999196529</c:v>
                </c:pt>
                <c:pt idx="496">
                  <c:v>86.53933818161353</c:v>
                </c:pt>
                <c:pt idx="497">
                  <c:v>86.075786662670183</c:v>
                </c:pt>
                <c:pt idx="498">
                  <c:v>86.075786662670183</c:v>
                </c:pt>
                <c:pt idx="499">
                  <c:v>85.612074287091417</c:v>
                </c:pt>
                <c:pt idx="500">
                  <c:v>85.148201637895937</c:v>
                </c:pt>
                <c:pt idx="501">
                  <c:v>85.148201637895937</c:v>
                </c:pt>
                <c:pt idx="502">
                  <c:v>84.684328697090166</c:v>
                </c:pt>
                <c:pt idx="503">
                  <c:v>84.220295191057403</c:v>
                </c:pt>
                <c:pt idx="504">
                  <c:v>84.220295191057403</c:v>
                </c:pt>
                <c:pt idx="505">
                  <c:v>83.756261976735857</c:v>
                </c:pt>
                <c:pt idx="506">
                  <c:v>83.292228470703094</c:v>
                </c:pt>
                <c:pt idx="507">
                  <c:v>82.828194964670331</c:v>
                </c:pt>
                <c:pt idx="508">
                  <c:v>82.828194964670331</c:v>
                </c:pt>
                <c:pt idx="509">
                  <c:v>82.364001185222719</c:v>
                </c:pt>
                <c:pt idx="510">
                  <c:v>81.899646548735944</c:v>
                </c:pt>
                <c:pt idx="511">
                  <c:v>81.899646548735944</c:v>
                </c:pt>
                <c:pt idx="512">
                  <c:v>81.43529220416228</c:v>
                </c:pt>
                <c:pt idx="513">
                  <c:v>80.970937567675506</c:v>
                </c:pt>
                <c:pt idx="514">
                  <c:v>80.970937567675506</c:v>
                </c:pt>
                <c:pt idx="515">
                  <c:v>80.50642236596174</c:v>
                </c:pt>
                <c:pt idx="516">
                  <c:v>80.04190745626201</c:v>
                </c:pt>
                <c:pt idx="517">
                  <c:v>79.577392254548243</c:v>
                </c:pt>
                <c:pt idx="518">
                  <c:v>79.577392254548243</c:v>
                </c:pt>
                <c:pt idx="519">
                  <c:v>79.112877052834477</c:v>
                </c:pt>
                <c:pt idx="520">
                  <c:v>78.648201578008681</c:v>
                </c:pt>
                <c:pt idx="521">
                  <c:v>78.648201578008681</c:v>
                </c:pt>
                <c:pt idx="522">
                  <c:v>78.183365245840903</c:v>
                </c:pt>
                <c:pt idx="523">
                  <c:v>77.718368640762989</c:v>
                </c:pt>
                <c:pt idx="524">
                  <c:v>77.718368640762989</c:v>
                </c:pt>
                <c:pt idx="525">
                  <c:v>77.253211178141214</c:v>
                </c:pt>
                <c:pt idx="526">
                  <c:v>76.788053715519439</c:v>
                </c:pt>
                <c:pt idx="527">
                  <c:v>76.322735980189393</c:v>
                </c:pt>
                <c:pt idx="528">
                  <c:v>76.322735980189393</c:v>
                </c:pt>
                <c:pt idx="529">
                  <c:v>75.85725738711362</c:v>
                </c:pt>
                <c:pt idx="530">
                  <c:v>75.391778794037847</c:v>
                </c:pt>
                <c:pt idx="531">
                  <c:v>75.391778794037847</c:v>
                </c:pt>
                <c:pt idx="532">
                  <c:v>74.925979363329617</c:v>
                </c:pt>
                <c:pt idx="533">
                  <c:v>74.460179639799833</c:v>
                </c:pt>
                <c:pt idx="534">
                  <c:v>74.460179639799833</c:v>
                </c:pt>
                <c:pt idx="535">
                  <c:v>73.994380209091602</c:v>
                </c:pt>
                <c:pt idx="536">
                  <c:v>73.528419920334827</c:v>
                </c:pt>
                <c:pt idx="537">
                  <c:v>73.062459631578051</c:v>
                </c:pt>
                <c:pt idx="538">
                  <c:v>73.062459631578051</c:v>
                </c:pt>
                <c:pt idx="539">
                  <c:v>72.596339070617688</c:v>
                </c:pt>
                <c:pt idx="540">
                  <c:v>72.130218216633907</c:v>
                </c:pt>
                <c:pt idx="541">
                  <c:v>72.130218216633907</c:v>
                </c:pt>
                <c:pt idx="542">
                  <c:v>71.664097362650125</c:v>
                </c:pt>
                <c:pt idx="543">
                  <c:v>71.197976801689762</c:v>
                </c:pt>
                <c:pt idx="544">
                  <c:v>71.197976801689762</c:v>
                </c:pt>
                <c:pt idx="545">
                  <c:v>70.731855947705981</c:v>
                </c:pt>
                <c:pt idx="546">
                  <c:v>70.265574528495193</c:v>
                </c:pt>
                <c:pt idx="547">
                  <c:v>69.799293402408765</c:v>
                </c:pt>
                <c:pt idx="548">
                  <c:v>69.799293402408765</c:v>
                </c:pt>
                <c:pt idx="549">
                  <c:v>69.332851417970986</c:v>
                </c:pt>
                <c:pt idx="550">
                  <c:v>68.866409726758505</c:v>
                </c:pt>
                <c:pt idx="551">
                  <c:v>68.866409726758505</c:v>
                </c:pt>
                <c:pt idx="552">
                  <c:v>68.39980717709372</c:v>
                </c:pt>
                <c:pt idx="553">
                  <c:v>67.93304406220193</c:v>
                </c:pt>
                <c:pt idx="554">
                  <c:v>67.93304406220193</c:v>
                </c:pt>
                <c:pt idx="555">
                  <c:v>67.466281240737317</c:v>
                </c:pt>
                <c:pt idx="556">
                  <c:v>66.999518125845526</c:v>
                </c:pt>
                <c:pt idx="557">
                  <c:v>66.532594445726744</c:v>
                </c:pt>
                <c:pt idx="558">
                  <c:v>66.532594445726744</c:v>
                </c:pt>
                <c:pt idx="559">
                  <c:v>66.065510494010013</c:v>
                </c:pt>
                <c:pt idx="560">
                  <c:v>65.598426248664225</c:v>
                </c:pt>
                <c:pt idx="561">
                  <c:v>65.598426248664225</c:v>
                </c:pt>
                <c:pt idx="562">
                  <c:v>65.131342296947494</c:v>
                </c:pt>
                <c:pt idx="563">
                  <c:v>64.6640974863747</c:v>
                </c:pt>
                <c:pt idx="564">
                  <c:v>64.6640974863747</c:v>
                </c:pt>
                <c:pt idx="565">
                  <c:v>64.196692110574915</c:v>
                </c:pt>
                <c:pt idx="566">
                  <c:v>63.729287028606059</c:v>
                </c:pt>
                <c:pt idx="567">
                  <c:v>63.261881652806274</c:v>
                </c:pt>
                <c:pt idx="568">
                  <c:v>63.261881652806274</c:v>
                </c:pt>
                <c:pt idx="569">
                  <c:v>62.794476277006488</c:v>
                </c:pt>
                <c:pt idx="570">
                  <c:v>62.327071195037625</c:v>
                </c:pt>
                <c:pt idx="571">
                  <c:v>62.327071195037625</c:v>
                </c:pt>
                <c:pt idx="572">
                  <c:v>61.859505254010834</c:v>
                </c:pt>
                <c:pt idx="573">
                  <c:v>61.391939606915912</c:v>
                </c:pt>
                <c:pt idx="574">
                  <c:v>61.391939606915912</c:v>
                </c:pt>
                <c:pt idx="575">
                  <c:v>60.924373665889121</c:v>
                </c:pt>
                <c:pt idx="576">
                  <c:v>60.45680772486233</c:v>
                </c:pt>
                <c:pt idx="577">
                  <c:v>59.989242077767408</c:v>
                </c:pt>
                <c:pt idx="578">
                  <c:v>59.989242077767408</c:v>
                </c:pt>
                <c:pt idx="579">
                  <c:v>59.521355006286619</c:v>
                </c:pt>
                <c:pt idx="580">
                  <c:v>59.05346793480583</c:v>
                </c:pt>
                <c:pt idx="581">
                  <c:v>59.05346793480583</c:v>
                </c:pt>
                <c:pt idx="582">
                  <c:v>58.585420592332717</c:v>
                </c:pt>
                <c:pt idx="583">
                  <c:v>58.117372955624923</c:v>
                </c:pt>
                <c:pt idx="584">
                  <c:v>58.117372955624923</c:v>
                </c:pt>
                <c:pt idx="585">
                  <c:v>57.649325613151809</c:v>
                </c:pt>
                <c:pt idx="586">
                  <c:v>57.181117411217016</c:v>
                </c:pt>
                <c:pt idx="587">
                  <c:v>56.712748644055225</c:v>
                </c:pt>
                <c:pt idx="588">
                  <c:v>56.712748644055225</c:v>
                </c:pt>
                <c:pt idx="589">
                  <c:v>56.24421960620392</c:v>
                </c:pt>
                <c:pt idx="590">
                  <c:v>55.775690273815123</c:v>
                </c:pt>
                <c:pt idx="591">
                  <c:v>55.775690273815123</c:v>
                </c:pt>
                <c:pt idx="592">
                  <c:v>55.307000376199326</c:v>
                </c:pt>
                <c:pt idx="593">
                  <c:v>54.838310773221963</c:v>
                </c:pt>
                <c:pt idx="594">
                  <c:v>54.838310773221963</c:v>
                </c:pt>
                <c:pt idx="595">
                  <c:v>54.369620875606167</c:v>
                </c:pt>
                <c:pt idx="596">
                  <c:v>53.900770707502737</c:v>
                </c:pt>
                <c:pt idx="597">
                  <c:v>53.431920244659942</c:v>
                </c:pt>
                <c:pt idx="598">
                  <c:v>53.431920244659942</c:v>
                </c:pt>
                <c:pt idx="599">
                  <c:v>52.963069781817147</c:v>
                </c:pt>
                <c:pt idx="600">
                  <c:v>52.494059048587658</c:v>
                </c:pt>
                <c:pt idx="601">
                  <c:v>52.494059048587658</c:v>
                </c:pt>
                <c:pt idx="602">
                  <c:v>52.025048020517858</c:v>
                </c:pt>
                <c:pt idx="603">
                  <c:v>51.556036992448057</c:v>
                </c:pt>
                <c:pt idx="604">
                  <c:v>51.556036992448057</c:v>
                </c:pt>
                <c:pt idx="605">
                  <c:v>51.086865694092502</c:v>
                </c:pt>
                <c:pt idx="606">
                  <c:v>50.617694100795703</c:v>
                </c:pt>
                <c:pt idx="607">
                  <c:v>50.148361942271904</c:v>
                </c:pt>
                <c:pt idx="608">
                  <c:v>50.148361942271904</c:v>
                </c:pt>
                <c:pt idx="609">
                  <c:v>49.678708948538166</c:v>
                </c:pt>
                <c:pt idx="610">
                  <c:v>49.209055659560363</c:v>
                </c:pt>
                <c:pt idx="611">
                  <c:v>49.209055659560363</c:v>
                </c:pt>
                <c:pt idx="612">
                  <c:v>48.739402665826624</c:v>
                </c:pt>
                <c:pt idx="613">
                  <c:v>48.269749376848821</c:v>
                </c:pt>
                <c:pt idx="614">
                  <c:v>48.269749376848821</c:v>
                </c:pt>
                <c:pt idx="615">
                  <c:v>47.79993552264402</c:v>
                </c:pt>
                <c:pt idx="616">
                  <c:v>47.330121963784215</c:v>
                </c:pt>
                <c:pt idx="617">
                  <c:v>46.860308109579414</c:v>
                </c:pt>
                <c:pt idx="618">
                  <c:v>46.860308109579414</c:v>
                </c:pt>
                <c:pt idx="619">
                  <c:v>46.390494255374612</c:v>
                </c:pt>
                <c:pt idx="620">
                  <c:v>45.920520131388749</c:v>
                </c:pt>
                <c:pt idx="621">
                  <c:v>45.920520131388749</c:v>
                </c:pt>
                <c:pt idx="622">
                  <c:v>45.450385146729943</c:v>
                </c:pt>
                <c:pt idx="623">
                  <c:v>44.980250457618013</c:v>
                </c:pt>
                <c:pt idx="624">
                  <c:v>44.980250457618013</c:v>
                </c:pt>
                <c:pt idx="625">
                  <c:v>44.509954907732208</c:v>
                </c:pt>
                <c:pt idx="626">
                  <c:v>44.039659357846404</c:v>
                </c:pt>
                <c:pt idx="627">
                  <c:v>43.569364103608407</c:v>
                </c:pt>
                <c:pt idx="628">
                  <c:v>43.569364103608407</c:v>
                </c:pt>
                <c:pt idx="629">
                  <c:v>43.098747423268598</c:v>
                </c:pt>
                <c:pt idx="630">
                  <c:v>42.627970177701791</c:v>
                </c:pt>
                <c:pt idx="631">
                  <c:v>42.627970177701791</c:v>
                </c:pt>
                <c:pt idx="632">
                  <c:v>42.15719322808561</c:v>
                </c:pt>
                <c:pt idx="633">
                  <c:v>41.686415982518803</c:v>
                </c:pt>
                <c:pt idx="634">
                  <c:v>41.686415982518803</c:v>
                </c:pt>
                <c:pt idx="635">
                  <c:v>41.215799598028681</c:v>
                </c:pt>
                <c:pt idx="636">
                  <c:v>40.745182917688872</c:v>
                </c:pt>
                <c:pt idx="637">
                  <c:v>40.274566237349063</c:v>
                </c:pt>
                <c:pt idx="638">
                  <c:v>40.274566237349063</c:v>
                </c:pt>
                <c:pt idx="639">
                  <c:v>39.803949852858942</c:v>
                </c:pt>
                <c:pt idx="640">
                  <c:v>39.333333172519133</c:v>
                </c:pt>
                <c:pt idx="641">
                  <c:v>39.333333172519133</c:v>
                </c:pt>
                <c:pt idx="642">
                  <c:v>38.862395361725326</c:v>
                </c:pt>
                <c:pt idx="643">
                  <c:v>38.391297281857021</c:v>
                </c:pt>
                <c:pt idx="644">
                  <c:v>38.391297281857021</c:v>
                </c:pt>
                <c:pt idx="645">
                  <c:v>37.92003834060921</c:v>
                </c:pt>
                <c:pt idx="646">
                  <c:v>37.44861913048878</c:v>
                </c:pt>
                <c:pt idx="647">
                  <c:v>36.977360189240969</c:v>
                </c:pt>
                <c:pt idx="648">
                  <c:v>36.977360189240969</c:v>
                </c:pt>
                <c:pt idx="649">
                  <c:v>36.506101247993158</c:v>
                </c:pt>
                <c:pt idx="650">
                  <c:v>36.034360907620602</c:v>
                </c:pt>
                <c:pt idx="651">
                  <c:v>36.034360907620602</c:v>
                </c:pt>
                <c:pt idx="652">
                  <c:v>35.561335748875777</c:v>
                </c:pt>
                <c:pt idx="653">
                  <c:v>35.088150024903953</c:v>
                </c:pt>
                <c:pt idx="654">
                  <c:v>35.088150024903953</c:v>
                </c:pt>
                <c:pt idx="655">
                  <c:v>34.614643468144706</c:v>
                </c:pt>
                <c:pt idx="656">
                  <c:v>34.141136613718878</c:v>
                </c:pt>
                <c:pt idx="657">
                  <c:v>33.66762975929305</c:v>
                </c:pt>
                <c:pt idx="658">
                  <c:v>33.66762975929305</c:v>
                </c:pt>
                <c:pt idx="659">
                  <c:v>33.193962637407736</c:v>
                </c:pt>
                <c:pt idx="660">
                  <c:v>32.719974087300912</c:v>
                </c:pt>
                <c:pt idx="661">
                  <c:v>32.719974087300912</c:v>
                </c:pt>
                <c:pt idx="662">
                  <c:v>32.245825270037415</c:v>
                </c:pt>
                <c:pt idx="663">
                  <c:v>31.771515589476582</c:v>
                </c:pt>
                <c:pt idx="664">
                  <c:v>31.771515589476582</c:v>
                </c:pt>
                <c:pt idx="665">
                  <c:v>31.297045343688751</c:v>
                </c:pt>
                <c:pt idx="666">
                  <c:v>30.822414831047062</c:v>
                </c:pt>
                <c:pt idx="667">
                  <c:v>30.347784020032229</c:v>
                </c:pt>
                <c:pt idx="668">
                  <c:v>30.347784020032229</c:v>
                </c:pt>
                <c:pt idx="669">
                  <c:v>29.872832078563395</c:v>
                </c:pt>
                <c:pt idx="670">
                  <c:v>29.397719870543519</c:v>
                </c:pt>
                <c:pt idx="671">
                  <c:v>29.397719870543519</c:v>
                </c:pt>
                <c:pt idx="672">
                  <c:v>28.922286233393681</c:v>
                </c:pt>
                <c:pt idx="673">
                  <c:v>28.446692329995614</c:v>
                </c:pt>
                <c:pt idx="674">
                  <c:v>28.446692329995614</c:v>
                </c:pt>
                <c:pt idx="675">
                  <c:v>27.970776997164773</c:v>
                </c:pt>
                <c:pt idx="676">
                  <c:v>27.494861664333932</c:v>
                </c:pt>
                <c:pt idx="677">
                  <c:v>27.018786065557677</c:v>
                </c:pt>
                <c:pt idx="678">
                  <c:v>27.018786065557677</c:v>
                </c:pt>
                <c:pt idx="679">
                  <c:v>26.542549602272835</c:v>
                </c:pt>
                <c:pt idx="680">
                  <c:v>26.066313138987994</c:v>
                </c:pt>
                <c:pt idx="681">
                  <c:v>26.066313138987994</c:v>
                </c:pt>
                <c:pt idx="682">
                  <c:v>25.589916409959613</c:v>
                </c:pt>
                <c:pt idx="683">
                  <c:v>25.113358816220771</c:v>
                </c:pt>
                <c:pt idx="684">
                  <c:v>25.113358816220771</c:v>
                </c:pt>
                <c:pt idx="685">
                  <c:v>24.636801522066328</c:v>
                </c:pt>
                <c:pt idx="686">
                  <c:v>24.160243928327485</c:v>
                </c:pt>
                <c:pt idx="687">
                  <c:v>23.683686334588643</c:v>
                </c:pt>
                <c:pt idx="688">
                  <c:v>23.683686334588643</c:v>
                </c:pt>
                <c:pt idx="689">
                  <c:v>23.206807910182075</c:v>
                </c:pt>
                <c:pt idx="690">
                  <c:v>22.729929185989231</c:v>
                </c:pt>
                <c:pt idx="691">
                  <c:v>22.729929185989231</c:v>
                </c:pt>
                <c:pt idx="692">
                  <c:v>22.252889896569386</c:v>
                </c:pt>
                <c:pt idx="693">
                  <c:v>21.775690341910693</c:v>
                </c:pt>
                <c:pt idx="694">
                  <c:v>21.775690341910693</c:v>
                </c:pt>
                <c:pt idx="695">
                  <c:v>21.298169356809844</c:v>
                </c:pt>
                <c:pt idx="696">
                  <c:v>20.820648671899026</c:v>
                </c:pt>
                <c:pt idx="697">
                  <c:v>20.343127686798177</c:v>
                </c:pt>
                <c:pt idx="698">
                  <c:v>20.343127686798177</c:v>
                </c:pt>
                <c:pt idx="699">
                  <c:v>19.865446136470325</c:v>
                </c:pt>
                <c:pt idx="700">
                  <c:v>19.387604321307379</c:v>
                </c:pt>
                <c:pt idx="701">
                  <c:v>19.387604321307379</c:v>
                </c:pt>
                <c:pt idx="702">
                  <c:v>18.909762205752529</c:v>
                </c:pt>
                <c:pt idx="703">
                  <c:v>18.431759524970676</c:v>
                </c:pt>
                <c:pt idx="704">
                  <c:v>18.431759524970676</c:v>
                </c:pt>
                <c:pt idx="705">
                  <c:v>17.953757144681667</c:v>
                </c:pt>
                <c:pt idx="706">
                  <c:v>17.475754463899815</c:v>
                </c:pt>
                <c:pt idx="707">
                  <c:v>16.997591518484743</c:v>
                </c:pt>
                <c:pt idx="708">
                  <c:v>16.997591518484743</c:v>
                </c:pt>
                <c:pt idx="709">
                  <c:v>16.519107142021888</c:v>
                </c:pt>
                <c:pt idx="710">
                  <c:v>16.040462200332033</c:v>
                </c:pt>
                <c:pt idx="711">
                  <c:v>16.040462200332033</c:v>
                </c:pt>
                <c:pt idx="712">
                  <c:v>15.561656994412711</c:v>
                </c:pt>
                <c:pt idx="713">
                  <c:v>15.082530357041852</c:v>
                </c:pt>
                <c:pt idx="714">
                  <c:v>15.082530357041852</c:v>
                </c:pt>
                <c:pt idx="715">
                  <c:v>14.603243154443993</c:v>
                </c:pt>
                <c:pt idx="716">
                  <c:v>14.123795688020419</c:v>
                </c:pt>
                <c:pt idx="717">
                  <c:v>13.644187354968558</c:v>
                </c:pt>
                <c:pt idx="718">
                  <c:v>13.644187354968558</c:v>
                </c:pt>
                <c:pt idx="719">
                  <c:v>13.164097326235694</c:v>
                </c:pt>
                <c:pt idx="720">
                  <c:v>12.683847034181806</c:v>
                </c:pt>
                <c:pt idx="721">
                  <c:v>12.683847034181806</c:v>
                </c:pt>
                <c:pt idx="722">
                  <c:v>12.203114744540938</c:v>
                </c:pt>
                <c:pt idx="723">
                  <c:v>11.7222221919828</c:v>
                </c:pt>
                <c:pt idx="724">
                  <c:v>11.7222221919828</c:v>
                </c:pt>
                <c:pt idx="725">
                  <c:v>11.241008206660929</c:v>
                </c:pt>
                <c:pt idx="726">
                  <c:v>10.759633656112056</c:v>
                </c:pt>
                <c:pt idx="727">
                  <c:v>10.277938277923603</c:v>
                </c:pt>
                <c:pt idx="728">
                  <c:v>10.277938277923603</c:v>
                </c:pt>
                <c:pt idx="729">
                  <c:v>9.795760901239726</c:v>
                </c:pt>
                <c:pt idx="730">
                  <c:v>9.313262394101848</c:v>
                </c:pt>
                <c:pt idx="731">
                  <c:v>9.313262394101848</c:v>
                </c:pt>
                <c:pt idx="732">
                  <c:v>8.8302824949048926</c:v>
                </c:pt>
                <c:pt idx="733">
                  <c:v>8.3469811616320087</c:v>
                </c:pt>
                <c:pt idx="734">
                  <c:v>8.3469811616320087</c:v>
                </c:pt>
                <c:pt idx="735">
                  <c:v>7.8630378716786762</c:v>
                </c:pt>
                <c:pt idx="736">
                  <c:v>7.3789337122707881</c:v>
                </c:pt>
                <c:pt idx="737">
                  <c:v>6.8943478571818968</c:v>
                </c:pt>
                <c:pt idx="738">
                  <c:v>6.8943478571818968</c:v>
                </c:pt>
                <c:pt idx="739">
                  <c:v>6.4086383508418736</c:v>
                </c:pt>
                <c:pt idx="740">
                  <c:v>5.9226074087099736</c:v>
                </c:pt>
                <c:pt idx="741">
                  <c:v>5.9226074087099736</c:v>
                </c:pt>
                <c:pt idx="742">
                  <c:v>5.4346496838540626</c:v>
                </c:pt>
                <c:pt idx="743">
                  <c:v>4.945728874992783</c:v>
                </c:pt>
                <c:pt idx="744">
                  <c:v>4.945728874992783</c:v>
                </c:pt>
                <c:pt idx="745">
                  <c:v>4.4556838021858596</c:v>
                </c:pt>
                <c:pt idx="746">
                  <c:v>3.9653179071900149</c:v>
                </c:pt>
                <c:pt idx="747">
                  <c:v>3.4744700082480864</c:v>
                </c:pt>
                <c:pt idx="748">
                  <c:v>3.4744700082480864</c:v>
                </c:pt>
                <c:pt idx="749">
                  <c:v>2.9821770222631492</c:v>
                </c:pt>
                <c:pt idx="750">
                  <c:v>2.4890815201242362</c:v>
                </c:pt>
                <c:pt idx="751">
                  <c:v>2.4890815201242362</c:v>
                </c:pt>
                <c:pt idx="752">
                  <c:v>1.9942194905072839</c:v>
                </c:pt>
                <c:pt idx="753">
                  <c:v>1.4985546347553265</c:v>
                </c:pt>
                <c:pt idx="754">
                  <c:v>1.4985546347553265</c:v>
                </c:pt>
                <c:pt idx="755">
                  <c:v>1.0014450044648431</c:v>
                </c:pt>
                <c:pt idx="756">
                  <c:v>0.50321110508087052</c:v>
                </c:pt>
                <c:pt idx="757">
                  <c:v>0.50321110508087052</c:v>
                </c:pt>
                <c:pt idx="758">
                  <c:v>0</c:v>
                </c:pt>
              </c:numCache>
            </c:numRef>
          </c:xVal>
          <c:yVal>
            <c:numRef>
              <c:f>'Bat Discharge'!$B$2:$B$760</c:f>
              <c:numCache>
                <c:formatCode>General</c:formatCode>
                <c:ptCount val="759"/>
                <c:pt idx="0">
                  <c:v>2.5880000000000001</c:v>
                </c:pt>
                <c:pt idx="1">
                  <c:v>2.5230000000000001</c:v>
                </c:pt>
                <c:pt idx="2">
                  <c:v>2.528</c:v>
                </c:pt>
                <c:pt idx="3">
                  <c:v>2.5329999999999999</c:v>
                </c:pt>
                <c:pt idx="4">
                  <c:v>2.5369999999999999</c:v>
                </c:pt>
                <c:pt idx="5">
                  <c:v>2.5419999999999998</c:v>
                </c:pt>
                <c:pt idx="6">
                  <c:v>2.5459999999999998</c:v>
                </c:pt>
                <c:pt idx="7">
                  <c:v>2.5499999999999998</c:v>
                </c:pt>
                <c:pt idx="8">
                  <c:v>2.5539999999999998</c:v>
                </c:pt>
                <c:pt idx="9">
                  <c:v>2.5590000000000002</c:v>
                </c:pt>
                <c:pt idx="10">
                  <c:v>2.5630000000000002</c:v>
                </c:pt>
                <c:pt idx="11">
                  <c:v>2.5670000000000002</c:v>
                </c:pt>
                <c:pt idx="12">
                  <c:v>2.5710000000000002</c:v>
                </c:pt>
                <c:pt idx="13">
                  <c:v>2.5739999999999998</c:v>
                </c:pt>
                <c:pt idx="14">
                  <c:v>2.5779999999999998</c:v>
                </c:pt>
                <c:pt idx="15">
                  <c:v>2.581</c:v>
                </c:pt>
                <c:pt idx="16">
                  <c:v>2.585</c:v>
                </c:pt>
                <c:pt idx="17">
                  <c:v>2.5880000000000001</c:v>
                </c:pt>
                <c:pt idx="18">
                  <c:v>2.5920000000000001</c:v>
                </c:pt>
                <c:pt idx="19">
                  <c:v>2.5950000000000002</c:v>
                </c:pt>
                <c:pt idx="20">
                  <c:v>2.5979999999999999</c:v>
                </c:pt>
                <c:pt idx="21">
                  <c:v>2.601</c:v>
                </c:pt>
                <c:pt idx="22">
                  <c:v>2.6040000000000001</c:v>
                </c:pt>
                <c:pt idx="23">
                  <c:v>2.6070000000000002</c:v>
                </c:pt>
                <c:pt idx="24">
                  <c:v>2.61</c:v>
                </c:pt>
                <c:pt idx="25">
                  <c:v>2.613</c:v>
                </c:pt>
                <c:pt idx="26">
                  <c:v>2.6150000000000002</c:v>
                </c:pt>
                <c:pt idx="27">
                  <c:v>2.6179999999999999</c:v>
                </c:pt>
                <c:pt idx="28">
                  <c:v>2.621</c:v>
                </c:pt>
                <c:pt idx="29">
                  <c:v>2.6230000000000002</c:v>
                </c:pt>
                <c:pt idx="30">
                  <c:v>2.625</c:v>
                </c:pt>
                <c:pt idx="31">
                  <c:v>2.6269999999999998</c:v>
                </c:pt>
                <c:pt idx="32">
                  <c:v>2.63</c:v>
                </c:pt>
                <c:pt idx="33">
                  <c:v>2.633</c:v>
                </c:pt>
                <c:pt idx="34">
                  <c:v>2.6349999999999998</c:v>
                </c:pt>
                <c:pt idx="35">
                  <c:v>2.637</c:v>
                </c:pt>
                <c:pt idx="36">
                  <c:v>2.6389999999999998</c:v>
                </c:pt>
                <c:pt idx="37">
                  <c:v>2.641</c:v>
                </c:pt>
                <c:pt idx="38">
                  <c:v>2.6429999999999998</c:v>
                </c:pt>
                <c:pt idx="39">
                  <c:v>2.645</c:v>
                </c:pt>
                <c:pt idx="40">
                  <c:v>2.6469999999999998</c:v>
                </c:pt>
                <c:pt idx="41">
                  <c:v>2.649</c:v>
                </c:pt>
                <c:pt idx="42">
                  <c:v>2.6509999999999998</c:v>
                </c:pt>
                <c:pt idx="43">
                  <c:v>2.653</c:v>
                </c:pt>
                <c:pt idx="44">
                  <c:v>2.6549999999999998</c:v>
                </c:pt>
                <c:pt idx="45">
                  <c:v>2.657</c:v>
                </c:pt>
                <c:pt idx="46">
                  <c:v>2.6589999999999998</c:v>
                </c:pt>
                <c:pt idx="47">
                  <c:v>2.66</c:v>
                </c:pt>
                <c:pt idx="48">
                  <c:v>2.6619999999999999</c:v>
                </c:pt>
                <c:pt idx="49">
                  <c:v>2.6640000000000001</c:v>
                </c:pt>
                <c:pt idx="50">
                  <c:v>2.6659999999999999</c:v>
                </c:pt>
                <c:pt idx="51">
                  <c:v>2.6680000000000001</c:v>
                </c:pt>
                <c:pt idx="52">
                  <c:v>2.669</c:v>
                </c:pt>
                <c:pt idx="53">
                  <c:v>2.6709999999999998</c:v>
                </c:pt>
                <c:pt idx="54">
                  <c:v>2.6720000000000002</c:v>
                </c:pt>
                <c:pt idx="55">
                  <c:v>2.6739999999999999</c:v>
                </c:pt>
                <c:pt idx="56">
                  <c:v>2.6760000000000002</c:v>
                </c:pt>
                <c:pt idx="57">
                  <c:v>2.677</c:v>
                </c:pt>
                <c:pt idx="58">
                  <c:v>2.6789999999999998</c:v>
                </c:pt>
                <c:pt idx="59">
                  <c:v>2.68</c:v>
                </c:pt>
                <c:pt idx="60">
                  <c:v>2.6819999999999999</c:v>
                </c:pt>
                <c:pt idx="61">
                  <c:v>2.6829999999999998</c:v>
                </c:pt>
                <c:pt idx="62">
                  <c:v>2.6840000000000002</c:v>
                </c:pt>
                <c:pt idx="63">
                  <c:v>2.6859999999999999</c:v>
                </c:pt>
                <c:pt idx="64">
                  <c:v>2.6869999999999998</c:v>
                </c:pt>
                <c:pt idx="65">
                  <c:v>2.6890000000000001</c:v>
                </c:pt>
                <c:pt idx="66">
                  <c:v>2.69</c:v>
                </c:pt>
                <c:pt idx="67">
                  <c:v>2.6909999999999998</c:v>
                </c:pt>
                <c:pt idx="68">
                  <c:v>2.6920000000000002</c:v>
                </c:pt>
                <c:pt idx="69">
                  <c:v>2.6930000000000001</c:v>
                </c:pt>
                <c:pt idx="70">
                  <c:v>2.6949999999999998</c:v>
                </c:pt>
                <c:pt idx="71">
                  <c:v>2.6960000000000002</c:v>
                </c:pt>
                <c:pt idx="72">
                  <c:v>2.6970000000000001</c:v>
                </c:pt>
                <c:pt idx="73">
                  <c:v>2.698</c:v>
                </c:pt>
                <c:pt idx="74">
                  <c:v>2.6989999999999998</c:v>
                </c:pt>
                <c:pt idx="75">
                  <c:v>2.7</c:v>
                </c:pt>
                <c:pt idx="76">
                  <c:v>2.7010000000000001</c:v>
                </c:pt>
                <c:pt idx="77">
                  <c:v>2.702</c:v>
                </c:pt>
                <c:pt idx="78">
                  <c:v>2.7029999999999998</c:v>
                </c:pt>
                <c:pt idx="79">
                  <c:v>2.7040000000000002</c:v>
                </c:pt>
                <c:pt idx="80">
                  <c:v>2.7050000000000001</c:v>
                </c:pt>
                <c:pt idx="81">
                  <c:v>2.7069999999999999</c:v>
                </c:pt>
                <c:pt idx="82">
                  <c:v>2.7080000000000002</c:v>
                </c:pt>
                <c:pt idx="83">
                  <c:v>2.7090000000000001</c:v>
                </c:pt>
                <c:pt idx="84">
                  <c:v>2.71</c:v>
                </c:pt>
                <c:pt idx="85">
                  <c:v>2.7109999999999999</c:v>
                </c:pt>
                <c:pt idx="86">
                  <c:v>2.7120000000000002</c:v>
                </c:pt>
                <c:pt idx="87">
                  <c:v>2.7130000000000001</c:v>
                </c:pt>
                <c:pt idx="88">
                  <c:v>2.714</c:v>
                </c:pt>
                <c:pt idx="89">
                  <c:v>2.7149999999999999</c:v>
                </c:pt>
                <c:pt idx="90">
                  <c:v>2.7149999999999999</c:v>
                </c:pt>
                <c:pt idx="91">
                  <c:v>2.7160000000000002</c:v>
                </c:pt>
                <c:pt idx="92">
                  <c:v>2.7170000000000001</c:v>
                </c:pt>
                <c:pt idx="93">
                  <c:v>2.7170000000000001</c:v>
                </c:pt>
                <c:pt idx="94">
                  <c:v>2.718</c:v>
                </c:pt>
                <c:pt idx="95">
                  <c:v>2.7189999999999999</c:v>
                </c:pt>
                <c:pt idx="96">
                  <c:v>2.72</c:v>
                </c:pt>
                <c:pt idx="97">
                  <c:v>2.7210000000000001</c:v>
                </c:pt>
                <c:pt idx="98">
                  <c:v>2.722</c:v>
                </c:pt>
                <c:pt idx="99">
                  <c:v>2.722</c:v>
                </c:pt>
                <c:pt idx="100">
                  <c:v>2.7229999999999999</c:v>
                </c:pt>
                <c:pt idx="101">
                  <c:v>2.7240000000000002</c:v>
                </c:pt>
                <c:pt idx="102">
                  <c:v>2.7250000000000001</c:v>
                </c:pt>
                <c:pt idx="103">
                  <c:v>2.7250000000000001</c:v>
                </c:pt>
                <c:pt idx="104">
                  <c:v>2.726</c:v>
                </c:pt>
                <c:pt idx="105">
                  <c:v>2.7269999999999999</c:v>
                </c:pt>
                <c:pt idx="106">
                  <c:v>2.7280000000000002</c:v>
                </c:pt>
                <c:pt idx="107">
                  <c:v>2.7280000000000002</c:v>
                </c:pt>
                <c:pt idx="108">
                  <c:v>2.7290000000000001</c:v>
                </c:pt>
                <c:pt idx="109">
                  <c:v>2.7290000000000001</c:v>
                </c:pt>
                <c:pt idx="110">
                  <c:v>2.73</c:v>
                </c:pt>
                <c:pt idx="111">
                  <c:v>2.73</c:v>
                </c:pt>
                <c:pt idx="112">
                  <c:v>2.7309999999999999</c:v>
                </c:pt>
                <c:pt idx="113">
                  <c:v>2.7309999999999999</c:v>
                </c:pt>
                <c:pt idx="114">
                  <c:v>2.7320000000000002</c:v>
                </c:pt>
                <c:pt idx="115">
                  <c:v>2.7330000000000001</c:v>
                </c:pt>
                <c:pt idx="116">
                  <c:v>2.7330000000000001</c:v>
                </c:pt>
                <c:pt idx="117">
                  <c:v>2.734</c:v>
                </c:pt>
                <c:pt idx="118">
                  <c:v>2.734</c:v>
                </c:pt>
                <c:pt idx="119">
                  <c:v>2.7349999999999999</c:v>
                </c:pt>
                <c:pt idx="120">
                  <c:v>2.7349999999999999</c:v>
                </c:pt>
                <c:pt idx="121">
                  <c:v>2.7360000000000002</c:v>
                </c:pt>
                <c:pt idx="122">
                  <c:v>2.7360000000000002</c:v>
                </c:pt>
                <c:pt idx="123">
                  <c:v>2.7370000000000001</c:v>
                </c:pt>
                <c:pt idx="124">
                  <c:v>2.7370000000000001</c:v>
                </c:pt>
                <c:pt idx="125">
                  <c:v>2.738</c:v>
                </c:pt>
                <c:pt idx="126">
                  <c:v>2.7389999999999999</c:v>
                </c:pt>
                <c:pt idx="127">
                  <c:v>2.7389999999999999</c:v>
                </c:pt>
                <c:pt idx="128">
                  <c:v>2.74</c:v>
                </c:pt>
                <c:pt idx="129">
                  <c:v>2.7410000000000001</c:v>
                </c:pt>
                <c:pt idx="130">
                  <c:v>2.7410000000000001</c:v>
                </c:pt>
                <c:pt idx="131">
                  <c:v>2.742</c:v>
                </c:pt>
                <c:pt idx="132">
                  <c:v>2.742</c:v>
                </c:pt>
                <c:pt idx="133">
                  <c:v>2.742</c:v>
                </c:pt>
                <c:pt idx="134">
                  <c:v>2.7429999999999999</c:v>
                </c:pt>
                <c:pt idx="135">
                  <c:v>2.7429999999999999</c:v>
                </c:pt>
                <c:pt idx="136">
                  <c:v>2.7440000000000002</c:v>
                </c:pt>
                <c:pt idx="137">
                  <c:v>2.7440000000000002</c:v>
                </c:pt>
                <c:pt idx="138">
                  <c:v>2.7450000000000001</c:v>
                </c:pt>
                <c:pt idx="139">
                  <c:v>2.7450000000000001</c:v>
                </c:pt>
                <c:pt idx="140">
                  <c:v>2.746</c:v>
                </c:pt>
                <c:pt idx="141">
                  <c:v>2.746</c:v>
                </c:pt>
                <c:pt idx="142">
                  <c:v>2.746</c:v>
                </c:pt>
                <c:pt idx="143">
                  <c:v>2.746</c:v>
                </c:pt>
                <c:pt idx="144">
                  <c:v>2.746</c:v>
                </c:pt>
                <c:pt idx="145">
                  <c:v>2.7469999999999999</c:v>
                </c:pt>
                <c:pt idx="146">
                  <c:v>2.7469999999999999</c:v>
                </c:pt>
                <c:pt idx="147">
                  <c:v>2.7469999999999999</c:v>
                </c:pt>
                <c:pt idx="148">
                  <c:v>2.7469999999999999</c:v>
                </c:pt>
                <c:pt idx="149">
                  <c:v>2.7469999999999999</c:v>
                </c:pt>
                <c:pt idx="150">
                  <c:v>2.7469999999999999</c:v>
                </c:pt>
                <c:pt idx="151">
                  <c:v>2.7469999999999999</c:v>
                </c:pt>
                <c:pt idx="152">
                  <c:v>2.746</c:v>
                </c:pt>
                <c:pt idx="153">
                  <c:v>2.7469999999999999</c:v>
                </c:pt>
                <c:pt idx="154">
                  <c:v>2.7469999999999999</c:v>
                </c:pt>
                <c:pt idx="155">
                  <c:v>2.7469999999999999</c:v>
                </c:pt>
                <c:pt idx="156">
                  <c:v>2.746</c:v>
                </c:pt>
                <c:pt idx="157">
                  <c:v>2.746</c:v>
                </c:pt>
                <c:pt idx="158">
                  <c:v>2.7440000000000002</c:v>
                </c:pt>
                <c:pt idx="159">
                  <c:v>2.742</c:v>
                </c:pt>
                <c:pt idx="160">
                  <c:v>2.7389999999999999</c:v>
                </c:pt>
                <c:pt idx="161">
                  <c:v>2.8039999999999998</c:v>
                </c:pt>
                <c:pt idx="162">
                  <c:v>2.806</c:v>
                </c:pt>
                <c:pt idx="163">
                  <c:v>2.8090000000000002</c:v>
                </c:pt>
                <c:pt idx="164">
                  <c:v>2.8109999999999999</c:v>
                </c:pt>
                <c:pt idx="165">
                  <c:v>2.8140000000000001</c:v>
                </c:pt>
                <c:pt idx="166">
                  <c:v>2.8159999999999998</c:v>
                </c:pt>
                <c:pt idx="167">
                  <c:v>2.8170000000000002</c:v>
                </c:pt>
                <c:pt idx="168">
                  <c:v>2.8180000000000001</c:v>
                </c:pt>
                <c:pt idx="169">
                  <c:v>2.819</c:v>
                </c:pt>
                <c:pt idx="170">
                  <c:v>2.819</c:v>
                </c:pt>
                <c:pt idx="171">
                  <c:v>2.819</c:v>
                </c:pt>
                <c:pt idx="172">
                  <c:v>2.8180000000000001</c:v>
                </c:pt>
                <c:pt idx="173">
                  <c:v>2.8090000000000002</c:v>
                </c:pt>
                <c:pt idx="174">
                  <c:v>2.8029999999999999</c:v>
                </c:pt>
                <c:pt idx="175">
                  <c:v>2.8029999999999999</c:v>
                </c:pt>
                <c:pt idx="176">
                  <c:v>2.8039999999999998</c:v>
                </c:pt>
                <c:pt idx="177">
                  <c:v>2.8039999999999998</c:v>
                </c:pt>
                <c:pt idx="178">
                  <c:v>2.8039999999999998</c:v>
                </c:pt>
                <c:pt idx="179">
                  <c:v>2.8050000000000002</c:v>
                </c:pt>
                <c:pt idx="180">
                  <c:v>2.8050000000000002</c:v>
                </c:pt>
                <c:pt idx="181">
                  <c:v>2.8050000000000002</c:v>
                </c:pt>
                <c:pt idx="182">
                  <c:v>2.8050000000000002</c:v>
                </c:pt>
                <c:pt idx="183">
                  <c:v>2.806</c:v>
                </c:pt>
                <c:pt idx="184">
                  <c:v>2.8069999999999999</c:v>
                </c:pt>
                <c:pt idx="185">
                  <c:v>2.8069999999999999</c:v>
                </c:pt>
                <c:pt idx="186">
                  <c:v>2.806</c:v>
                </c:pt>
                <c:pt idx="187">
                  <c:v>2.8050000000000002</c:v>
                </c:pt>
                <c:pt idx="188">
                  <c:v>2.8050000000000002</c:v>
                </c:pt>
                <c:pt idx="189">
                  <c:v>2.8050000000000002</c:v>
                </c:pt>
                <c:pt idx="190">
                  <c:v>2.8050000000000002</c:v>
                </c:pt>
                <c:pt idx="191">
                  <c:v>2.8050000000000002</c:v>
                </c:pt>
                <c:pt idx="192">
                  <c:v>2.8050000000000002</c:v>
                </c:pt>
                <c:pt idx="193">
                  <c:v>2.8050000000000002</c:v>
                </c:pt>
                <c:pt idx="194">
                  <c:v>2.8050000000000002</c:v>
                </c:pt>
                <c:pt idx="195">
                  <c:v>2.8050000000000002</c:v>
                </c:pt>
                <c:pt idx="196">
                  <c:v>2.8050000000000002</c:v>
                </c:pt>
                <c:pt idx="197">
                  <c:v>2.806</c:v>
                </c:pt>
                <c:pt idx="198">
                  <c:v>2.8050000000000002</c:v>
                </c:pt>
                <c:pt idx="199">
                  <c:v>2.8050000000000002</c:v>
                </c:pt>
                <c:pt idx="200">
                  <c:v>2.8050000000000002</c:v>
                </c:pt>
                <c:pt idx="201">
                  <c:v>2.8050000000000002</c:v>
                </c:pt>
                <c:pt idx="202">
                  <c:v>2.8050000000000002</c:v>
                </c:pt>
                <c:pt idx="203">
                  <c:v>2.8039999999999998</c:v>
                </c:pt>
                <c:pt idx="204">
                  <c:v>2.8039999999999998</c:v>
                </c:pt>
                <c:pt idx="205">
                  <c:v>2.8029999999999999</c:v>
                </c:pt>
                <c:pt idx="206">
                  <c:v>2.8029999999999999</c:v>
                </c:pt>
                <c:pt idx="207">
                  <c:v>2.8029999999999999</c:v>
                </c:pt>
                <c:pt idx="208">
                  <c:v>2.8029999999999999</c:v>
                </c:pt>
                <c:pt idx="209">
                  <c:v>2.8039999999999998</c:v>
                </c:pt>
                <c:pt idx="210">
                  <c:v>2.8039999999999998</c:v>
                </c:pt>
                <c:pt idx="211">
                  <c:v>2.8050000000000002</c:v>
                </c:pt>
                <c:pt idx="212">
                  <c:v>2.806</c:v>
                </c:pt>
                <c:pt idx="213">
                  <c:v>2.806</c:v>
                </c:pt>
                <c:pt idx="214">
                  <c:v>2.806</c:v>
                </c:pt>
                <c:pt idx="215">
                  <c:v>2.8069999999999999</c:v>
                </c:pt>
                <c:pt idx="216">
                  <c:v>2.8069999999999999</c:v>
                </c:pt>
                <c:pt idx="217">
                  <c:v>2.8069999999999999</c:v>
                </c:pt>
                <c:pt idx="218">
                  <c:v>2.8069999999999999</c:v>
                </c:pt>
                <c:pt idx="219">
                  <c:v>2.8079999999999998</c:v>
                </c:pt>
                <c:pt idx="220">
                  <c:v>2.8090000000000002</c:v>
                </c:pt>
                <c:pt idx="221">
                  <c:v>2.8090000000000002</c:v>
                </c:pt>
                <c:pt idx="222">
                  <c:v>2.8090000000000002</c:v>
                </c:pt>
                <c:pt idx="223">
                  <c:v>2.8090000000000002</c:v>
                </c:pt>
                <c:pt idx="224">
                  <c:v>2.81</c:v>
                </c:pt>
                <c:pt idx="225">
                  <c:v>2.8109999999999999</c:v>
                </c:pt>
                <c:pt idx="226">
                  <c:v>2.8109999999999999</c:v>
                </c:pt>
                <c:pt idx="227">
                  <c:v>2.8109999999999999</c:v>
                </c:pt>
                <c:pt idx="228">
                  <c:v>2.8119999999999998</c:v>
                </c:pt>
                <c:pt idx="229">
                  <c:v>2.8109999999999999</c:v>
                </c:pt>
                <c:pt idx="230">
                  <c:v>2.8119999999999998</c:v>
                </c:pt>
                <c:pt idx="231">
                  <c:v>2.8119999999999998</c:v>
                </c:pt>
                <c:pt idx="232">
                  <c:v>2.8119999999999998</c:v>
                </c:pt>
                <c:pt idx="233">
                  <c:v>2.8130000000000002</c:v>
                </c:pt>
                <c:pt idx="234">
                  <c:v>2.8130000000000002</c:v>
                </c:pt>
                <c:pt idx="235">
                  <c:v>2.8130000000000002</c:v>
                </c:pt>
                <c:pt idx="236">
                  <c:v>2.8140000000000001</c:v>
                </c:pt>
                <c:pt idx="237">
                  <c:v>2.8149999999999999</c:v>
                </c:pt>
                <c:pt idx="238">
                  <c:v>2.8159999999999998</c:v>
                </c:pt>
                <c:pt idx="239">
                  <c:v>2.8159999999999998</c:v>
                </c:pt>
                <c:pt idx="240">
                  <c:v>2.8159999999999998</c:v>
                </c:pt>
                <c:pt idx="241">
                  <c:v>2.8159999999999998</c:v>
                </c:pt>
                <c:pt idx="242">
                  <c:v>2.8159999999999998</c:v>
                </c:pt>
                <c:pt idx="243">
                  <c:v>2.8159999999999998</c:v>
                </c:pt>
                <c:pt idx="244">
                  <c:v>2.8159999999999998</c:v>
                </c:pt>
                <c:pt idx="245">
                  <c:v>2.8159999999999998</c:v>
                </c:pt>
                <c:pt idx="246">
                  <c:v>2.8159999999999998</c:v>
                </c:pt>
                <c:pt idx="247">
                  <c:v>2.8170000000000002</c:v>
                </c:pt>
                <c:pt idx="248">
                  <c:v>2.8159999999999998</c:v>
                </c:pt>
                <c:pt idx="249">
                  <c:v>2.8159999999999998</c:v>
                </c:pt>
                <c:pt idx="250">
                  <c:v>2.8159999999999998</c:v>
                </c:pt>
                <c:pt idx="251">
                  <c:v>2.8159999999999998</c:v>
                </c:pt>
                <c:pt idx="252">
                  <c:v>2.8170000000000002</c:v>
                </c:pt>
                <c:pt idx="253">
                  <c:v>2.8170000000000002</c:v>
                </c:pt>
                <c:pt idx="254">
                  <c:v>2.8170000000000002</c:v>
                </c:pt>
                <c:pt idx="255">
                  <c:v>2.8180000000000001</c:v>
                </c:pt>
                <c:pt idx="256">
                  <c:v>2.8180000000000001</c:v>
                </c:pt>
                <c:pt idx="257">
                  <c:v>2.8180000000000001</c:v>
                </c:pt>
                <c:pt idx="258">
                  <c:v>2.819</c:v>
                </c:pt>
                <c:pt idx="259">
                  <c:v>2.819</c:v>
                </c:pt>
                <c:pt idx="260">
                  <c:v>2.819</c:v>
                </c:pt>
                <c:pt idx="261">
                  <c:v>2.82</c:v>
                </c:pt>
                <c:pt idx="262">
                  <c:v>2.82</c:v>
                </c:pt>
                <c:pt idx="263">
                  <c:v>2.8210000000000002</c:v>
                </c:pt>
                <c:pt idx="264">
                  <c:v>2.8210000000000002</c:v>
                </c:pt>
                <c:pt idx="265">
                  <c:v>2.8220000000000001</c:v>
                </c:pt>
                <c:pt idx="266">
                  <c:v>2.8220000000000001</c:v>
                </c:pt>
                <c:pt idx="267">
                  <c:v>2.823</c:v>
                </c:pt>
                <c:pt idx="268">
                  <c:v>2.823</c:v>
                </c:pt>
                <c:pt idx="269">
                  <c:v>2.823</c:v>
                </c:pt>
                <c:pt idx="270">
                  <c:v>2.823</c:v>
                </c:pt>
                <c:pt idx="271">
                  <c:v>2.823</c:v>
                </c:pt>
                <c:pt idx="272">
                  <c:v>2.8239999999999998</c:v>
                </c:pt>
                <c:pt idx="273">
                  <c:v>2.8239999999999998</c:v>
                </c:pt>
                <c:pt idx="274">
                  <c:v>2.8239999999999998</c:v>
                </c:pt>
                <c:pt idx="275">
                  <c:v>2.8239999999999998</c:v>
                </c:pt>
                <c:pt idx="276">
                  <c:v>2.8239999999999998</c:v>
                </c:pt>
                <c:pt idx="277">
                  <c:v>2.8239999999999998</c:v>
                </c:pt>
                <c:pt idx="278">
                  <c:v>2.8239999999999998</c:v>
                </c:pt>
                <c:pt idx="279">
                  <c:v>2.8239999999999998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2.8260000000000001</c:v>
                </c:pt>
                <c:pt idx="283">
                  <c:v>2.8260000000000001</c:v>
                </c:pt>
                <c:pt idx="284">
                  <c:v>2.8260000000000001</c:v>
                </c:pt>
                <c:pt idx="285">
                  <c:v>2.8260000000000001</c:v>
                </c:pt>
                <c:pt idx="286">
                  <c:v>2.827</c:v>
                </c:pt>
                <c:pt idx="287">
                  <c:v>2.827</c:v>
                </c:pt>
                <c:pt idx="288">
                  <c:v>2.827</c:v>
                </c:pt>
                <c:pt idx="289">
                  <c:v>2.827</c:v>
                </c:pt>
                <c:pt idx="290">
                  <c:v>2.8279999999999998</c:v>
                </c:pt>
                <c:pt idx="291">
                  <c:v>2.8290000000000002</c:v>
                </c:pt>
                <c:pt idx="292">
                  <c:v>2.8290000000000002</c:v>
                </c:pt>
                <c:pt idx="293">
                  <c:v>2.8290000000000002</c:v>
                </c:pt>
                <c:pt idx="294">
                  <c:v>2.8290000000000002</c:v>
                </c:pt>
                <c:pt idx="295">
                  <c:v>2.8290000000000002</c:v>
                </c:pt>
                <c:pt idx="296">
                  <c:v>2.8290000000000002</c:v>
                </c:pt>
                <c:pt idx="297">
                  <c:v>2.8290000000000002</c:v>
                </c:pt>
                <c:pt idx="298">
                  <c:v>2.8290000000000002</c:v>
                </c:pt>
                <c:pt idx="299">
                  <c:v>2.8290000000000002</c:v>
                </c:pt>
                <c:pt idx="300">
                  <c:v>2.83</c:v>
                </c:pt>
                <c:pt idx="301">
                  <c:v>2.83</c:v>
                </c:pt>
                <c:pt idx="302">
                  <c:v>2.831</c:v>
                </c:pt>
                <c:pt idx="303">
                  <c:v>2.831</c:v>
                </c:pt>
                <c:pt idx="304">
                  <c:v>2.831</c:v>
                </c:pt>
                <c:pt idx="305">
                  <c:v>2.831</c:v>
                </c:pt>
                <c:pt idx="306">
                  <c:v>2.8319999999999999</c:v>
                </c:pt>
                <c:pt idx="307">
                  <c:v>2.8319999999999999</c:v>
                </c:pt>
                <c:pt idx="308">
                  <c:v>2.8330000000000002</c:v>
                </c:pt>
                <c:pt idx="309">
                  <c:v>2.8330000000000002</c:v>
                </c:pt>
                <c:pt idx="310">
                  <c:v>2.8330000000000002</c:v>
                </c:pt>
                <c:pt idx="311">
                  <c:v>2.8330000000000002</c:v>
                </c:pt>
                <c:pt idx="312">
                  <c:v>2.8340000000000001</c:v>
                </c:pt>
                <c:pt idx="313">
                  <c:v>2.8340000000000001</c:v>
                </c:pt>
                <c:pt idx="314">
                  <c:v>2.8340000000000001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2.835</c:v>
                </c:pt>
                <c:pt idx="320">
                  <c:v>2.835</c:v>
                </c:pt>
                <c:pt idx="321">
                  <c:v>2.835</c:v>
                </c:pt>
                <c:pt idx="322">
                  <c:v>2.8359999999999999</c:v>
                </c:pt>
                <c:pt idx="323">
                  <c:v>2.8359999999999999</c:v>
                </c:pt>
                <c:pt idx="324">
                  <c:v>2.8370000000000002</c:v>
                </c:pt>
                <c:pt idx="325">
                  <c:v>2.8370000000000002</c:v>
                </c:pt>
                <c:pt idx="326">
                  <c:v>2.8370000000000002</c:v>
                </c:pt>
                <c:pt idx="327">
                  <c:v>2.8370000000000002</c:v>
                </c:pt>
                <c:pt idx="328">
                  <c:v>2.8370000000000002</c:v>
                </c:pt>
                <c:pt idx="329">
                  <c:v>2.8380000000000001</c:v>
                </c:pt>
                <c:pt idx="330">
                  <c:v>2.839</c:v>
                </c:pt>
                <c:pt idx="331">
                  <c:v>2.839</c:v>
                </c:pt>
                <c:pt idx="332">
                  <c:v>2.84</c:v>
                </c:pt>
                <c:pt idx="333">
                  <c:v>2.8410000000000002</c:v>
                </c:pt>
                <c:pt idx="334">
                  <c:v>2.8410000000000002</c:v>
                </c:pt>
                <c:pt idx="335">
                  <c:v>2.8420000000000001</c:v>
                </c:pt>
                <c:pt idx="336">
                  <c:v>2.8420000000000001</c:v>
                </c:pt>
                <c:pt idx="337">
                  <c:v>2.843</c:v>
                </c:pt>
                <c:pt idx="338">
                  <c:v>2.843</c:v>
                </c:pt>
                <c:pt idx="339">
                  <c:v>2.843</c:v>
                </c:pt>
                <c:pt idx="340">
                  <c:v>2.843</c:v>
                </c:pt>
                <c:pt idx="341">
                  <c:v>2.843</c:v>
                </c:pt>
                <c:pt idx="342">
                  <c:v>2.843</c:v>
                </c:pt>
                <c:pt idx="343">
                  <c:v>2.843</c:v>
                </c:pt>
                <c:pt idx="344">
                  <c:v>2.8439999999999999</c:v>
                </c:pt>
                <c:pt idx="345">
                  <c:v>2.8439999999999999</c:v>
                </c:pt>
                <c:pt idx="346">
                  <c:v>2.8439999999999999</c:v>
                </c:pt>
                <c:pt idx="347">
                  <c:v>2.8450000000000002</c:v>
                </c:pt>
                <c:pt idx="348">
                  <c:v>2.8450000000000002</c:v>
                </c:pt>
                <c:pt idx="349">
                  <c:v>2.8460000000000001</c:v>
                </c:pt>
                <c:pt idx="350">
                  <c:v>2.8460000000000001</c:v>
                </c:pt>
                <c:pt idx="351">
                  <c:v>2.8460000000000001</c:v>
                </c:pt>
                <c:pt idx="352">
                  <c:v>2.8460000000000001</c:v>
                </c:pt>
                <c:pt idx="353">
                  <c:v>2.8460000000000001</c:v>
                </c:pt>
                <c:pt idx="354">
                  <c:v>2.847</c:v>
                </c:pt>
                <c:pt idx="355">
                  <c:v>2.847</c:v>
                </c:pt>
                <c:pt idx="356">
                  <c:v>2.847</c:v>
                </c:pt>
                <c:pt idx="357">
                  <c:v>2.8479999999999999</c:v>
                </c:pt>
                <c:pt idx="358">
                  <c:v>2.8479999999999999</c:v>
                </c:pt>
                <c:pt idx="359">
                  <c:v>2.8479999999999999</c:v>
                </c:pt>
                <c:pt idx="360">
                  <c:v>2.8479999999999999</c:v>
                </c:pt>
                <c:pt idx="361">
                  <c:v>2.8490000000000002</c:v>
                </c:pt>
                <c:pt idx="362">
                  <c:v>2.8490000000000002</c:v>
                </c:pt>
                <c:pt idx="363">
                  <c:v>2.8490000000000002</c:v>
                </c:pt>
                <c:pt idx="364">
                  <c:v>2.85</c:v>
                </c:pt>
                <c:pt idx="365">
                  <c:v>2.85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2.851</c:v>
                </c:pt>
                <c:pt idx="372">
                  <c:v>2.851</c:v>
                </c:pt>
                <c:pt idx="373">
                  <c:v>2.85</c:v>
                </c:pt>
                <c:pt idx="374">
                  <c:v>2.851</c:v>
                </c:pt>
                <c:pt idx="375">
                  <c:v>2.851</c:v>
                </c:pt>
                <c:pt idx="376">
                  <c:v>2.851</c:v>
                </c:pt>
                <c:pt idx="377">
                  <c:v>2.8519999999999999</c:v>
                </c:pt>
                <c:pt idx="378">
                  <c:v>2.8519999999999999</c:v>
                </c:pt>
                <c:pt idx="379">
                  <c:v>2.8519999999999999</c:v>
                </c:pt>
                <c:pt idx="380">
                  <c:v>2.8519999999999999</c:v>
                </c:pt>
                <c:pt idx="381">
                  <c:v>2.8519999999999999</c:v>
                </c:pt>
                <c:pt idx="382">
                  <c:v>2.8530000000000002</c:v>
                </c:pt>
                <c:pt idx="383">
                  <c:v>2.8530000000000002</c:v>
                </c:pt>
                <c:pt idx="384">
                  <c:v>2.8530000000000002</c:v>
                </c:pt>
                <c:pt idx="385">
                  <c:v>2.8519999999999999</c:v>
                </c:pt>
                <c:pt idx="386">
                  <c:v>2.8519999999999999</c:v>
                </c:pt>
                <c:pt idx="387">
                  <c:v>2.8519999999999999</c:v>
                </c:pt>
                <c:pt idx="388">
                  <c:v>2.8530000000000002</c:v>
                </c:pt>
                <c:pt idx="389">
                  <c:v>2.8530000000000002</c:v>
                </c:pt>
                <c:pt idx="390">
                  <c:v>2.8540000000000001</c:v>
                </c:pt>
                <c:pt idx="391">
                  <c:v>2.8540000000000001</c:v>
                </c:pt>
                <c:pt idx="392">
                  <c:v>2.8540000000000001</c:v>
                </c:pt>
                <c:pt idx="393">
                  <c:v>2.8540000000000001</c:v>
                </c:pt>
                <c:pt idx="394">
                  <c:v>2.855</c:v>
                </c:pt>
                <c:pt idx="395">
                  <c:v>2.855</c:v>
                </c:pt>
                <c:pt idx="396">
                  <c:v>2.855</c:v>
                </c:pt>
                <c:pt idx="397">
                  <c:v>2.855</c:v>
                </c:pt>
                <c:pt idx="398">
                  <c:v>2.8559999999999999</c:v>
                </c:pt>
                <c:pt idx="399">
                  <c:v>2.8559999999999999</c:v>
                </c:pt>
                <c:pt idx="400">
                  <c:v>2.8559999999999999</c:v>
                </c:pt>
                <c:pt idx="401">
                  <c:v>2.8570000000000002</c:v>
                </c:pt>
                <c:pt idx="402">
                  <c:v>2.8570000000000002</c:v>
                </c:pt>
                <c:pt idx="403">
                  <c:v>2.8580000000000001</c:v>
                </c:pt>
                <c:pt idx="404">
                  <c:v>2.8580000000000001</c:v>
                </c:pt>
                <c:pt idx="405">
                  <c:v>2.8580000000000001</c:v>
                </c:pt>
                <c:pt idx="406">
                  <c:v>2.8580000000000001</c:v>
                </c:pt>
                <c:pt idx="407">
                  <c:v>2.859</c:v>
                </c:pt>
                <c:pt idx="408">
                  <c:v>2.859</c:v>
                </c:pt>
                <c:pt idx="409">
                  <c:v>2.859</c:v>
                </c:pt>
                <c:pt idx="410">
                  <c:v>2.86</c:v>
                </c:pt>
                <c:pt idx="411">
                  <c:v>2.86</c:v>
                </c:pt>
                <c:pt idx="412">
                  <c:v>2.86</c:v>
                </c:pt>
                <c:pt idx="413">
                  <c:v>2.86</c:v>
                </c:pt>
                <c:pt idx="414">
                  <c:v>2.8610000000000002</c:v>
                </c:pt>
                <c:pt idx="415">
                  <c:v>2.8610000000000002</c:v>
                </c:pt>
                <c:pt idx="416">
                  <c:v>2.8610000000000002</c:v>
                </c:pt>
                <c:pt idx="417">
                  <c:v>2.8610000000000002</c:v>
                </c:pt>
                <c:pt idx="418">
                  <c:v>2.8610000000000002</c:v>
                </c:pt>
                <c:pt idx="419">
                  <c:v>2.8610000000000002</c:v>
                </c:pt>
                <c:pt idx="420">
                  <c:v>2.8610000000000002</c:v>
                </c:pt>
                <c:pt idx="421">
                  <c:v>2.8620000000000001</c:v>
                </c:pt>
                <c:pt idx="422">
                  <c:v>2.8620000000000001</c:v>
                </c:pt>
                <c:pt idx="423">
                  <c:v>2.8620000000000001</c:v>
                </c:pt>
                <c:pt idx="424">
                  <c:v>2.863</c:v>
                </c:pt>
                <c:pt idx="425">
                  <c:v>2.863</c:v>
                </c:pt>
                <c:pt idx="426">
                  <c:v>2.8639999999999999</c:v>
                </c:pt>
                <c:pt idx="427">
                  <c:v>2.8639999999999999</c:v>
                </c:pt>
                <c:pt idx="428">
                  <c:v>2.8639999999999999</c:v>
                </c:pt>
                <c:pt idx="429">
                  <c:v>2.8639999999999999</c:v>
                </c:pt>
                <c:pt idx="430">
                  <c:v>2.8639999999999999</c:v>
                </c:pt>
                <c:pt idx="431">
                  <c:v>2.8639999999999999</c:v>
                </c:pt>
                <c:pt idx="432">
                  <c:v>2.8639999999999999</c:v>
                </c:pt>
                <c:pt idx="433">
                  <c:v>2.8650000000000002</c:v>
                </c:pt>
                <c:pt idx="434">
                  <c:v>2.8650000000000002</c:v>
                </c:pt>
                <c:pt idx="435">
                  <c:v>2.8650000000000002</c:v>
                </c:pt>
                <c:pt idx="436">
                  <c:v>2.8660000000000001</c:v>
                </c:pt>
                <c:pt idx="437">
                  <c:v>2.8660000000000001</c:v>
                </c:pt>
                <c:pt idx="438">
                  <c:v>2.8660000000000001</c:v>
                </c:pt>
                <c:pt idx="439">
                  <c:v>2.8660000000000001</c:v>
                </c:pt>
                <c:pt idx="440">
                  <c:v>2.867</c:v>
                </c:pt>
                <c:pt idx="441">
                  <c:v>2.8660000000000001</c:v>
                </c:pt>
                <c:pt idx="442">
                  <c:v>2.867</c:v>
                </c:pt>
                <c:pt idx="443">
                  <c:v>2.867</c:v>
                </c:pt>
                <c:pt idx="444">
                  <c:v>2.8679999999999999</c:v>
                </c:pt>
                <c:pt idx="445">
                  <c:v>2.8679999999999999</c:v>
                </c:pt>
                <c:pt idx="446">
                  <c:v>2.8690000000000002</c:v>
                </c:pt>
                <c:pt idx="447">
                  <c:v>2.8690000000000002</c:v>
                </c:pt>
                <c:pt idx="448">
                  <c:v>2.8690000000000002</c:v>
                </c:pt>
                <c:pt idx="449">
                  <c:v>2.8690000000000002</c:v>
                </c:pt>
                <c:pt idx="450">
                  <c:v>2.8690000000000002</c:v>
                </c:pt>
                <c:pt idx="451">
                  <c:v>2.87</c:v>
                </c:pt>
                <c:pt idx="452">
                  <c:v>2.87</c:v>
                </c:pt>
                <c:pt idx="453">
                  <c:v>2.87</c:v>
                </c:pt>
                <c:pt idx="454">
                  <c:v>2.871</c:v>
                </c:pt>
                <c:pt idx="455">
                  <c:v>2.871</c:v>
                </c:pt>
                <c:pt idx="456">
                  <c:v>2.871</c:v>
                </c:pt>
                <c:pt idx="457">
                  <c:v>2.871</c:v>
                </c:pt>
                <c:pt idx="458">
                  <c:v>2.8719999999999999</c:v>
                </c:pt>
                <c:pt idx="459">
                  <c:v>2.8719999999999999</c:v>
                </c:pt>
                <c:pt idx="460">
                  <c:v>2.8730000000000002</c:v>
                </c:pt>
                <c:pt idx="461">
                  <c:v>2.8740000000000001</c:v>
                </c:pt>
                <c:pt idx="462">
                  <c:v>2.8740000000000001</c:v>
                </c:pt>
                <c:pt idx="463">
                  <c:v>2.875</c:v>
                </c:pt>
                <c:pt idx="464">
                  <c:v>2.875</c:v>
                </c:pt>
                <c:pt idx="465">
                  <c:v>2.8759999999999999</c:v>
                </c:pt>
                <c:pt idx="466">
                  <c:v>2.8759999999999999</c:v>
                </c:pt>
                <c:pt idx="467">
                  <c:v>2.8769999999999998</c:v>
                </c:pt>
                <c:pt idx="468">
                  <c:v>2.8780000000000001</c:v>
                </c:pt>
                <c:pt idx="469">
                  <c:v>2.879</c:v>
                </c:pt>
                <c:pt idx="470">
                  <c:v>2.879</c:v>
                </c:pt>
                <c:pt idx="471">
                  <c:v>2.879</c:v>
                </c:pt>
                <c:pt idx="472">
                  <c:v>2.88</c:v>
                </c:pt>
                <c:pt idx="473">
                  <c:v>2.88</c:v>
                </c:pt>
                <c:pt idx="474">
                  <c:v>2.8809999999999998</c:v>
                </c:pt>
                <c:pt idx="475">
                  <c:v>2.8809999999999998</c:v>
                </c:pt>
                <c:pt idx="476">
                  <c:v>2.8820000000000001</c:v>
                </c:pt>
                <c:pt idx="477">
                  <c:v>2.8820000000000001</c:v>
                </c:pt>
                <c:pt idx="478">
                  <c:v>2.883</c:v>
                </c:pt>
                <c:pt idx="479">
                  <c:v>2.883</c:v>
                </c:pt>
                <c:pt idx="480">
                  <c:v>2.883</c:v>
                </c:pt>
                <c:pt idx="481">
                  <c:v>2.883</c:v>
                </c:pt>
                <c:pt idx="482">
                  <c:v>2.8839999999999999</c:v>
                </c:pt>
                <c:pt idx="483">
                  <c:v>2.8839999999999999</c:v>
                </c:pt>
                <c:pt idx="484">
                  <c:v>2.8839999999999999</c:v>
                </c:pt>
                <c:pt idx="485">
                  <c:v>2.8839999999999999</c:v>
                </c:pt>
                <c:pt idx="486">
                  <c:v>2.8839999999999999</c:v>
                </c:pt>
                <c:pt idx="487">
                  <c:v>2.8839999999999999</c:v>
                </c:pt>
                <c:pt idx="488">
                  <c:v>2.8849999999999998</c:v>
                </c:pt>
                <c:pt idx="489">
                  <c:v>2.8849999999999998</c:v>
                </c:pt>
                <c:pt idx="490">
                  <c:v>2.8849999999999998</c:v>
                </c:pt>
                <c:pt idx="491">
                  <c:v>2.8860000000000001</c:v>
                </c:pt>
                <c:pt idx="492">
                  <c:v>2.8860000000000001</c:v>
                </c:pt>
                <c:pt idx="493">
                  <c:v>2.8860000000000001</c:v>
                </c:pt>
                <c:pt idx="494">
                  <c:v>2.887</c:v>
                </c:pt>
                <c:pt idx="495">
                  <c:v>2.887</c:v>
                </c:pt>
                <c:pt idx="496">
                  <c:v>2.887</c:v>
                </c:pt>
                <c:pt idx="497">
                  <c:v>2.8879999999999999</c:v>
                </c:pt>
                <c:pt idx="498">
                  <c:v>2.8879999999999999</c:v>
                </c:pt>
                <c:pt idx="499">
                  <c:v>2.8889999999999998</c:v>
                </c:pt>
                <c:pt idx="500">
                  <c:v>2.8889999999999998</c:v>
                </c:pt>
                <c:pt idx="501">
                  <c:v>2.8889999999999998</c:v>
                </c:pt>
                <c:pt idx="502">
                  <c:v>2.89</c:v>
                </c:pt>
                <c:pt idx="503">
                  <c:v>2.89</c:v>
                </c:pt>
                <c:pt idx="504">
                  <c:v>2.89</c:v>
                </c:pt>
                <c:pt idx="505">
                  <c:v>2.89</c:v>
                </c:pt>
                <c:pt idx="506">
                  <c:v>2.89</c:v>
                </c:pt>
                <c:pt idx="507">
                  <c:v>2.891</c:v>
                </c:pt>
                <c:pt idx="508">
                  <c:v>2.891</c:v>
                </c:pt>
                <c:pt idx="509">
                  <c:v>2.8919999999999999</c:v>
                </c:pt>
                <c:pt idx="510">
                  <c:v>2.8919999999999999</c:v>
                </c:pt>
                <c:pt idx="511">
                  <c:v>2.8919999999999999</c:v>
                </c:pt>
                <c:pt idx="512">
                  <c:v>2.8919999999999999</c:v>
                </c:pt>
                <c:pt idx="513">
                  <c:v>2.8929999999999998</c:v>
                </c:pt>
                <c:pt idx="514">
                  <c:v>2.8929999999999998</c:v>
                </c:pt>
                <c:pt idx="515">
                  <c:v>2.8929999999999998</c:v>
                </c:pt>
                <c:pt idx="516">
                  <c:v>2.8929999999999998</c:v>
                </c:pt>
                <c:pt idx="517">
                  <c:v>2.8929999999999998</c:v>
                </c:pt>
                <c:pt idx="518">
                  <c:v>2.8929999999999998</c:v>
                </c:pt>
                <c:pt idx="519">
                  <c:v>2.8940000000000001</c:v>
                </c:pt>
                <c:pt idx="520">
                  <c:v>2.895</c:v>
                </c:pt>
                <c:pt idx="521">
                  <c:v>2.895</c:v>
                </c:pt>
                <c:pt idx="522">
                  <c:v>2.8959999999999999</c:v>
                </c:pt>
                <c:pt idx="523">
                  <c:v>2.8959999999999999</c:v>
                </c:pt>
                <c:pt idx="524">
                  <c:v>2.8969999999999998</c:v>
                </c:pt>
                <c:pt idx="525">
                  <c:v>2.8969999999999998</c:v>
                </c:pt>
                <c:pt idx="526">
                  <c:v>2.8980000000000001</c:v>
                </c:pt>
                <c:pt idx="527">
                  <c:v>2.8980000000000001</c:v>
                </c:pt>
                <c:pt idx="528">
                  <c:v>2.899</c:v>
                </c:pt>
                <c:pt idx="529">
                  <c:v>2.899</c:v>
                </c:pt>
                <c:pt idx="530">
                  <c:v>2.9</c:v>
                </c:pt>
                <c:pt idx="531">
                  <c:v>2.9009999999999998</c:v>
                </c:pt>
                <c:pt idx="532">
                  <c:v>2.9009999999999998</c:v>
                </c:pt>
                <c:pt idx="533">
                  <c:v>2.9009999999999998</c:v>
                </c:pt>
                <c:pt idx="534">
                  <c:v>2.9009999999999998</c:v>
                </c:pt>
                <c:pt idx="535">
                  <c:v>2.9020000000000001</c:v>
                </c:pt>
                <c:pt idx="536">
                  <c:v>2.9020000000000001</c:v>
                </c:pt>
                <c:pt idx="537">
                  <c:v>2.9020000000000001</c:v>
                </c:pt>
                <c:pt idx="538">
                  <c:v>2.903</c:v>
                </c:pt>
                <c:pt idx="539">
                  <c:v>2.903</c:v>
                </c:pt>
                <c:pt idx="540">
                  <c:v>2.903</c:v>
                </c:pt>
                <c:pt idx="541">
                  <c:v>2.903</c:v>
                </c:pt>
                <c:pt idx="542">
                  <c:v>2.903</c:v>
                </c:pt>
                <c:pt idx="543">
                  <c:v>2.903</c:v>
                </c:pt>
                <c:pt idx="544">
                  <c:v>2.903</c:v>
                </c:pt>
                <c:pt idx="545">
                  <c:v>2.9039999999999999</c:v>
                </c:pt>
                <c:pt idx="546">
                  <c:v>2.9039999999999999</c:v>
                </c:pt>
                <c:pt idx="547">
                  <c:v>2.9049999999999998</c:v>
                </c:pt>
                <c:pt idx="548">
                  <c:v>2.9049999999999998</c:v>
                </c:pt>
                <c:pt idx="549">
                  <c:v>2.9049999999999998</c:v>
                </c:pt>
                <c:pt idx="550">
                  <c:v>2.9049999999999998</c:v>
                </c:pt>
                <c:pt idx="551">
                  <c:v>2.9060000000000001</c:v>
                </c:pt>
                <c:pt idx="552">
                  <c:v>2.907</c:v>
                </c:pt>
                <c:pt idx="553">
                  <c:v>2.907</c:v>
                </c:pt>
                <c:pt idx="554">
                  <c:v>2.907</c:v>
                </c:pt>
                <c:pt idx="555">
                  <c:v>2.907</c:v>
                </c:pt>
                <c:pt idx="556">
                  <c:v>2.9079999999999999</c:v>
                </c:pt>
                <c:pt idx="557">
                  <c:v>2.9089999999999998</c:v>
                </c:pt>
                <c:pt idx="558">
                  <c:v>2.9089999999999998</c:v>
                </c:pt>
                <c:pt idx="559">
                  <c:v>2.9089999999999998</c:v>
                </c:pt>
                <c:pt idx="560">
                  <c:v>2.9089999999999998</c:v>
                </c:pt>
                <c:pt idx="561">
                  <c:v>2.9089999999999998</c:v>
                </c:pt>
                <c:pt idx="562">
                  <c:v>2.91</c:v>
                </c:pt>
                <c:pt idx="563">
                  <c:v>2.911</c:v>
                </c:pt>
                <c:pt idx="564">
                  <c:v>2.911</c:v>
                </c:pt>
                <c:pt idx="565">
                  <c:v>2.911</c:v>
                </c:pt>
                <c:pt idx="566">
                  <c:v>2.911</c:v>
                </c:pt>
                <c:pt idx="567">
                  <c:v>2.911</c:v>
                </c:pt>
                <c:pt idx="568">
                  <c:v>2.911</c:v>
                </c:pt>
                <c:pt idx="569">
                  <c:v>2.911</c:v>
                </c:pt>
                <c:pt idx="570">
                  <c:v>2.911</c:v>
                </c:pt>
                <c:pt idx="571">
                  <c:v>2.9119999999999999</c:v>
                </c:pt>
                <c:pt idx="572">
                  <c:v>2.9119999999999999</c:v>
                </c:pt>
                <c:pt idx="573">
                  <c:v>2.9119999999999999</c:v>
                </c:pt>
                <c:pt idx="574">
                  <c:v>2.9119999999999999</c:v>
                </c:pt>
                <c:pt idx="575">
                  <c:v>2.9119999999999999</c:v>
                </c:pt>
                <c:pt idx="576">
                  <c:v>2.9119999999999999</c:v>
                </c:pt>
                <c:pt idx="577">
                  <c:v>2.9129999999999998</c:v>
                </c:pt>
                <c:pt idx="578">
                  <c:v>2.9140000000000001</c:v>
                </c:pt>
                <c:pt idx="579">
                  <c:v>2.9140000000000001</c:v>
                </c:pt>
                <c:pt idx="580">
                  <c:v>2.9140000000000001</c:v>
                </c:pt>
                <c:pt idx="581">
                  <c:v>2.915</c:v>
                </c:pt>
                <c:pt idx="582">
                  <c:v>2.915</c:v>
                </c:pt>
                <c:pt idx="583">
                  <c:v>2.915</c:v>
                </c:pt>
                <c:pt idx="584">
                  <c:v>2.915</c:v>
                </c:pt>
                <c:pt idx="585">
                  <c:v>2.9159999999999999</c:v>
                </c:pt>
                <c:pt idx="586">
                  <c:v>2.9169999999999998</c:v>
                </c:pt>
                <c:pt idx="587">
                  <c:v>2.9169999999999998</c:v>
                </c:pt>
                <c:pt idx="588">
                  <c:v>2.9180000000000001</c:v>
                </c:pt>
                <c:pt idx="589">
                  <c:v>2.9180000000000001</c:v>
                </c:pt>
                <c:pt idx="590">
                  <c:v>2.919</c:v>
                </c:pt>
                <c:pt idx="591">
                  <c:v>2.919</c:v>
                </c:pt>
                <c:pt idx="592">
                  <c:v>2.919</c:v>
                </c:pt>
                <c:pt idx="593">
                  <c:v>2.919</c:v>
                </c:pt>
                <c:pt idx="594">
                  <c:v>2.919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2.9209999999999998</c:v>
                </c:pt>
                <c:pt idx="600">
                  <c:v>2.9209999999999998</c:v>
                </c:pt>
                <c:pt idx="601">
                  <c:v>2.9209999999999998</c:v>
                </c:pt>
                <c:pt idx="602">
                  <c:v>2.9209999999999998</c:v>
                </c:pt>
                <c:pt idx="603">
                  <c:v>2.9220000000000002</c:v>
                </c:pt>
                <c:pt idx="604">
                  <c:v>2.9220000000000002</c:v>
                </c:pt>
                <c:pt idx="605">
                  <c:v>2.9220000000000002</c:v>
                </c:pt>
                <c:pt idx="606">
                  <c:v>2.923</c:v>
                </c:pt>
                <c:pt idx="607">
                  <c:v>2.9239999999999999</c:v>
                </c:pt>
                <c:pt idx="608">
                  <c:v>2.9249999999999998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2.9260000000000002</c:v>
                </c:pt>
                <c:pt idx="615">
                  <c:v>2.9260000000000002</c:v>
                </c:pt>
                <c:pt idx="616">
                  <c:v>2.9260000000000002</c:v>
                </c:pt>
                <c:pt idx="617">
                  <c:v>2.9260000000000002</c:v>
                </c:pt>
                <c:pt idx="618">
                  <c:v>2.9260000000000002</c:v>
                </c:pt>
                <c:pt idx="619">
                  <c:v>2.927</c:v>
                </c:pt>
                <c:pt idx="620">
                  <c:v>2.9279999999999999</c:v>
                </c:pt>
                <c:pt idx="621">
                  <c:v>2.9279999999999999</c:v>
                </c:pt>
                <c:pt idx="622">
                  <c:v>2.9279999999999999</c:v>
                </c:pt>
                <c:pt idx="623">
                  <c:v>2.9279999999999999</c:v>
                </c:pt>
                <c:pt idx="624">
                  <c:v>2.9289999999999998</c:v>
                </c:pt>
                <c:pt idx="625">
                  <c:v>2.9289999999999998</c:v>
                </c:pt>
                <c:pt idx="626">
                  <c:v>2.9289999999999998</c:v>
                </c:pt>
                <c:pt idx="627">
                  <c:v>2.931</c:v>
                </c:pt>
                <c:pt idx="628">
                  <c:v>2.931</c:v>
                </c:pt>
                <c:pt idx="629">
                  <c:v>2.9319999999999999</c:v>
                </c:pt>
                <c:pt idx="630">
                  <c:v>2.9319999999999999</c:v>
                </c:pt>
                <c:pt idx="631">
                  <c:v>2.9319999999999999</c:v>
                </c:pt>
                <c:pt idx="632">
                  <c:v>2.9319999999999999</c:v>
                </c:pt>
                <c:pt idx="633">
                  <c:v>2.931</c:v>
                </c:pt>
                <c:pt idx="634">
                  <c:v>2.931</c:v>
                </c:pt>
                <c:pt idx="635">
                  <c:v>2.931</c:v>
                </c:pt>
                <c:pt idx="636">
                  <c:v>2.931</c:v>
                </c:pt>
                <c:pt idx="637">
                  <c:v>2.931</c:v>
                </c:pt>
                <c:pt idx="638">
                  <c:v>2.931</c:v>
                </c:pt>
                <c:pt idx="639">
                  <c:v>2.931</c:v>
                </c:pt>
                <c:pt idx="640">
                  <c:v>2.9319999999999999</c:v>
                </c:pt>
                <c:pt idx="641">
                  <c:v>2.9329999999999998</c:v>
                </c:pt>
                <c:pt idx="642">
                  <c:v>2.9340000000000002</c:v>
                </c:pt>
                <c:pt idx="643">
                  <c:v>2.9350000000000001</c:v>
                </c:pt>
                <c:pt idx="644">
                  <c:v>2.9350000000000001</c:v>
                </c:pt>
                <c:pt idx="645">
                  <c:v>2.9359999999999999</c:v>
                </c:pt>
                <c:pt idx="646">
                  <c:v>2.9350000000000001</c:v>
                </c:pt>
                <c:pt idx="647">
                  <c:v>2.9350000000000001</c:v>
                </c:pt>
                <c:pt idx="648">
                  <c:v>2.9350000000000001</c:v>
                </c:pt>
                <c:pt idx="649">
                  <c:v>2.9380000000000002</c:v>
                </c:pt>
                <c:pt idx="650">
                  <c:v>2.944</c:v>
                </c:pt>
                <c:pt idx="651">
                  <c:v>2.9460000000000002</c:v>
                </c:pt>
                <c:pt idx="652">
                  <c:v>2.9470000000000001</c:v>
                </c:pt>
                <c:pt idx="653">
                  <c:v>2.948</c:v>
                </c:pt>
                <c:pt idx="654">
                  <c:v>2.9489999999999998</c:v>
                </c:pt>
                <c:pt idx="655">
                  <c:v>2.9489999999999998</c:v>
                </c:pt>
                <c:pt idx="656">
                  <c:v>2.9489999999999998</c:v>
                </c:pt>
                <c:pt idx="657">
                  <c:v>2.9489999999999998</c:v>
                </c:pt>
                <c:pt idx="658">
                  <c:v>2.95</c:v>
                </c:pt>
                <c:pt idx="659">
                  <c:v>2.952</c:v>
                </c:pt>
                <c:pt idx="660">
                  <c:v>2.952</c:v>
                </c:pt>
                <c:pt idx="661">
                  <c:v>2.9529999999999998</c:v>
                </c:pt>
                <c:pt idx="662">
                  <c:v>2.9540000000000002</c:v>
                </c:pt>
                <c:pt idx="663">
                  <c:v>2.9540000000000002</c:v>
                </c:pt>
                <c:pt idx="664">
                  <c:v>2.9550000000000001</c:v>
                </c:pt>
                <c:pt idx="665">
                  <c:v>2.956</c:v>
                </c:pt>
                <c:pt idx="666">
                  <c:v>2.956</c:v>
                </c:pt>
                <c:pt idx="667">
                  <c:v>2.9569999999999999</c:v>
                </c:pt>
                <c:pt idx="668">
                  <c:v>2.9580000000000002</c:v>
                </c:pt>
                <c:pt idx="669">
                  <c:v>2.9590000000000001</c:v>
                </c:pt>
                <c:pt idx="670">
                  <c:v>2.96</c:v>
                </c:pt>
                <c:pt idx="671">
                  <c:v>2.9609999999999999</c:v>
                </c:pt>
                <c:pt idx="672">
                  <c:v>2.9620000000000002</c:v>
                </c:pt>
                <c:pt idx="673">
                  <c:v>2.9630000000000001</c:v>
                </c:pt>
                <c:pt idx="674">
                  <c:v>2.964</c:v>
                </c:pt>
                <c:pt idx="675">
                  <c:v>2.964</c:v>
                </c:pt>
                <c:pt idx="676">
                  <c:v>2.9649999999999999</c:v>
                </c:pt>
                <c:pt idx="677">
                  <c:v>2.9649999999999999</c:v>
                </c:pt>
                <c:pt idx="678">
                  <c:v>2.9660000000000002</c:v>
                </c:pt>
                <c:pt idx="679">
                  <c:v>2.9660000000000002</c:v>
                </c:pt>
                <c:pt idx="680">
                  <c:v>2.9670000000000001</c:v>
                </c:pt>
                <c:pt idx="681">
                  <c:v>2.9670000000000001</c:v>
                </c:pt>
                <c:pt idx="682">
                  <c:v>2.968</c:v>
                </c:pt>
                <c:pt idx="683">
                  <c:v>2.968</c:v>
                </c:pt>
                <c:pt idx="684">
                  <c:v>2.968</c:v>
                </c:pt>
                <c:pt idx="685">
                  <c:v>2.968</c:v>
                </c:pt>
                <c:pt idx="686">
                  <c:v>2.968</c:v>
                </c:pt>
                <c:pt idx="687">
                  <c:v>2.9689999999999999</c:v>
                </c:pt>
                <c:pt idx="688">
                  <c:v>2.97</c:v>
                </c:pt>
                <c:pt idx="689">
                  <c:v>2.97</c:v>
                </c:pt>
                <c:pt idx="690">
                  <c:v>2.9710000000000001</c:v>
                </c:pt>
                <c:pt idx="691">
                  <c:v>2.9710000000000001</c:v>
                </c:pt>
                <c:pt idx="692">
                  <c:v>2.972</c:v>
                </c:pt>
                <c:pt idx="693">
                  <c:v>2.9729999999999999</c:v>
                </c:pt>
                <c:pt idx="694">
                  <c:v>2.9740000000000002</c:v>
                </c:pt>
                <c:pt idx="695">
                  <c:v>2.9740000000000002</c:v>
                </c:pt>
                <c:pt idx="696">
                  <c:v>2.9740000000000002</c:v>
                </c:pt>
                <c:pt idx="697">
                  <c:v>2.9750000000000001</c:v>
                </c:pt>
                <c:pt idx="698">
                  <c:v>2.9750000000000001</c:v>
                </c:pt>
                <c:pt idx="699">
                  <c:v>2.976</c:v>
                </c:pt>
                <c:pt idx="700">
                  <c:v>2.976</c:v>
                </c:pt>
                <c:pt idx="701">
                  <c:v>2.976</c:v>
                </c:pt>
                <c:pt idx="702">
                  <c:v>2.9769999999999999</c:v>
                </c:pt>
                <c:pt idx="703">
                  <c:v>2.9769999999999999</c:v>
                </c:pt>
                <c:pt idx="704">
                  <c:v>2.9769999999999999</c:v>
                </c:pt>
                <c:pt idx="705">
                  <c:v>2.9769999999999999</c:v>
                </c:pt>
                <c:pt idx="706">
                  <c:v>2.9780000000000002</c:v>
                </c:pt>
                <c:pt idx="707">
                  <c:v>2.9780000000000002</c:v>
                </c:pt>
                <c:pt idx="708">
                  <c:v>2.98</c:v>
                </c:pt>
                <c:pt idx="709">
                  <c:v>2.9809999999999999</c:v>
                </c:pt>
                <c:pt idx="710">
                  <c:v>2.9820000000000002</c:v>
                </c:pt>
                <c:pt idx="711">
                  <c:v>2.9820000000000002</c:v>
                </c:pt>
                <c:pt idx="712">
                  <c:v>2.984</c:v>
                </c:pt>
                <c:pt idx="713">
                  <c:v>2.9849999999999999</c:v>
                </c:pt>
                <c:pt idx="714">
                  <c:v>2.9849999999999999</c:v>
                </c:pt>
                <c:pt idx="715">
                  <c:v>2.9860000000000002</c:v>
                </c:pt>
                <c:pt idx="716">
                  <c:v>2.9870000000000001</c:v>
                </c:pt>
                <c:pt idx="717">
                  <c:v>2.988</c:v>
                </c:pt>
                <c:pt idx="718">
                  <c:v>2.99</c:v>
                </c:pt>
                <c:pt idx="719">
                  <c:v>2.9910000000000001</c:v>
                </c:pt>
                <c:pt idx="720">
                  <c:v>2.9929999999999999</c:v>
                </c:pt>
                <c:pt idx="721">
                  <c:v>2.9940000000000002</c:v>
                </c:pt>
                <c:pt idx="722">
                  <c:v>2.9950000000000001</c:v>
                </c:pt>
                <c:pt idx="723">
                  <c:v>2.996</c:v>
                </c:pt>
                <c:pt idx="724">
                  <c:v>2.9969999999999999</c:v>
                </c:pt>
                <c:pt idx="725">
                  <c:v>2.9980000000000002</c:v>
                </c:pt>
                <c:pt idx="726">
                  <c:v>3</c:v>
                </c:pt>
                <c:pt idx="727">
                  <c:v>3.0009999999999999</c:v>
                </c:pt>
                <c:pt idx="728">
                  <c:v>3.0030000000000001</c:v>
                </c:pt>
                <c:pt idx="729">
                  <c:v>3.0049999999999999</c:v>
                </c:pt>
                <c:pt idx="730">
                  <c:v>3.0070000000000001</c:v>
                </c:pt>
                <c:pt idx="731">
                  <c:v>3.008</c:v>
                </c:pt>
                <c:pt idx="732">
                  <c:v>3.01</c:v>
                </c:pt>
                <c:pt idx="733">
                  <c:v>3.012</c:v>
                </c:pt>
                <c:pt idx="734">
                  <c:v>3.0139999999999998</c:v>
                </c:pt>
                <c:pt idx="735">
                  <c:v>3.0150000000000001</c:v>
                </c:pt>
                <c:pt idx="736">
                  <c:v>3.0179999999999998</c:v>
                </c:pt>
                <c:pt idx="737">
                  <c:v>3.0219999999999998</c:v>
                </c:pt>
                <c:pt idx="738">
                  <c:v>3.0249999999999999</c:v>
                </c:pt>
                <c:pt idx="739">
                  <c:v>3.0270000000000001</c:v>
                </c:pt>
                <c:pt idx="740">
                  <c:v>3.032</c:v>
                </c:pt>
                <c:pt idx="741">
                  <c:v>3.0390000000000001</c:v>
                </c:pt>
                <c:pt idx="742">
                  <c:v>3.0449999999999999</c:v>
                </c:pt>
                <c:pt idx="743">
                  <c:v>3.0489999999999999</c:v>
                </c:pt>
                <c:pt idx="744">
                  <c:v>3.052</c:v>
                </c:pt>
                <c:pt idx="745">
                  <c:v>3.0539999999999998</c:v>
                </c:pt>
                <c:pt idx="746">
                  <c:v>3.0569999999999999</c:v>
                </c:pt>
                <c:pt idx="747">
                  <c:v>3.0609999999999999</c:v>
                </c:pt>
                <c:pt idx="748">
                  <c:v>3.0659999999999998</c:v>
                </c:pt>
                <c:pt idx="749">
                  <c:v>3.0710000000000002</c:v>
                </c:pt>
                <c:pt idx="750">
                  <c:v>3.077</c:v>
                </c:pt>
                <c:pt idx="751">
                  <c:v>3.0819999999999999</c:v>
                </c:pt>
                <c:pt idx="752">
                  <c:v>3.0870000000000002</c:v>
                </c:pt>
                <c:pt idx="753">
                  <c:v>3.0910000000000002</c:v>
                </c:pt>
                <c:pt idx="754">
                  <c:v>3.0960000000000001</c:v>
                </c:pt>
                <c:pt idx="755">
                  <c:v>3.1030000000000002</c:v>
                </c:pt>
                <c:pt idx="756">
                  <c:v>3.1070000000000002</c:v>
                </c:pt>
                <c:pt idx="757">
                  <c:v>3.1339999999999999</c:v>
                </c:pt>
                <c:pt idx="758">
                  <c:v>3.16</c:v>
                </c:pt>
              </c:numCache>
            </c:numRef>
          </c:yVal>
          <c:smooth val="1"/>
        </c:ser>
        <c:ser>
          <c:idx val="1"/>
          <c:order val="1"/>
          <c:tx>
            <c:v>Source Voltage</c:v>
          </c:tx>
          <c:xVal>
            <c:numRef>
              <c:f>'Bat Discharge'!$H$2:$H$760</c:f>
              <c:numCache>
                <c:formatCode>General</c:formatCode>
                <c:ptCount val="759"/>
                <c:pt idx="0">
                  <c:v>242.37700689774439</c:v>
                </c:pt>
                <c:pt idx="1">
                  <c:v>241.96146409026591</c:v>
                </c:pt>
                <c:pt idx="2">
                  <c:v>241.55635827720943</c:v>
                </c:pt>
                <c:pt idx="3">
                  <c:v>241.55635827720943</c:v>
                </c:pt>
                <c:pt idx="4">
                  <c:v>241.14964655721599</c:v>
                </c:pt>
                <c:pt idx="5">
                  <c:v>240.74229283239461</c:v>
                </c:pt>
                <c:pt idx="6">
                  <c:v>240.33413602535816</c:v>
                </c:pt>
                <c:pt idx="7">
                  <c:v>240.33413602535816</c:v>
                </c:pt>
                <c:pt idx="8">
                  <c:v>239.92469469650572</c:v>
                </c:pt>
                <c:pt idx="9">
                  <c:v>239.51461136454128</c:v>
                </c:pt>
                <c:pt idx="10">
                  <c:v>239.51461136454128</c:v>
                </c:pt>
                <c:pt idx="11">
                  <c:v>239.10308268773784</c:v>
                </c:pt>
                <c:pt idx="12">
                  <c:v>238.69091175002637</c:v>
                </c:pt>
                <c:pt idx="13">
                  <c:v>238.69091175002637</c:v>
                </c:pt>
                <c:pt idx="14">
                  <c:v>238.27761711554069</c:v>
                </c:pt>
                <c:pt idx="15">
                  <c:v>237.86367996033223</c:v>
                </c:pt>
                <c:pt idx="16">
                  <c:v>237.44926136996409</c:v>
                </c:pt>
                <c:pt idx="17">
                  <c:v>237.44926136996409</c:v>
                </c:pt>
                <c:pt idx="18">
                  <c:v>237.0337185624856</c:v>
                </c:pt>
                <c:pt idx="19">
                  <c:v>236.61753349409912</c:v>
                </c:pt>
                <c:pt idx="20">
                  <c:v>236.61753349409912</c:v>
                </c:pt>
                <c:pt idx="21">
                  <c:v>236.20038529658791</c:v>
                </c:pt>
                <c:pt idx="22">
                  <c:v>235.78275514115842</c:v>
                </c:pt>
                <c:pt idx="23">
                  <c:v>235.78275514115842</c:v>
                </c:pt>
                <c:pt idx="24">
                  <c:v>235.36416159436692</c:v>
                </c:pt>
                <c:pt idx="25">
                  <c:v>234.94508661534297</c:v>
                </c:pt>
                <c:pt idx="26">
                  <c:v>234.52552967718947</c:v>
                </c:pt>
                <c:pt idx="27">
                  <c:v>234.52552967718947</c:v>
                </c:pt>
                <c:pt idx="28">
                  <c:v>234.10517017715702</c:v>
                </c:pt>
                <c:pt idx="29">
                  <c:v>233.6843287171875</c:v>
                </c:pt>
                <c:pt idx="30">
                  <c:v>233.6843287171875</c:v>
                </c:pt>
                <c:pt idx="31">
                  <c:v>233.26284499630998</c:v>
                </c:pt>
                <c:pt idx="32">
                  <c:v>232.84104041014297</c:v>
                </c:pt>
                <c:pt idx="33">
                  <c:v>232.84104041014297</c:v>
                </c:pt>
                <c:pt idx="34">
                  <c:v>232.41827216744943</c:v>
                </c:pt>
                <c:pt idx="35">
                  <c:v>231.99518279430191</c:v>
                </c:pt>
                <c:pt idx="36">
                  <c:v>231.57177255687427</c:v>
                </c:pt>
                <c:pt idx="37">
                  <c:v>231.57177255687427</c:v>
                </c:pt>
                <c:pt idx="38">
                  <c:v>231.14771979236474</c:v>
                </c:pt>
                <c:pt idx="39">
                  <c:v>230.7233458974012</c:v>
                </c:pt>
                <c:pt idx="40">
                  <c:v>230.7233458974012</c:v>
                </c:pt>
                <c:pt idx="41">
                  <c:v>230.29833000871292</c:v>
                </c:pt>
                <c:pt idx="42">
                  <c:v>229.87299272238738</c:v>
                </c:pt>
                <c:pt idx="43">
                  <c:v>229.87299272238738</c:v>
                </c:pt>
                <c:pt idx="44">
                  <c:v>229.44701344294273</c:v>
                </c:pt>
                <c:pt idx="45">
                  <c:v>229.02071276525518</c:v>
                </c:pt>
                <c:pt idx="46">
                  <c:v>228.59409095711365</c:v>
                </c:pt>
                <c:pt idx="47">
                  <c:v>228.59409095711365</c:v>
                </c:pt>
                <c:pt idx="48">
                  <c:v>228.16698772178657</c:v>
                </c:pt>
                <c:pt idx="49">
                  <c:v>227.73956308751002</c:v>
                </c:pt>
                <c:pt idx="50">
                  <c:v>227.73956308751002</c:v>
                </c:pt>
                <c:pt idx="51">
                  <c:v>227.31149619232548</c:v>
                </c:pt>
                <c:pt idx="52">
                  <c:v>226.88310843598987</c:v>
                </c:pt>
                <c:pt idx="53">
                  <c:v>226.88310843598987</c:v>
                </c:pt>
                <c:pt idx="54">
                  <c:v>226.45423871467031</c:v>
                </c:pt>
                <c:pt idx="55">
                  <c:v>226.02520869783046</c:v>
                </c:pt>
                <c:pt idx="56">
                  <c:v>225.5958572808299</c:v>
                </c:pt>
                <c:pt idx="57">
                  <c:v>225.5958572808299</c:v>
                </c:pt>
                <c:pt idx="58">
                  <c:v>225.16602416814834</c:v>
                </c:pt>
                <c:pt idx="59">
                  <c:v>224.73587019542606</c:v>
                </c:pt>
                <c:pt idx="60">
                  <c:v>224.73587019542606</c:v>
                </c:pt>
                <c:pt idx="61">
                  <c:v>224.30523425660948</c:v>
                </c:pt>
                <c:pt idx="62">
                  <c:v>223.87443775256591</c:v>
                </c:pt>
                <c:pt idx="63">
                  <c:v>223.87443775256591</c:v>
                </c:pt>
                <c:pt idx="64">
                  <c:v>223.01188162423662</c:v>
                </c:pt>
                <c:pt idx="65">
                  <c:v>223.01188162423662</c:v>
                </c:pt>
                <c:pt idx="66">
                  <c:v>222.58012200025371</c:v>
                </c:pt>
                <c:pt idx="67">
                  <c:v>222.14820153962114</c:v>
                </c:pt>
                <c:pt idx="68">
                  <c:v>222.14820153962114</c:v>
                </c:pt>
                <c:pt idx="69">
                  <c:v>221.71595994853456</c:v>
                </c:pt>
                <c:pt idx="70">
                  <c:v>221.28355806404738</c:v>
                </c:pt>
                <c:pt idx="71">
                  <c:v>221.28355806404738</c:v>
                </c:pt>
                <c:pt idx="72">
                  <c:v>220.85067421205281</c:v>
                </c:pt>
                <c:pt idx="73">
                  <c:v>220.41762979483121</c:v>
                </c:pt>
                <c:pt idx="74">
                  <c:v>219.98442508471373</c:v>
                </c:pt>
                <c:pt idx="75">
                  <c:v>219.98442508471373</c:v>
                </c:pt>
                <c:pt idx="76">
                  <c:v>219.55089897181114</c:v>
                </c:pt>
                <c:pt idx="77">
                  <c:v>219.11721256631546</c:v>
                </c:pt>
                <c:pt idx="78">
                  <c:v>219.11721256631546</c:v>
                </c:pt>
                <c:pt idx="79">
                  <c:v>218.68320475773186</c:v>
                </c:pt>
                <c:pt idx="80">
                  <c:v>218.24903638392126</c:v>
                </c:pt>
                <c:pt idx="81">
                  <c:v>218.24903638392126</c:v>
                </c:pt>
                <c:pt idx="82">
                  <c:v>217.81438658766922</c:v>
                </c:pt>
                <c:pt idx="83">
                  <c:v>217.37957595295063</c:v>
                </c:pt>
                <c:pt idx="84">
                  <c:v>216.94460475300502</c:v>
                </c:pt>
                <c:pt idx="85">
                  <c:v>216.94460475300502</c:v>
                </c:pt>
                <c:pt idx="86">
                  <c:v>216.50931269624871</c:v>
                </c:pt>
                <c:pt idx="87">
                  <c:v>216.0738598006221</c:v>
                </c:pt>
                <c:pt idx="88">
                  <c:v>216.0738598006221</c:v>
                </c:pt>
                <c:pt idx="89">
                  <c:v>215.63808577454151</c:v>
                </c:pt>
                <c:pt idx="90">
                  <c:v>215.20215145728096</c:v>
                </c:pt>
                <c:pt idx="91">
                  <c:v>215.20215145728096</c:v>
                </c:pt>
                <c:pt idx="92">
                  <c:v>214.76605630074636</c:v>
                </c:pt>
                <c:pt idx="93">
                  <c:v>214.32980085323368</c:v>
                </c:pt>
                <c:pt idx="94">
                  <c:v>213.89354513147208</c:v>
                </c:pt>
                <c:pt idx="95">
                  <c:v>213.89354513147208</c:v>
                </c:pt>
                <c:pt idx="96">
                  <c:v>213.45696827925647</c:v>
                </c:pt>
                <c:pt idx="97">
                  <c:v>213.0202311363656</c:v>
                </c:pt>
                <c:pt idx="98">
                  <c:v>213.0202311363656</c:v>
                </c:pt>
                <c:pt idx="99">
                  <c:v>212.58317258846898</c:v>
                </c:pt>
                <c:pt idx="100">
                  <c:v>212.14611404057237</c:v>
                </c:pt>
                <c:pt idx="101">
                  <c:v>212.14611404057237</c:v>
                </c:pt>
                <c:pt idx="102">
                  <c:v>211.70873463717726</c:v>
                </c:pt>
                <c:pt idx="103">
                  <c:v>211.27119439359964</c:v>
                </c:pt>
                <c:pt idx="104">
                  <c:v>210.83365442507846</c:v>
                </c:pt>
                <c:pt idx="105">
                  <c:v>210.83365442507846</c:v>
                </c:pt>
                <c:pt idx="106">
                  <c:v>210.39579305104687</c:v>
                </c:pt>
                <c:pt idx="107">
                  <c:v>209.95777111178825</c:v>
                </c:pt>
                <c:pt idx="108">
                  <c:v>209.95777111178825</c:v>
                </c:pt>
                <c:pt idx="109">
                  <c:v>209.5195888827628</c:v>
                </c:pt>
                <c:pt idx="110">
                  <c:v>209.08140637827719</c:v>
                </c:pt>
                <c:pt idx="111">
                  <c:v>209.08140637827719</c:v>
                </c:pt>
                <c:pt idx="112">
                  <c:v>208.64306330856459</c:v>
                </c:pt>
                <c:pt idx="113">
                  <c:v>208.20455994928705</c:v>
                </c:pt>
                <c:pt idx="114">
                  <c:v>207.76605631434742</c:v>
                </c:pt>
                <c:pt idx="115">
                  <c:v>207.76605631434742</c:v>
                </c:pt>
                <c:pt idx="116">
                  <c:v>207.32723182481774</c:v>
                </c:pt>
                <c:pt idx="117">
                  <c:v>206.88840705942414</c:v>
                </c:pt>
                <c:pt idx="118">
                  <c:v>206.88840705942414</c:v>
                </c:pt>
                <c:pt idx="119">
                  <c:v>206.44942172880351</c:v>
                </c:pt>
                <c:pt idx="120">
                  <c:v>206.0102761090217</c:v>
                </c:pt>
                <c:pt idx="121">
                  <c:v>206.0102761090217</c:v>
                </c:pt>
                <c:pt idx="122">
                  <c:v>205.57096964794709</c:v>
                </c:pt>
                <c:pt idx="123">
                  <c:v>205.13166318687249</c:v>
                </c:pt>
                <c:pt idx="124">
                  <c:v>204.69219643683854</c:v>
                </c:pt>
                <c:pt idx="125">
                  <c:v>204.69219643683854</c:v>
                </c:pt>
                <c:pt idx="126">
                  <c:v>204.25256884530992</c:v>
                </c:pt>
                <c:pt idx="127">
                  <c:v>203.81278096502388</c:v>
                </c:pt>
                <c:pt idx="128">
                  <c:v>203.81278096502388</c:v>
                </c:pt>
                <c:pt idx="129">
                  <c:v>203.37283224304124</c:v>
                </c:pt>
                <c:pt idx="130">
                  <c:v>202.93272295583162</c:v>
                </c:pt>
                <c:pt idx="131">
                  <c:v>202.93272295583162</c:v>
                </c:pt>
                <c:pt idx="132">
                  <c:v>202.49245338016738</c:v>
                </c:pt>
                <c:pt idx="133">
                  <c:v>202.05218352773076</c:v>
                </c:pt>
                <c:pt idx="134">
                  <c:v>201.61191367529415</c:v>
                </c:pt>
                <c:pt idx="135">
                  <c:v>201.61191367529415</c:v>
                </c:pt>
                <c:pt idx="136">
                  <c:v>201.17148353450384</c:v>
                </c:pt>
                <c:pt idx="137">
                  <c:v>200.73089255161321</c:v>
                </c:pt>
                <c:pt idx="138">
                  <c:v>200.73089255161321</c:v>
                </c:pt>
                <c:pt idx="139">
                  <c:v>200.29014128057077</c:v>
                </c:pt>
                <c:pt idx="140">
                  <c:v>199.84938973245315</c:v>
                </c:pt>
                <c:pt idx="141">
                  <c:v>199.84938973245315</c:v>
                </c:pt>
                <c:pt idx="142">
                  <c:v>199.40847761910851</c:v>
                </c:pt>
                <c:pt idx="143">
                  <c:v>198.96756578294</c:v>
                </c:pt>
                <c:pt idx="144">
                  <c:v>198.52665366959536</c:v>
                </c:pt>
                <c:pt idx="145">
                  <c:v>198.52665366959536</c:v>
                </c:pt>
                <c:pt idx="146">
                  <c:v>198.08558099102373</c:v>
                </c:pt>
                <c:pt idx="147">
                  <c:v>197.64450858972918</c:v>
                </c:pt>
                <c:pt idx="148">
                  <c:v>197.64450858972918</c:v>
                </c:pt>
                <c:pt idx="149">
                  <c:v>197.20343591115756</c:v>
                </c:pt>
                <c:pt idx="150">
                  <c:v>196.76236323258593</c:v>
                </c:pt>
                <c:pt idx="151">
                  <c:v>196.76236323258593</c:v>
                </c:pt>
                <c:pt idx="152">
                  <c:v>196.32129083129138</c:v>
                </c:pt>
                <c:pt idx="153">
                  <c:v>195.88037871794674</c:v>
                </c:pt>
                <c:pt idx="154">
                  <c:v>195.43930631665219</c:v>
                </c:pt>
                <c:pt idx="155">
                  <c:v>195.43930631665219</c:v>
                </c:pt>
                <c:pt idx="156">
                  <c:v>194.99823363808056</c:v>
                </c:pt>
                <c:pt idx="157">
                  <c:v>194.55732152473593</c:v>
                </c:pt>
                <c:pt idx="158">
                  <c:v>194.55732152473593</c:v>
                </c:pt>
                <c:pt idx="159">
                  <c:v>194.11673081881955</c:v>
                </c:pt>
                <c:pt idx="160">
                  <c:v>193.67646096638293</c:v>
                </c:pt>
                <c:pt idx="161">
                  <c:v>193.67646096638293</c:v>
                </c:pt>
                <c:pt idx="162">
                  <c:v>193.22623606987224</c:v>
                </c:pt>
                <c:pt idx="163">
                  <c:v>192.77569032613997</c:v>
                </c:pt>
                <c:pt idx="164">
                  <c:v>192.32466260349426</c:v>
                </c:pt>
                <c:pt idx="165">
                  <c:v>192.32466260349426</c:v>
                </c:pt>
                <c:pt idx="166">
                  <c:v>191.87283233875348</c:v>
                </c:pt>
                <c:pt idx="167">
                  <c:v>191.42068065951878</c:v>
                </c:pt>
                <c:pt idx="168">
                  <c:v>191.42068065951878</c:v>
                </c:pt>
                <c:pt idx="169">
                  <c:v>190.96820784983009</c:v>
                </c:pt>
                <c:pt idx="170">
                  <c:v>190.51557475945901</c:v>
                </c:pt>
                <c:pt idx="171">
                  <c:v>190.51557475945901</c:v>
                </c:pt>
                <c:pt idx="172">
                  <c:v>190.06294138454331</c:v>
                </c:pt>
                <c:pt idx="173">
                  <c:v>189.61046857485462</c:v>
                </c:pt>
                <c:pt idx="174">
                  <c:v>189.15944113574417</c:v>
                </c:pt>
                <c:pt idx="175">
                  <c:v>189.15944113574417</c:v>
                </c:pt>
                <c:pt idx="176">
                  <c:v>188.70937680446048</c:v>
                </c:pt>
                <c:pt idx="177">
                  <c:v>188.25915219098033</c:v>
                </c:pt>
                <c:pt idx="178">
                  <c:v>188.25915219098033</c:v>
                </c:pt>
                <c:pt idx="179">
                  <c:v>187.80892729446964</c:v>
                </c:pt>
                <c:pt idx="180">
                  <c:v>187.35854183273196</c:v>
                </c:pt>
                <c:pt idx="181">
                  <c:v>187.35854183273196</c:v>
                </c:pt>
                <c:pt idx="182">
                  <c:v>186.90815665412575</c:v>
                </c:pt>
                <c:pt idx="183">
                  <c:v>186.45777119238807</c:v>
                </c:pt>
                <c:pt idx="184">
                  <c:v>186.00722516542336</c:v>
                </c:pt>
                <c:pt idx="185">
                  <c:v>186.00722516542336</c:v>
                </c:pt>
                <c:pt idx="186">
                  <c:v>185.55651885656505</c:v>
                </c:pt>
                <c:pt idx="187">
                  <c:v>185.10597282960035</c:v>
                </c:pt>
                <c:pt idx="188">
                  <c:v>185.10597282960035</c:v>
                </c:pt>
                <c:pt idx="189">
                  <c:v>184.65558765099414</c:v>
                </c:pt>
                <c:pt idx="190">
                  <c:v>184.20520218925645</c:v>
                </c:pt>
                <c:pt idx="191">
                  <c:v>184.20520218925645</c:v>
                </c:pt>
                <c:pt idx="192">
                  <c:v>183.75481672751877</c:v>
                </c:pt>
                <c:pt idx="193">
                  <c:v>183.30443154891256</c:v>
                </c:pt>
                <c:pt idx="194">
                  <c:v>182.85404608717488</c:v>
                </c:pt>
                <c:pt idx="195">
                  <c:v>182.85404608717488</c:v>
                </c:pt>
                <c:pt idx="196">
                  <c:v>182.4036606254372</c:v>
                </c:pt>
                <c:pt idx="197">
                  <c:v>181.95327544683099</c:v>
                </c:pt>
                <c:pt idx="198">
                  <c:v>181.95327544683099</c:v>
                </c:pt>
                <c:pt idx="199">
                  <c:v>181.5028899850933</c:v>
                </c:pt>
                <c:pt idx="200">
                  <c:v>181.05250480648709</c:v>
                </c:pt>
                <c:pt idx="201">
                  <c:v>181.05250480648709</c:v>
                </c:pt>
                <c:pt idx="202">
                  <c:v>180.60211934474941</c:v>
                </c:pt>
                <c:pt idx="203">
                  <c:v>180.15173388301173</c:v>
                </c:pt>
                <c:pt idx="204">
                  <c:v>180.15173388301173</c:v>
                </c:pt>
                <c:pt idx="205">
                  <c:v>179.70150926953158</c:v>
                </c:pt>
                <c:pt idx="206">
                  <c:v>179.25144493824789</c:v>
                </c:pt>
                <c:pt idx="207">
                  <c:v>178.80138060696419</c:v>
                </c:pt>
                <c:pt idx="208">
                  <c:v>178.80138060696419</c:v>
                </c:pt>
                <c:pt idx="209">
                  <c:v>178.35131655861011</c:v>
                </c:pt>
                <c:pt idx="210">
                  <c:v>177.90109166209942</c:v>
                </c:pt>
                <c:pt idx="211">
                  <c:v>177.90109166209942</c:v>
                </c:pt>
                <c:pt idx="212">
                  <c:v>177.45070620036174</c:v>
                </c:pt>
                <c:pt idx="213">
                  <c:v>177.00016045662946</c:v>
                </c:pt>
                <c:pt idx="214">
                  <c:v>177.00016045662946</c:v>
                </c:pt>
                <c:pt idx="215">
                  <c:v>176.54961442966476</c:v>
                </c:pt>
                <c:pt idx="216">
                  <c:v>176.09890812080644</c:v>
                </c:pt>
                <c:pt idx="217">
                  <c:v>175.64820152861475</c:v>
                </c:pt>
                <c:pt idx="218">
                  <c:v>175.64820152861475</c:v>
                </c:pt>
                <c:pt idx="219">
                  <c:v>175.19749493642306</c:v>
                </c:pt>
                <c:pt idx="220">
                  <c:v>174.74662806243867</c:v>
                </c:pt>
                <c:pt idx="221">
                  <c:v>174.74662806243867</c:v>
                </c:pt>
                <c:pt idx="222">
                  <c:v>174.29560033979297</c:v>
                </c:pt>
                <c:pt idx="223">
                  <c:v>173.84457261714726</c:v>
                </c:pt>
                <c:pt idx="224">
                  <c:v>173.84457261714726</c:v>
                </c:pt>
                <c:pt idx="225">
                  <c:v>173.39338461291075</c:v>
                </c:pt>
                <c:pt idx="226">
                  <c:v>172.94203575981106</c:v>
                </c:pt>
                <c:pt idx="227">
                  <c:v>172.49068719044848</c:v>
                </c:pt>
                <c:pt idx="228">
                  <c:v>172.49068719044848</c:v>
                </c:pt>
                <c:pt idx="229">
                  <c:v>172.0391777721218</c:v>
                </c:pt>
                <c:pt idx="230">
                  <c:v>171.58782891902212</c:v>
                </c:pt>
                <c:pt idx="231">
                  <c:v>171.58782891902212</c:v>
                </c:pt>
                <c:pt idx="232">
                  <c:v>171.13631978453347</c:v>
                </c:pt>
                <c:pt idx="233">
                  <c:v>170.68481036620679</c:v>
                </c:pt>
                <c:pt idx="234">
                  <c:v>170.68481036620679</c:v>
                </c:pt>
                <c:pt idx="235">
                  <c:v>170.23314038265309</c:v>
                </c:pt>
                <c:pt idx="236">
                  <c:v>169.78147068303838</c:v>
                </c:pt>
                <c:pt idx="237">
                  <c:v>169.32964013425769</c:v>
                </c:pt>
                <c:pt idx="238">
                  <c:v>169.32964013425769</c:v>
                </c:pt>
                <c:pt idx="239">
                  <c:v>168.87748873926481</c:v>
                </c:pt>
                <c:pt idx="240">
                  <c:v>168.4253370600301</c:v>
                </c:pt>
                <c:pt idx="241">
                  <c:v>168.4253370600301</c:v>
                </c:pt>
                <c:pt idx="242">
                  <c:v>167.9731853807954</c:v>
                </c:pt>
                <c:pt idx="243">
                  <c:v>167.52103398580252</c:v>
                </c:pt>
                <c:pt idx="244">
                  <c:v>167.52103398580252</c:v>
                </c:pt>
                <c:pt idx="245">
                  <c:v>167.06888230656782</c:v>
                </c:pt>
                <c:pt idx="246">
                  <c:v>166.61673062733311</c:v>
                </c:pt>
                <c:pt idx="247">
                  <c:v>166.16457923234023</c:v>
                </c:pt>
                <c:pt idx="248">
                  <c:v>166.16457923234023</c:v>
                </c:pt>
                <c:pt idx="249">
                  <c:v>165.71242755310553</c:v>
                </c:pt>
                <c:pt idx="250">
                  <c:v>165.26027615811265</c:v>
                </c:pt>
                <c:pt idx="251">
                  <c:v>165.26027615811265</c:v>
                </c:pt>
                <c:pt idx="252">
                  <c:v>164.80812447887794</c:v>
                </c:pt>
                <c:pt idx="253">
                  <c:v>164.35581223441625</c:v>
                </c:pt>
                <c:pt idx="254">
                  <c:v>164.35581223441625</c:v>
                </c:pt>
                <c:pt idx="255">
                  <c:v>163.9035002742973</c:v>
                </c:pt>
                <c:pt idx="256">
                  <c:v>163.45102746460861</c:v>
                </c:pt>
                <c:pt idx="257">
                  <c:v>162.99855465491993</c:v>
                </c:pt>
                <c:pt idx="258">
                  <c:v>162.99855465491993</c:v>
                </c:pt>
                <c:pt idx="259">
                  <c:v>162.54592156454885</c:v>
                </c:pt>
                <c:pt idx="260">
                  <c:v>162.09328818963314</c:v>
                </c:pt>
                <c:pt idx="261">
                  <c:v>162.09328818963314</c:v>
                </c:pt>
                <c:pt idx="262">
                  <c:v>161.64049424949044</c:v>
                </c:pt>
                <c:pt idx="263">
                  <c:v>161.1877005939933</c:v>
                </c:pt>
                <c:pt idx="264">
                  <c:v>161.1877005939933</c:v>
                </c:pt>
                <c:pt idx="265">
                  <c:v>160.73474608862361</c:v>
                </c:pt>
                <c:pt idx="266">
                  <c:v>160.28163130287433</c:v>
                </c:pt>
                <c:pt idx="267">
                  <c:v>159.82851623227762</c:v>
                </c:pt>
                <c:pt idx="268">
                  <c:v>159.82851623227762</c:v>
                </c:pt>
                <c:pt idx="269">
                  <c:v>159.37524059645392</c:v>
                </c:pt>
                <c:pt idx="270">
                  <c:v>158.92196524557858</c:v>
                </c:pt>
                <c:pt idx="271">
                  <c:v>158.92196524557858</c:v>
                </c:pt>
                <c:pt idx="272">
                  <c:v>158.46868960975488</c:v>
                </c:pt>
                <c:pt idx="273">
                  <c:v>158.01525340870418</c:v>
                </c:pt>
                <c:pt idx="274">
                  <c:v>158.01525340870418</c:v>
                </c:pt>
                <c:pt idx="275">
                  <c:v>157.56181749270277</c:v>
                </c:pt>
                <c:pt idx="276">
                  <c:v>157.10838129165208</c:v>
                </c:pt>
                <c:pt idx="277">
                  <c:v>156.65494537565067</c:v>
                </c:pt>
                <c:pt idx="278">
                  <c:v>156.65494537565067</c:v>
                </c:pt>
                <c:pt idx="279">
                  <c:v>156.20150917459998</c:v>
                </c:pt>
                <c:pt idx="280">
                  <c:v>155.74807297354928</c:v>
                </c:pt>
                <c:pt idx="281">
                  <c:v>155.74807297354928</c:v>
                </c:pt>
                <c:pt idx="282">
                  <c:v>155.29447649242184</c:v>
                </c:pt>
                <c:pt idx="283">
                  <c:v>154.84071916091713</c:v>
                </c:pt>
                <c:pt idx="284">
                  <c:v>154.84071916091713</c:v>
                </c:pt>
                <c:pt idx="285">
                  <c:v>154.38696182941243</c:v>
                </c:pt>
                <c:pt idx="286">
                  <c:v>153.93320478315891</c:v>
                </c:pt>
                <c:pt idx="287">
                  <c:v>153.47928688642722</c:v>
                </c:pt>
                <c:pt idx="288">
                  <c:v>153.47928688642722</c:v>
                </c:pt>
                <c:pt idx="289">
                  <c:v>153.02536927504764</c:v>
                </c:pt>
                <c:pt idx="290">
                  <c:v>152.57145137831594</c:v>
                </c:pt>
                <c:pt idx="291">
                  <c:v>152.57145137831594</c:v>
                </c:pt>
                <c:pt idx="292">
                  <c:v>152.11721235113023</c:v>
                </c:pt>
                <c:pt idx="293">
                  <c:v>151.66297360949852</c:v>
                </c:pt>
                <c:pt idx="294">
                  <c:v>151.66297360949852</c:v>
                </c:pt>
                <c:pt idx="295">
                  <c:v>151.20873458231281</c:v>
                </c:pt>
                <c:pt idx="296">
                  <c:v>150.75449555512711</c:v>
                </c:pt>
                <c:pt idx="297">
                  <c:v>150.30025681349539</c:v>
                </c:pt>
                <c:pt idx="298">
                  <c:v>150.30025681349539</c:v>
                </c:pt>
                <c:pt idx="299">
                  <c:v>149.84601778630969</c:v>
                </c:pt>
                <c:pt idx="300">
                  <c:v>149.39177904467797</c:v>
                </c:pt>
                <c:pt idx="301">
                  <c:v>149.39177904467797</c:v>
                </c:pt>
                <c:pt idx="302">
                  <c:v>148.93737945226528</c:v>
                </c:pt>
                <c:pt idx="303">
                  <c:v>148.48281929462556</c:v>
                </c:pt>
                <c:pt idx="304">
                  <c:v>148.48281929462556</c:v>
                </c:pt>
                <c:pt idx="305">
                  <c:v>148.02825942274171</c:v>
                </c:pt>
                <c:pt idx="306">
                  <c:v>147.57369926510199</c:v>
                </c:pt>
                <c:pt idx="307">
                  <c:v>147.11897854223528</c:v>
                </c:pt>
                <c:pt idx="308">
                  <c:v>147.11897854223528</c:v>
                </c:pt>
                <c:pt idx="309">
                  <c:v>146.66409754009933</c:v>
                </c:pt>
                <c:pt idx="310">
                  <c:v>146.20921625200563</c:v>
                </c:pt>
                <c:pt idx="311">
                  <c:v>146.20921625200563</c:v>
                </c:pt>
                <c:pt idx="312">
                  <c:v>145.75433524986968</c:v>
                </c:pt>
                <c:pt idx="313">
                  <c:v>145.29929339654896</c:v>
                </c:pt>
                <c:pt idx="314">
                  <c:v>145.29929339654896</c:v>
                </c:pt>
                <c:pt idx="315">
                  <c:v>144.84425154322824</c:v>
                </c:pt>
                <c:pt idx="316">
                  <c:v>144.38904941084016</c:v>
                </c:pt>
                <c:pt idx="317">
                  <c:v>143.93384699229244</c:v>
                </c:pt>
                <c:pt idx="318">
                  <c:v>143.93384699229244</c:v>
                </c:pt>
                <c:pt idx="319">
                  <c:v>143.47864457374473</c:v>
                </c:pt>
                <c:pt idx="320">
                  <c:v>143.02344244135665</c:v>
                </c:pt>
                <c:pt idx="321">
                  <c:v>143.02344244135665</c:v>
                </c:pt>
                <c:pt idx="322">
                  <c:v>142.56824002280894</c:v>
                </c:pt>
                <c:pt idx="323">
                  <c:v>142.11287703903423</c:v>
                </c:pt>
                <c:pt idx="324">
                  <c:v>142.11287703903423</c:v>
                </c:pt>
                <c:pt idx="325">
                  <c:v>141.65735377639402</c:v>
                </c:pt>
                <c:pt idx="326">
                  <c:v>141.20183022739229</c:v>
                </c:pt>
                <c:pt idx="327">
                  <c:v>140.74630696475208</c:v>
                </c:pt>
                <c:pt idx="328">
                  <c:v>140.74630696475208</c:v>
                </c:pt>
                <c:pt idx="329">
                  <c:v>140.29078341575035</c:v>
                </c:pt>
                <c:pt idx="330">
                  <c:v>139.83509930152164</c:v>
                </c:pt>
                <c:pt idx="331">
                  <c:v>139.83509930152164</c:v>
                </c:pt>
                <c:pt idx="332">
                  <c:v>139.37925490862929</c:v>
                </c:pt>
                <c:pt idx="333">
                  <c:v>138.92324966394656</c:v>
                </c:pt>
                <c:pt idx="334">
                  <c:v>138.92324966394656</c:v>
                </c:pt>
                <c:pt idx="335">
                  <c:v>138.46708385403684</c:v>
                </c:pt>
                <c:pt idx="336">
                  <c:v>138.01075776576633</c:v>
                </c:pt>
                <c:pt idx="337">
                  <c:v>137.55443139062962</c:v>
                </c:pt>
                <c:pt idx="338">
                  <c:v>137.55443139062962</c:v>
                </c:pt>
                <c:pt idx="339">
                  <c:v>137.09794473723304</c:v>
                </c:pt>
                <c:pt idx="340">
                  <c:v>136.6414577968693</c:v>
                </c:pt>
                <c:pt idx="341">
                  <c:v>136.6414577968693</c:v>
                </c:pt>
                <c:pt idx="342">
                  <c:v>136.18497085650557</c:v>
                </c:pt>
                <c:pt idx="343">
                  <c:v>135.72848420310899</c:v>
                </c:pt>
                <c:pt idx="344">
                  <c:v>135.72848420310899</c:v>
                </c:pt>
                <c:pt idx="345">
                  <c:v>135.27183669751827</c:v>
                </c:pt>
                <c:pt idx="346">
                  <c:v>134.81518919192754</c:v>
                </c:pt>
                <c:pt idx="347">
                  <c:v>134.3585419734049</c:v>
                </c:pt>
                <c:pt idx="348">
                  <c:v>134.3585419734049</c:v>
                </c:pt>
                <c:pt idx="349">
                  <c:v>133.90173390258718</c:v>
                </c:pt>
                <c:pt idx="350">
                  <c:v>133.4447655538124</c:v>
                </c:pt>
                <c:pt idx="351">
                  <c:v>133.4447655538124</c:v>
                </c:pt>
                <c:pt idx="352">
                  <c:v>132.98779691776767</c:v>
                </c:pt>
                <c:pt idx="353">
                  <c:v>132.53082828172293</c:v>
                </c:pt>
                <c:pt idx="354">
                  <c:v>132.53082828172293</c:v>
                </c:pt>
                <c:pt idx="355">
                  <c:v>132.07369936782209</c:v>
                </c:pt>
                <c:pt idx="356">
                  <c:v>131.61657016655036</c:v>
                </c:pt>
                <c:pt idx="357">
                  <c:v>131.15944096527863</c:v>
                </c:pt>
                <c:pt idx="358">
                  <c:v>131.15944096527863</c:v>
                </c:pt>
                <c:pt idx="359">
                  <c:v>130.70215148625172</c:v>
                </c:pt>
                <c:pt idx="360">
                  <c:v>130.244861719753</c:v>
                </c:pt>
                <c:pt idx="361">
                  <c:v>130.244861719753</c:v>
                </c:pt>
                <c:pt idx="362">
                  <c:v>129.78741167560003</c:v>
                </c:pt>
                <c:pt idx="363">
                  <c:v>129.32996134387429</c:v>
                </c:pt>
                <c:pt idx="364">
                  <c:v>129.32996134387429</c:v>
                </c:pt>
                <c:pt idx="365">
                  <c:v>128.87235044692156</c:v>
                </c:pt>
                <c:pt idx="366">
                  <c:v>128.41473983764251</c:v>
                </c:pt>
                <c:pt idx="367">
                  <c:v>127.95712894068977</c:v>
                </c:pt>
                <c:pt idx="368">
                  <c:v>127.95712894068977</c:v>
                </c:pt>
                <c:pt idx="369">
                  <c:v>127.49951804373704</c:v>
                </c:pt>
                <c:pt idx="370">
                  <c:v>127.04190743445801</c:v>
                </c:pt>
                <c:pt idx="371">
                  <c:v>127.04190743445801</c:v>
                </c:pt>
                <c:pt idx="372">
                  <c:v>126.58413597227828</c:v>
                </c:pt>
                <c:pt idx="373">
                  <c:v>126.12636451009854</c:v>
                </c:pt>
                <c:pt idx="374">
                  <c:v>126.12636451009854</c:v>
                </c:pt>
                <c:pt idx="375">
                  <c:v>125.66859333569344</c:v>
                </c:pt>
                <c:pt idx="376">
                  <c:v>125.21082187351371</c:v>
                </c:pt>
                <c:pt idx="377">
                  <c:v>124.75305069910861</c:v>
                </c:pt>
                <c:pt idx="378">
                  <c:v>124.75305069910861</c:v>
                </c:pt>
                <c:pt idx="379">
                  <c:v>124.29511867170189</c:v>
                </c:pt>
                <c:pt idx="380">
                  <c:v>123.83718664429516</c:v>
                </c:pt>
                <c:pt idx="381">
                  <c:v>123.83718664429516</c:v>
                </c:pt>
                <c:pt idx="382">
                  <c:v>123.379254904764</c:v>
                </c:pt>
                <c:pt idx="383">
                  <c:v>122.92116231213026</c:v>
                </c:pt>
                <c:pt idx="384">
                  <c:v>122.92116231213026</c:v>
                </c:pt>
                <c:pt idx="385">
                  <c:v>122.46306971949653</c:v>
                </c:pt>
                <c:pt idx="386">
                  <c:v>122.00513797996537</c:v>
                </c:pt>
                <c:pt idx="387">
                  <c:v>121.54720595255864</c:v>
                </c:pt>
                <c:pt idx="388">
                  <c:v>121.54720595255864</c:v>
                </c:pt>
                <c:pt idx="389">
                  <c:v>121.08911364790143</c:v>
                </c:pt>
                <c:pt idx="390">
                  <c:v>120.63102105526769</c:v>
                </c:pt>
                <c:pt idx="391">
                  <c:v>120.63102105526769</c:v>
                </c:pt>
                <c:pt idx="392">
                  <c:v>120.17276789740696</c:v>
                </c:pt>
                <c:pt idx="393">
                  <c:v>119.71451502762368</c:v>
                </c:pt>
                <c:pt idx="394">
                  <c:v>119.71451502762368</c:v>
                </c:pt>
                <c:pt idx="395">
                  <c:v>119.25610130453595</c:v>
                </c:pt>
                <c:pt idx="396">
                  <c:v>118.79768758144822</c:v>
                </c:pt>
                <c:pt idx="397">
                  <c:v>118.33927414653887</c:v>
                </c:pt>
                <c:pt idx="398">
                  <c:v>118.33927414653887</c:v>
                </c:pt>
                <c:pt idx="399">
                  <c:v>117.88069985822413</c:v>
                </c:pt>
                <c:pt idx="400">
                  <c:v>117.42212585818872</c:v>
                </c:pt>
                <c:pt idx="401">
                  <c:v>117.42212585818872</c:v>
                </c:pt>
                <c:pt idx="402">
                  <c:v>116.96339100464698</c:v>
                </c:pt>
                <c:pt idx="403">
                  <c:v>116.50465615110524</c:v>
                </c:pt>
                <c:pt idx="404">
                  <c:v>116.50465615110524</c:v>
                </c:pt>
                <c:pt idx="405">
                  <c:v>116.04576102081771</c:v>
                </c:pt>
                <c:pt idx="406">
                  <c:v>115.58686560204897</c:v>
                </c:pt>
                <c:pt idx="407">
                  <c:v>115.12797018328024</c:v>
                </c:pt>
                <c:pt idx="408">
                  <c:v>115.12797018328024</c:v>
                </c:pt>
                <c:pt idx="409">
                  <c:v>114.66891448786664</c:v>
                </c:pt>
                <c:pt idx="410">
                  <c:v>114.2098585038709</c:v>
                </c:pt>
                <c:pt idx="411">
                  <c:v>114.2098585038709</c:v>
                </c:pt>
                <c:pt idx="412">
                  <c:v>113.75064224333124</c:v>
                </c:pt>
                <c:pt idx="413">
                  <c:v>113.2914256941085</c:v>
                </c:pt>
                <c:pt idx="414">
                  <c:v>113.2914256941085</c:v>
                </c:pt>
                <c:pt idx="415">
                  <c:v>112.83204857965876</c:v>
                </c:pt>
                <c:pt idx="416">
                  <c:v>112.37267175399305</c:v>
                </c:pt>
                <c:pt idx="417">
                  <c:v>111.91329463954331</c:v>
                </c:pt>
                <c:pt idx="418">
                  <c:v>111.91329463954331</c:v>
                </c:pt>
                <c:pt idx="419">
                  <c:v>111.45391752509357</c:v>
                </c:pt>
                <c:pt idx="420">
                  <c:v>110.99454069942784</c:v>
                </c:pt>
                <c:pt idx="421">
                  <c:v>110.99454069942784</c:v>
                </c:pt>
                <c:pt idx="422">
                  <c:v>110.5350030197511</c:v>
                </c:pt>
                <c:pt idx="423">
                  <c:v>110.5350030197511</c:v>
                </c:pt>
                <c:pt idx="424">
                  <c:v>110.07546562895932</c:v>
                </c:pt>
                <c:pt idx="425">
                  <c:v>109.61576738405557</c:v>
                </c:pt>
                <c:pt idx="426">
                  <c:v>109.15606913915182</c:v>
                </c:pt>
                <c:pt idx="427">
                  <c:v>108.69621061810791</c:v>
                </c:pt>
                <c:pt idx="428">
                  <c:v>108.69621061810791</c:v>
                </c:pt>
                <c:pt idx="429">
                  <c:v>108.23635180797717</c:v>
                </c:pt>
                <c:pt idx="430">
                  <c:v>107.77649299784643</c:v>
                </c:pt>
                <c:pt idx="431">
                  <c:v>107.77649299784643</c:v>
                </c:pt>
                <c:pt idx="432">
                  <c:v>107.31663447680252</c:v>
                </c:pt>
                <c:pt idx="433">
                  <c:v>106.85677566667178</c:v>
                </c:pt>
                <c:pt idx="434">
                  <c:v>106.85677566667178</c:v>
                </c:pt>
                <c:pt idx="435">
                  <c:v>106.39675629131403</c:v>
                </c:pt>
                <c:pt idx="436">
                  <c:v>105.93673720514406</c:v>
                </c:pt>
                <c:pt idx="437">
                  <c:v>105.4765572645593</c:v>
                </c:pt>
                <c:pt idx="438">
                  <c:v>105.4765572645593</c:v>
                </c:pt>
                <c:pt idx="439">
                  <c:v>105.01637761326327</c:v>
                </c:pt>
                <c:pt idx="440">
                  <c:v>104.55619767267852</c:v>
                </c:pt>
                <c:pt idx="441">
                  <c:v>104.55619767267852</c:v>
                </c:pt>
                <c:pt idx="442">
                  <c:v>104.09601773209377</c:v>
                </c:pt>
                <c:pt idx="443">
                  <c:v>103.63567751567167</c:v>
                </c:pt>
                <c:pt idx="444">
                  <c:v>103.63567751567167</c:v>
                </c:pt>
                <c:pt idx="445">
                  <c:v>103.17517644463292</c:v>
                </c:pt>
                <c:pt idx="446">
                  <c:v>102.71467537359418</c:v>
                </c:pt>
                <c:pt idx="447">
                  <c:v>102.25401402691995</c:v>
                </c:pt>
                <c:pt idx="448">
                  <c:v>102.25401402691995</c:v>
                </c:pt>
                <c:pt idx="449">
                  <c:v>101.79335239065419</c:v>
                </c:pt>
                <c:pt idx="450">
                  <c:v>101.33269104397996</c:v>
                </c:pt>
                <c:pt idx="451">
                  <c:v>101.33269104397996</c:v>
                </c:pt>
                <c:pt idx="452">
                  <c:v>100.87186884248722</c:v>
                </c:pt>
                <c:pt idx="453">
                  <c:v>100.41104664099447</c:v>
                </c:pt>
                <c:pt idx="454">
                  <c:v>100.41104664099447</c:v>
                </c:pt>
                <c:pt idx="455">
                  <c:v>99.950064164068124</c:v>
                </c:pt>
                <c:pt idx="456">
                  <c:v>99.489081397348372</c:v>
                </c:pt>
                <c:pt idx="457">
                  <c:v>99.02809863062862</c:v>
                </c:pt>
                <c:pt idx="458">
                  <c:v>99.02809863062862</c:v>
                </c:pt>
                <c:pt idx="459">
                  <c:v>98.566955588576207</c:v>
                </c:pt>
                <c:pt idx="460">
                  <c:v>98.105812256629449</c:v>
                </c:pt>
                <c:pt idx="461">
                  <c:v>98.105812256629449</c:v>
                </c:pt>
                <c:pt idx="462">
                  <c:v>97.644348084324918</c:v>
                </c:pt>
                <c:pt idx="463">
                  <c:v>97.182883621924162</c:v>
                </c:pt>
                <c:pt idx="464">
                  <c:v>97.182883621924162</c:v>
                </c:pt>
                <c:pt idx="465">
                  <c:v>96.721258594296401</c:v>
                </c:pt>
                <c:pt idx="466">
                  <c:v>96.259473291739738</c:v>
                </c:pt>
                <c:pt idx="467">
                  <c:v>95.797687698884985</c:v>
                </c:pt>
                <c:pt idx="468">
                  <c:v>95.797687698884985</c:v>
                </c:pt>
                <c:pt idx="469">
                  <c:v>95.335580975576235</c:v>
                </c:pt>
                <c:pt idx="470">
                  <c:v>94.873313977641388</c:v>
                </c:pt>
                <c:pt idx="471">
                  <c:v>94.873313977641388</c:v>
                </c:pt>
                <c:pt idx="472">
                  <c:v>94.411046689105632</c:v>
                </c:pt>
                <c:pt idx="473">
                  <c:v>93.948619126044719</c:v>
                </c:pt>
                <c:pt idx="474">
                  <c:v>93.948619126044719</c:v>
                </c:pt>
                <c:pt idx="475">
                  <c:v>93.486030707054965</c:v>
                </c:pt>
                <c:pt idx="476">
                  <c:v>93.023442288065212</c:v>
                </c:pt>
                <c:pt idx="477">
                  <c:v>92.560693594752166</c:v>
                </c:pt>
                <c:pt idx="478">
                  <c:v>92.560693594752166</c:v>
                </c:pt>
                <c:pt idx="479">
                  <c:v>92.097784045308401</c:v>
                </c:pt>
                <c:pt idx="480">
                  <c:v>91.634874495864636</c:v>
                </c:pt>
                <c:pt idx="481">
                  <c:v>91.634874495864636</c:v>
                </c:pt>
                <c:pt idx="482">
                  <c:v>91.171965237425539</c:v>
                </c:pt>
                <c:pt idx="483">
                  <c:v>90.708895122754782</c:v>
                </c:pt>
                <c:pt idx="484">
                  <c:v>90.708895122754782</c:v>
                </c:pt>
                <c:pt idx="485">
                  <c:v>90.245825008084026</c:v>
                </c:pt>
                <c:pt idx="486">
                  <c:v>89.782755184518862</c:v>
                </c:pt>
                <c:pt idx="487">
                  <c:v>89.319685069848106</c:v>
                </c:pt>
                <c:pt idx="488">
                  <c:v>89.319685069848106</c:v>
                </c:pt>
                <c:pt idx="489">
                  <c:v>88.856454681156876</c:v>
                </c:pt>
                <c:pt idx="490">
                  <c:v>88.393224001259114</c:v>
                </c:pt>
                <c:pt idx="491">
                  <c:v>88.393224001259114</c:v>
                </c:pt>
                <c:pt idx="492">
                  <c:v>87.929832756134346</c:v>
                </c:pt>
                <c:pt idx="493">
                  <c:v>87.46644180231705</c:v>
                </c:pt>
                <c:pt idx="494">
                  <c:v>87.46644180231705</c:v>
                </c:pt>
                <c:pt idx="495">
                  <c:v>87.00288999196529</c:v>
                </c:pt>
                <c:pt idx="496">
                  <c:v>86.53933818161353</c:v>
                </c:pt>
                <c:pt idx="497">
                  <c:v>86.075786662670183</c:v>
                </c:pt>
                <c:pt idx="498">
                  <c:v>86.075786662670183</c:v>
                </c:pt>
                <c:pt idx="499">
                  <c:v>85.612074287091417</c:v>
                </c:pt>
                <c:pt idx="500">
                  <c:v>85.148201637895937</c:v>
                </c:pt>
                <c:pt idx="501">
                  <c:v>85.148201637895937</c:v>
                </c:pt>
                <c:pt idx="502">
                  <c:v>84.684328697090166</c:v>
                </c:pt>
                <c:pt idx="503">
                  <c:v>84.220295191057403</c:v>
                </c:pt>
                <c:pt idx="504">
                  <c:v>84.220295191057403</c:v>
                </c:pt>
                <c:pt idx="505">
                  <c:v>83.756261976735857</c:v>
                </c:pt>
                <c:pt idx="506">
                  <c:v>83.292228470703094</c:v>
                </c:pt>
                <c:pt idx="507">
                  <c:v>82.828194964670331</c:v>
                </c:pt>
                <c:pt idx="508">
                  <c:v>82.828194964670331</c:v>
                </c:pt>
                <c:pt idx="509">
                  <c:v>82.364001185222719</c:v>
                </c:pt>
                <c:pt idx="510">
                  <c:v>81.899646548735944</c:v>
                </c:pt>
                <c:pt idx="511">
                  <c:v>81.899646548735944</c:v>
                </c:pt>
                <c:pt idx="512">
                  <c:v>81.43529220416228</c:v>
                </c:pt>
                <c:pt idx="513">
                  <c:v>80.970937567675506</c:v>
                </c:pt>
                <c:pt idx="514">
                  <c:v>80.970937567675506</c:v>
                </c:pt>
                <c:pt idx="515">
                  <c:v>80.50642236596174</c:v>
                </c:pt>
                <c:pt idx="516">
                  <c:v>80.04190745626201</c:v>
                </c:pt>
                <c:pt idx="517">
                  <c:v>79.577392254548243</c:v>
                </c:pt>
                <c:pt idx="518">
                  <c:v>79.577392254548243</c:v>
                </c:pt>
                <c:pt idx="519">
                  <c:v>79.112877052834477</c:v>
                </c:pt>
                <c:pt idx="520">
                  <c:v>78.648201578008681</c:v>
                </c:pt>
                <c:pt idx="521">
                  <c:v>78.648201578008681</c:v>
                </c:pt>
                <c:pt idx="522">
                  <c:v>78.183365245840903</c:v>
                </c:pt>
                <c:pt idx="523">
                  <c:v>77.718368640762989</c:v>
                </c:pt>
                <c:pt idx="524">
                  <c:v>77.718368640762989</c:v>
                </c:pt>
                <c:pt idx="525">
                  <c:v>77.253211178141214</c:v>
                </c:pt>
                <c:pt idx="526">
                  <c:v>76.788053715519439</c:v>
                </c:pt>
                <c:pt idx="527">
                  <c:v>76.322735980189393</c:v>
                </c:pt>
                <c:pt idx="528">
                  <c:v>76.322735980189393</c:v>
                </c:pt>
                <c:pt idx="529">
                  <c:v>75.85725738711362</c:v>
                </c:pt>
                <c:pt idx="530">
                  <c:v>75.391778794037847</c:v>
                </c:pt>
                <c:pt idx="531">
                  <c:v>75.391778794037847</c:v>
                </c:pt>
                <c:pt idx="532">
                  <c:v>74.925979363329617</c:v>
                </c:pt>
                <c:pt idx="533">
                  <c:v>74.460179639799833</c:v>
                </c:pt>
                <c:pt idx="534">
                  <c:v>74.460179639799833</c:v>
                </c:pt>
                <c:pt idx="535">
                  <c:v>73.994380209091602</c:v>
                </c:pt>
                <c:pt idx="536">
                  <c:v>73.528419920334827</c:v>
                </c:pt>
                <c:pt idx="537">
                  <c:v>73.062459631578051</c:v>
                </c:pt>
                <c:pt idx="538">
                  <c:v>73.062459631578051</c:v>
                </c:pt>
                <c:pt idx="539">
                  <c:v>72.596339070617688</c:v>
                </c:pt>
                <c:pt idx="540">
                  <c:v>72.130218216633907</c:v>
                </c:pt>
                <c:pt idx="541">
                  <c:v>72.130218216633907</c:v>
                </c:pt>
                <c:pt idx="542">
                  <c:v>71.664097362650125</c:v>
                </c:pt>
                <c:pt idx="543">
                  <c:v>71.197976801689762</c:v>
                </c:pt>
                <c:pt idx="544">
                  <c:v>71.197976801689762</c:v>
                </c:pt>
                <c:pt idx="545">
                  <c:v>70.731855947705981</c:v>
                </c:pt>
                <c:pt idx="546">
                  <c:v>70.265574528495193</c:v>
                </c:pt>
                <c:pt idx="547">
                  <c:v>69.799293402408765</c:v>
                </c:pt>
                <c:pt idx="548">
                  <c:v>69.799293402408765</c:v>
                </c:pt>
                <c:pt idx="549">
                  <c:v>69.332851417970986</c:v>
                </c:pt>
                <c:pt idx="550">
                  <c:v>68.866409726758505</c:v>
                </c:pt>
                <c:pt idx="551">
                  <c:v>68.866409726758505</c:v>
                </c:pt>
                <c:pt idx="552">
                  <c:v>68.39980717709372</c:v>
                </c:pt>
                <c:pt idx="553">
                  <c:v>67.93304406220193</c:v>
                </c:pt>
                <c:pt idx="554">
                  <c:v>67.93304406220193</c:v>
                </c:pt>
                <c:pt idx="555">
                  <c:v>67.466281240737317</c:v>
                </c:pt>
                <c:pt idx="556">
                  <c:v>66.999518125845526</c:v>
                </c:pt>
                <c:pt idx="557">
                  <c:v>66.532594445726744</c:v>
                </c:pt>
                <c:pt idx="558">
                  <c:v>66.532594445726744</c:v>
                </c:pt>
                <c:pt idx="559">
                  <c:v>66.065510494010013</c:v>
                </c:pt>
                <c:pt idx="560">
                  <c:v>65.598426248664225</c:v>
                </c:pt>
                <c:pt idx="561">
                  <c:v>65.598426248664225</c:v>
                </c:pt>
                <c:pt idx="562">
                  <c:v>65.131342296947494</c:v>
                </c:pt>
                <c:pt idx="563">
                  <c:v>64.6640974863747</c:v>
                </c:pt>
                <c:pt idx="564">
                  <c:v>64.6640974863747</c:v>
                </c:pt>
                <c:pt idx="565">
                  <c:v>64.196692110574915</c:v>
                </c:pt>
                <c:pt idx="566">
                  <c:v>63.729287028606059</c:v>
                </c:pt>
                <c:pt idx="567">
                  <c:v>63.261881652806274</c:v>
                </c:pt>
                <c:pt idx="568">
                  <c:v>63.261881652806274</c:v>
                </c:pt>
                <c:pt idx="569">
                  <c:v>62.794476277006488</c:v>
                </c:pt>
                <c:pt idx="570">
                  <c:v>62.327071195037625</c:v>
                </c:pt>
                <c:pt idx="571">
                  <c:v>62.327071195037625</c:v>
                </c:pt>
                <c:pt idx="572">
                  <c:v>61.859505254010834</c:v>
                </c:pt>
                <c:pt idx="573">
                  <c:v>61.391939606915912</c:v>
                </c:pt>
                <c:pt idx="574">
                  <c:v>61.391939606915912</c:v>
                </c:pt>
                <c:pt idx="575">
                  <c:v>60.924373665889121</c:v>
                </c:pt>
                <c:pt idx="576">
                  <c:v>60.45680772486233</c:v>
                </c:pt>
                <c:pt idx="577">
                  <c:v>59.989242077767408</c:v>
                </c:pt>
                <c:pt idx="578">
                  <c:v>59.989242077767408</c:v>
                </c:pt>
                <c:pt idx="579">
                  <c:v>59.521355006286619</c:v>
                </c:pt>
                <c:pt idx="580">
                  <c:v>59.05346793480583</c:v>
                </c:pt>
                <c:pt idx="581">
                  <c:v>59.05346793480583</c:v>
                </c:pt>
                <c:pt idx="582">
                  <c:v>58.585420592332717</c:v>
                </c:pt>
                <c:pt idx="583">
                  <c:v>58.117372955624923</c:v>
                </c:pt>
                <c:pt idx="584">
                  <c:v>58.117372955624923</c:v>
                </c:pt>
                <c:pt idx="585">
                  <c:v>57.649325613151809</c:v>
                </c:pt>
                <c:pt idx="586">
                  <c:v>57.181117411217016</c:v>
                </c:pt>
                <c:pt idx="587">
                  <c:v>56.712748644055225</c:v>
                </c:pt>
                <c:pt idx="588">
                  <c:v>56.712748644055225</c:v>
                </c:pt>
                <c:pt idx="589">
                  <c:v>56.24421960620392</c:v>
                </c:pt>
                <c:pt idx="590">
                  <c:v>55.775690273815123</c:v>
                </c:pt>
                <c:pt idx="591">
                  <c:v>55.775690273815123</c:v>
                </c:pt>
                <c:pt idx="592">
                  <c:v>55.307000376199326</c:v>
                </c:pt>
                <c:pt idx="593">
                  <c:v>54.838310773221963</c:v>
                </c:pt>
                <c:pt idx="594">
                  <c:v>54.838310773221963</c:v>
                </c:pt>
                <c:pt idx="595">
                  <c:v>54.369620875606167</c:v>
                </c:pt>
                <c:pt idx="596">
                  <c:v>53.900770707502737</c:v>
                </c:pt>
                <c:pt idx="597">
                  <c:v>53.431920244659942</c:v>
                </c:pt>
                <c:pt idx="598">
                  <c:v>53.431920244659942</c:v>
                </c:pt>
                <c:pt idx="599">
                  <c:v>52.963069781817147</c:v>
                </c:pt>
                <c:pt idx="600">
                  <c:v>52.494059048587658</c:v>
                </c:pt>
                <c:pt idx="601">
                  <c:v>52.494059048587658</c:v>
                </c:pt>
                <c:pt idx="602">
                  <c:v>52.025048020517858</c:v>
                </c:pt>
                <c:pt idx="603">
                  <c:v>51.556036992448057</c:v>
                </c:pt>
                <c:pt idx="604">
                  <c:v>51.556036992448057</c:v>
                </c:pt>
                <c:pt idx="605">
                  <c:v>51.086865694092502</c:v>
                </c:pt>
                <c:pt idx="606">
                  <c:v>50.617694100795703</c:v>
                </c:pt>
                <c:pt idx="607">
                  <c:v>50.148361942271904</c:v>
                </c:pt>
                <c:pt idx="608">
                  <c:v>50.148361942271904</c:v>
                </c:pt>
                <c:pt idx="609">
                  <c:v>49.678708948538166</c:v>
                </c:pt>
                <c:pt idx="610">
                  <c:v>49.209055659560363</c:v>
                </c:pt>
                <c:pt idx="611">
                  <c:v>49.209055659560363</c:v>
                </c:pt>
                <c:pt idx="612">
                  <c:v>48.739402665826624</c:v>
                </c:pt>
                <c:pt idx="613">
                  <c:v>48.269749376848821</c:v>
                </c:pt>
                <c:pt idx="614">
                  <c:v>48.269749376848821</c:v>
                </c:pt>
                <c:pt idx="615">
                  <c:v>47.79993552264402</c:v>
                </c:pt>
                <c:pt idx="616">
                  <c:v>47.330121963784215</c:v>
                </c:pt>
                <c:pt idx="617">
                  <c:v>46.860308109579414</c:v>
                </c:pt>
                <c:pt idx="618">
                  <c:v>46.860308109579414</c:v>
                </c:pt>
                <c:pt idx="619">
                  <c:v>46.390494255374612</c:v>
                </c:pt>
                <c:pt idx="620">
                  <c:v>45.920520131388749</c:v>
                </c:pt>
                <c:pt idx="621">
                  <c:v>45.920520131388749</c:v>
                </c:pt>
                <c:pt idx="622">
                  <c:v>45.450385146729943</c:v>
                </c:pt>
                <c:pt idx="623">
                  <c:v>44.980250457618013</c:v>
                </c:pt>
                <c:pt idx="624">
                  <c:v>44.980250457618013</c:v>
                </c:pt>
                <c:pt idx="625">
                  <c:v>44.509954907732208</c:v>
                </c:pt>
                <c:pt idx="626">
                  <c:v>44.039659357846404</c:v>
                </c:pt>
                <c:pt idx="627">
                  <c:v>43.569364103608407</c:v>
                </c:pt>
                <c:pt idx="628">
                  <c:v>43.569364103608407</c:v>
                </c:pt>
                <c:pt idx="629">
                  <c:v>43.098747423268598</c:v>
                </c:pt>
                <c:pt idx="630">
                  <c:v>42.627970177701791</c:v>
                </c:pt>
                <c:pt idx="631">
                  <c:v>42.627970177701791</c:v>
                </c:pt>
                <c:pt idx="632">
                  <c:v>42.15719322808561</c:v>
                </c:pt>
                <c:pt idx="633">
                  <c:v>41.686415982518803</c:v>
                </c:pt>
                <c:pt idx="634">
                  <c:v>41.686415982518803</c:v>
                </c:pt>
                <c:pt idx="635">
                  <c:v>41.215799598028681</c:v>
                </c:pt>
                <c:pt idx="636">
                  <c:v>40.745182917688872</c:v>
                </c:pt>
                <c:pt idx="637">
                  <c:v>40.274566237349063</c:v>
                </c:pt>
                <c:pt idx="638">
                  <c:v>40.274566237349063</c:v>
                </c:pt>
                <c:pt idx="639">
                  <c:v>39.803949852858942</c:v>
                </c:pt>
                <c:pt idx="640">
                  <c:v>39.333333172519133</c:v>
                </c:pt>
                <c:pt idx="641">
                  <c:v>39.333333172519133</c:v>
                </c:pt>
                <c:pt idx="642">
                  <c:v>38.862395361725326</c:v>
                </c:pt>
                <c:pt idx="643">
                  <c:v>38.391297281857021</c:v>
                </c:pt>
                <c:pt idx="644">
                  <c:v>38.391297281857021</c:v>
                </c:pt>
                <c:pt idx="645">
                  <c:v>37.92003834060921</c:v>
                </c:pt>
                <c:pt idx="646">
                  <c:v>37.44861913048878</c:v>
                </c:pt>
                <c:pt idx="647">
                  <c:v>36.977360189240969</c:v>
                </c:pt>
                <c:pt idx="648">
                  <c:v>36.977360189240969</c:v>
                </c:pt>
                <c:pt idx="649">
                  <c:v>36.506101247993158</c:v>
                </c:pt>
                <c:pt idx="650">
                  <c:v>36.034360907620602</c:v>
                </c:pt>
                <c:pt idx="651">
                  <c:v>36.034360907620602</c:v>
                </c:pt>
                <c:pt idx="652">
                  <c:v>35.561335748875777</c:v>
                </c:pt>
                <c:pt idx="653">
                  <c:v>35.088150024903953</c:v>
                </c:pt>
                <c:pt idx="654">
                  <c:v>35.088150024903953</c:v>
                </c:pt>
                <c:pt idx="655">
                  <c:v>34.614643468144706</c:v>
                </c:pt>
                <c:pt idx="656">
                  <c:v>34.141136613718878</c:v>
                </c:pt>
                <c:pt idx="657">
                  <c:v>33.66762975929305</c:v>
                </c:pt>
                <c:pt idx="658">
                  <c:v>33.66762975929305</c:v>
                </c:pt>
                <c:pt idx="659">
                  <c:v>33.193962637407736</c:v>
                </c:pt>
                <c:pt idx="660">
                  <c:v>32.719974087300912</c:v>
                </c:pt>
                <c:pt idx="661">
                  <c:v>32.719974087300912</c:v>
                </c:pt>
                <c:pt idx="662">
                  <c:v>32.245825270037415</c:v>
                </c:pt>
                <c:pt idx="663">
                  <c:v>31.771515589476582</c:v>
                </c:pt>
                <c:pt idx="664">
                  <c:v>31.771515589476582</c:v>
                </c:pt>
                <c:pt idx="665">
                  <c:v>31.297045343688751</c:v>
                </c:pt>
                <c:pt idx="666">
                  <c:v>30.822414831047062</c:v>
                </c:pt>
                <c:pt idx="667">
                  <c:v>30.347784020032229</c:v>
                </c:pt>
                <c:pt idx="668">
                  <c:v>30.347784020032229</c:v>
                </c:pt>
                <c:pt idx="669">
                  <c:v>29.872832078563395</c:v>
                </c:pt>
                <c:pt idx="670">
                  <c:v>29.397719870543519</c:v>
                </c:pt>
                <c:pt idx="671">
                  <c:v>29.397719870543519</c:v>
                </c:pt>
                <c:pt idx="672">
                  <c:v>28.922286233393681</c:v>
                </c:pt>
                <c:pt idx="673">
                  <c:v>28.446692329995614</c:v>
                </c:pt>
                <c:pt idx="674">
                  <c:v>28.446692329995614</c:v>
                </c:pt>
                <c:pt idx="675">
                  <c:v>27.970776997164773</c:v>
                </c:pt>
                <c:pt idx="676">
                  <c:v>27.494861664333932</c:v>
                </c:pt>
                <c:pt idx="677">
                  <c:v>27.018786065557677</c:v>
                </c:pt>
                <c:pt idx="678">
                  <c:v>27.018786065557677</c:v>
                </c:pt>
                <c:pt idx="679">
                  <c:v>26.542549602272835</c:v>
                </c:pt>
                <c:pt idx="680">
                  <c:v>26.066313138987994</c:v>
                </c:pt>
                <c:pt idx="681">
                  <c:v>26.066313138987994</c:v>
                </c:pt>
                <c:pt idx="682">
                  <c:v>25.589916409959613</c:v>
                </c:pt>
                <c:pt idx="683">
                  <c:v>25.113358816220771</c:v>
                </c:pt>
                <c:pt idx="684">
                  <c:v>25.113358816220771</c:v>
                </c:pt>
                <c:pt idx="685">
                  <c:v>24.636801522066328</c:v>
                </c:pt>
                <c:pt idx="686">
                  <c:v>24.160243928327485</c:v>
                </c:pt>
                <c:pt idx="687">
                  <c:v>23.683686334588643</c:v>
                </c:pt>
                <c:pt idx="688">
                  <c:v>23.683686334588643</c:v>
                </c:pt>
                <c:pt idx="689">
                  <c:v>23.206807910182075</c:v>
                </c:pt>
                <c:pt idx="690">
                  <c:v>22.729929185989231</c:v>
                </c:pt>
                <c:pt idx="691">
                  <c:v>22.729929185989231</c:v>
                </c:pt>
                <c:pt idx="692">
                  <c:v>22.252889896569386</c:v>
                </c:pt>
                <c:pt idx="693">
                  <c:v>21.775690341910693</c:v>
                </c:pt>
                <c:pt idx="694">
                  <c:v>21.775690341910693</c:v>
                </c:pt>
                <c:pt idx="695">
                  <c:v>21.298169356809844</c:v>
                </c:pt>
                <c:pt idx="696">
                  <c:v>20.820648671899026</c:v>
                </c:pt>
                <c:pt idx="697">
                  <c:v>20.343127686798177</c:v>
                </c:pt>
                <c:pt idx="698">
                  <c:v>20.343127686798177</c:v>
                </c:pt>
                <c:pt idx="699">
                  <c:v>19.865446136470325</c:v>
                </c:pt>
                <c:pt idx="700">
                  <c:v>19.387604321307379</c:v>
                </c:pt>
                <c:pt idx="701">
                  <c:v>19.387604321307379</c:v>
                </c:pt>
                <c:pt idx="702">
                  <c:v>18.909762205752529</c:v>
                </c:pt>
                <c:pt idx="703">
                  <c:v>18.431759524970676</c:v>
                </c:pt>
                <c:pt idx="704">
                  <c:v>18.431759524970676</c:v>
                </c:pt>
                <c:pt idx="705">
                  <c:v>17.953757144681667</c:v>
                </c:pt>
                <c:pt idx="706">
                  <c:v>17.475754463899815</c:v>
                </c:pt>
                <c:pt idx="707">
                  <c:v>16.997591518484743</c:v>
                </c:pt>
                <c:pt idx="708">
                  <c:v>16.997591518484743</c:v>
                </c:pt>
                <c:pt idx="709">
                  <c:v>16.519107142021888</c:v>
                </c:pt>
                <c:pt idx="710">
                  <c:v>16.040462200332033</c:v>
                </c:pt>
                <c:pt idx="711">
                  <c:v>16.040462200332033</c:v>
                </c:pt>
                <c:pt idx="712">
                  <c:v>15.561656994412711</c:v>
                </c:pt>
                <c:pt idx="713">
                  <c:v>15.082530357041852</c:v>
                </c:pt>
                <c:pt idx="714">
                  <c:v>15.082530357041852</c:v>
                </c:pt>
                <c:pt idx="715">
                  <c:v>14.603243154443993</c:v>
                </c:pt>
                <c:pt idx="716">
                  <c:v>14.123795688020419</c:v>
                </c:pt>
                <c:pt idx="717">
                  <c:v>13.644187354968558</c:v>
                </c:pt>
                <c:pt idx="718">
                  <c:v>13.644187354968558</c:v>
                </c:pt>
                <c:pt idx="719">
                  <c:v>13.164097326235694</c:v>
                </c:pt>
                <c:pt idx="720">
                  <c:v>12.683847034181806</c:v>
                </c:pt>
                <c:pt idx="721">
                  <c:v>12.683847034181806</c:v>
                </c:pt>
                <c:pt idx="722">
                  <c:v>12.203114744540938</c:v>
                </c:pt>
                <c:pt idx="723">
                  <c:v>11.7222221919828</c:v>
                </c:pt>
                <c:pt idx="724">
                  <c:v>11.7222221919828</c:v>
                </c:pt>
                <c:pt idx="725">
                  <c:v>11.241008206660929</c:v>
                </c:pt>
                <c:pt idx="726">
                  <c:v>10.759633656112056</c:v>
                </c:pt>
                <c:pt idx="727">
                  <c:v>10.277938277923603</c:v>
                </c:pt>
                <c:pt idx="728">
                  <c:v>10.277938277923603</c:v>
                </c:pt>
                <c:pt idx="729">
                  <c:v>9.795760901239726</c:v>
                </c:pt>
                <c:pt idx="730">
                  <c:v>9.313262394101848</c:v>
                </c:pt>
                <c:pt idx="731">
                  <c:v>9.313262394101848</c:v>
                </c:pt>
                <c:pt idx="732">
                  <c:v>8.8302824949048926</c:v>
                </c:pt>
                <c:pt idx="733">
                  <c:v>8.3469811616320087</c:v>
                </c:pt>
                <c:pt idx="734">
                  <c:v>8.3469811616320087</c:v>
                </c:pt>
                <c:pt idx="735">
                  <c:v>7.8630378716786762</c:v>
                </c:pt>
                <c:pt idx="736">
                  <c:v>7.3789337122707881</c:v>
                </c:pt>
                <c:pt idx="737">
                  <c:v>6.8943478571818968</c:v>
                </c:pt>
                <c:pt idx="738">
                  <c:v>6.8943478571818968</c:v>
                </c:pt>
                <c:pt idx="739">
                  <c:v>6.4086383508418736</c:v>
                </c:pt>
                <c:pt idx="740">
                  <c:v>5.9226074087099736</c:v>
                </c:pt>
                <c:pt idx="741">
                  <c:v>5.9226074087099736</c:v>
                </c:pt>
                <c:pt idx="742">
                  <c:v>5.4346496838540626</c:v>
                </c:pt>
                <c:pt idx="743">
                  <c:v>4.945728874992783</c:v>
                </c:pt>
                <c:pt idx="744">
                  <c:v>4.945728874992783</c:v>
                </c:pt>
                <c:pt idx="745">
                  <c:v>4.4556838021858596</c:v>
                </c:pt>
                <c:pt idx="746">
                  <c:v>3.9653179071900149</c:v>
                </c:pt>
                <c:pt idx="747">
                  <c:v>3.4744700082480864</c:v>
                </c:pt>
                <c:pt idx="748">
                  <c:v>3.4744700082480864</c:v>
                </c:pt>
                <c:pt idx="749">
                  <c:v>2.9821770222631492</c:v>
                </c:pt>
                <c:pt idx="750">
                  <c:v>2.4890815201242362</c:v>
                </c:pt>
                <c:pt idx="751">
                  <c:v>2.4890815201242362</c:v>
                </c:pt>
                <c:pt idx="752">
                  <c:v>1.9942194905072839</c:v>
                </c:pt>
                <c:pt idx="753">
                  <c:v>1.4985546347553265</c:v>
                </c:pt>
                <c:pt idx="754">
                  <c:v>1.4985546347553265</c:v>
                </c:pt>
                <c:pt idx="755">
                  <c:v>1.0014450044648431</c:v>
                </c:pt>
                <c:pt idx="756">
                  <c:v>0.50321110508087052</c:v>
                </c:pt>
                <c:pt idx="757">
                  <c:v>0.50321110508087052</c:v>
                </c:pt>
                <c:pt idx="758">
                  <c:v>0</c:v>
                </c:pt>
              </c:numCache>
            </c:numRef>
          </c:xVal>
          <c:yVal>
            <c:numRef>
              <c:f>'Bat Discharge'!$F$2:$F$760</c:f>
              <c:numCache>
                <c:formatCode>General</c:formatCode>
                <c:ptCount val="759"/>
                <c:pt idx="0">
                  <c:v>3.4047907514450868</c:v>
                </c:pt>
                <c:pt idx="1">
                  <c:v>3.3192763005780348</c:v>
                </c:pt>
                <c:pt idx="2">
                  <c:v>3.3258543352601158</c:v>
                </c:pt>
                <c:pt idx="3">
                  <c:v>3.3324323699421967</c:v>
                </c:pt>
                <c:pt idx="4">
                  <c:v>3.3376947976878615</c:v>
                </c:pt>
                <c:pt idx="5">
                  <c:v>3.344272832369942</c:v>
                </c:pt>
                <c:pt idx="6">
                  <c:v>3.3495352601156068</c:v>
                </c:pt>
                <c:pt idx="7">
                  <c:v>3.3547976878612715</c:v>
                </c:pt>
                <c:pt idx="8">
                  <c:v>3.3600601156069363</c:v>
                </c:pt>
                <c:pt idx="9">
                  <c:v>3.3666381502890177</c:v>
                </c:pt>
                <c:pt idx="10">
                  <c:v>3.3719005780346825</c:v>
                </c:pt>
                <c:pt idx="11">
                  <c:v>3.3771630057803472</c:v>
                </c:pt>
                <c:pt idx="12">
                  <c:v>3.382425433526012</c:v>
                </c:pt>
                <c:pt idx="13">
                  <c:v>3.3863722543352601</c:v>
                </c:pt>
                <c:pt idx="14">
                  <c:v>3.3916346820809249</c:v>
                </c:pt>
                <c:pt idx="15">
                  <c:v>3.3955815028901735</c:v>
                </c:pt>
                <c:pt idx="16">
                  <c:v>3.4008439306358382</c:v>
                </c:pt>
                <c:pt idx="17">
                  <c:v>3.4047907514450868</c:v>
                </c:pt>
                <c:pt idx="18">
                  <c:v>3.4100531791907516</c:v>
                </c:pt>
                <c:pt idx="19">
                  <c:v>3.4140000000000006</c:v>
                </c:pt>
                <c:pt idx="20">
                  <c:v>3.4179468208092483</c:v>
                </c:pt>
                <c:pt idx="21">
                  <c:v>3.4218936416184969</c:v>
                </c:pt>
                <c:pt idx="22">
                  <c:v>3.4258404624277459</c:v>
                </c:pt>
                <c:pt idx="23">
                  <c:v>3.4297872832369944</c:v>
                </c:pt>
                <c:pt idx="24">
                  <c:v>3.4337341040462426</c:v>
                </c:pt>
                <c:pt idx="25">
                  <c:v>3.4376809248554911</c:v>
                </c:pt>
                <c:pt idx="26">
                  <c:v>3.440312138728324</c:v>
                </c:pt>
                <c:pt idx="27">
                  <c:v>3.4442589595375721</c:v>
                </c:pt>
                <c:pt idx="28">
                  <c:v>3.4482057803468207</c:v>
                </c:pt>
                <c:pt idx="29">
                  <c:v>3.4508369942196535</c:v>
                </c:pt>
                <c:pt idx="30">
                  <c:v>3.4534682080924854</c:v>
                </c:pt>
                <c:pt idx="31">
                  <c:v>3.4560994219653178</c:v>
                </c:pt>
                <c:pt idx="32">
                  <c:v>3.4600462427745664</c:v>
                </c:pt>
                <c:pt idx="33">
                  <c:v>3.463993063583815</c:v>
                </c:pt>
                <c:pt idx="34">
                  <c:v>3.4666242774566474</c:v>
                </c:pt>
                <c:pt idx="35">
                  <c:v>3.4692554913294797</c:v>
                </c:pt>
                <c:pt idx="36">
                  <c:v>3.4718867052023121</c:v>
                </c:pt>
                <c:pt idx="37">
                  <c:v>3.4745179190751445</c:v>
                </c:pt>
                <c:pt idx="38">
                  <c:v>3.4771491329479769</c:v>
                </c:pt>
                <c:pt idx="39">
                  <c:v>3.4797803468208093</c:v>
                </c:pt>
                <c:pt idx="40">
                  <c:v>3.4824115606936417</c:v>
                </c:pt>
                <c:pt idx="41">
                  <c:v>3.485042774566474</c:v>
                </c:pt>
                <c:pt idx="42">
                  <c:v>3.4876739884393064</c:v>
                </c:pt>
                <c:pt idx="43">
                  <c:v>3.4903052023121388</c:v>
                </c:pt>
                <c:pt idx="44">
                  <c:v>3.4929364161849707</c:v>
                </c:pt>
                <c:pt idx="45">
                  <c:v>3.4955676300578036</c:v>
                </c:pt>
                <c:pt idx="46">
                  <c:v>3.498198843930636</c:v>
                </c:pt>
                <c:pt idx="47">
                  <c:v>3.4995144508670522</c:v>
                </c:pt>
                <c:pt idx="48">
                  <c:v>3.5021456647398845</c:v>
                </c:pt>
                <c:pt idx="49">
                  <c:v>3.5047768786127169</c:v>
                </c:pt>
                <c:pt idx="50">
                  <c:v>3.5074080924855489</c:v>
                </c:pt>
                <c:pt idx="51">
                  <c:v>3.5100393063583817</c:v>
                </c:pt>
                <c:pt idx="52">
                  <c:v>3.5113549132947979</c:v>
                </c:pt>
                <c:pt idx="53">
                  <c:v>3.5139861271676298</c:v>
                </c:pt>
                <c:pt idx="54">
                  <c:v>3.5153017341040464</c:v>
                </c:pt>
                <c:pt idx="55">
                  <c:v>3.5179329479768784</c:v>
                </c:pt>
                <c:pt idx="56">
                  <c:v>3.5205641618497112</c:v>
                </c:pt>
                <c:pt idx="57">
                  <c:v>3.5218797687861274</c:v>
                </c:pt>
                <c:pt idx="58">
                  <c:v>3.5245109826589593</c:v>
                </c:pt>
                <c:pt idx="59">
                  <c:v>3.525826589595376</c:v>
                </c:pt>
                <c:pt idx="60">
                  <c:v>3.5284578034682079</c:v>
                </c:pt>
                <c:pt idx="61">
                  <c:v>3.5297734104046241</c:v>
                </c:pt>
                <c:pt idx="62">
                  <c:v>3.5310890173410407</c:v>
                </c:pt>
                <c:pt idx="63">
                  <c:v>3.5337202312138727</c:v>
                </c:pt>
                <c:pt idx="64">
                  <c:v>3.5350358381502889</c:v>
                </c:pt>
                <c:pt idx="65">
                  <c:v>3.5376670520231217</c:v>
                </c:pt>
                <c:pt idx="66">
                  <c:v>3.5389826589595375</c:v>
                </c:pt>
                <c:pt idx="67">
                  <c:v>3.5402982658959536</c:v>
                </c:pt>
                <c:pt idx="68">
                  <c:v>3.5416138728323703</c:v>
                </c:pt>
                <c:pt idx="69">
                  <c:v>3.5429294797687865</c:v>
                </c:pt>
                <c:pt idx="70">
                  <c:v>3.5455606936416184</c:v>
                </c:pt>
                <c:pt idx="71">
                  <c:v>3.546876300578035</c:v>
                </c:pt>
                <c:pt idx="72">
                  <c:v>3.5481919075144512</c:v>
                </c:pt>
                <c:pt idx="73">
                  <c:v>3.549507514450867</c:v>
                </c:pt>
                <c:pt idx="74">
                  <c:v>3.5508231213872832</c:v>
                </c:pt>
                <c:pt idx="75">
                  <c:v>3.5521387283236998</c:v>
                </c:pt>
                <c:pt idx="76">
                  <c:v>3.553454335260116</c:v>
                </c:pt>
                <c:pt idx="77">
                  <c:v>3.5547699421965318</c:v>
                </c:pt>
                <c:pt idx="78">
                  <c:v>3.5560855491329479</c:v>
                </c:pt>
                <c:pt idx="79">
                  <c:v>3.5574011560693646</c:v>
                </c:pt>
                <c:pt idx="80">
                  <c:v>3.5587167630057808</c:v>
                </c:pt>
                <c:pt idx="81">
                  <c:v>3.5613479768786127</c:v>
                </c:pt>
                <c:pt idx="82">
                  <c:v>3.5626635838150293</c:v>
                </c:pt>
                <c:pt idx="83">
                  <c:v>3.5639791907514451</c:v>
                </c:pt>
                <c:pt idx="84">
                  <c:v>3.5652947976878613</c:v>
                </c:pt>
                <c:pt idx="85">
                  <c:v>3.566610404624277</c:v>
                </c:pt>
                <c:pt idx="86">
                  <c:v>3.5679260115606941</c:v>
                </c:pt>
                <c:pt idx="87">
                  <c:v>3.5692416184971103</c:v>
                </c:pt>
                <c:pt idx="88">
                  <c:v>3.570557225433526</c:v>
                </c:pt>
                <c:pt idx="89">
                  <c:v>3.5718728323699422</c:v>
                </c:pt>
                <c:pt idx="90">
                  <c:v>3.5718728323699422</c:v>
                </c:pt>
                <c:pt idx="91">
                  <c:v>3.5731884393063589</c:v>
                </c:pt>
                <c:pt idx="92">
                  <c:v>3.5745040462427746</c:v>
                </c:pt>
                <c:pt idx="93">
                  <c:v>3.5745040462427746</c:v>
                </c:pt>
                <c:pt idx="94">
                  <c:v>3.5758196531791908</c:v>
                </c:pt>
                <c:pt idx="95">
                  <c:v>3.5771352601156066</c:v>
                </c:pt>
                <c:pt idx="96">
                  <c:v>3.5784508670520232</c:v>
                </c:pt>
                <c:pt idx="97">
                  <c:v>3.5797664739884394</c:v>
                </c:pt>
                <c:pt idx="98">
                  <c:v>3.5810820809248556</c:v>
                </c:pt>
                <c:pt idx="99">
                  <c:v>3.5810820809248556</c:v>
                </c:pt>
                <c:pt idx="100">
                  <c:v>3.5823976878612713</c:v>
                </c:pt>
                <c:pt idx="101">
                  <c:v>3.583713294797688</c:v>
                </c:pt>
                <c:pt idx="102">
                  <c:v>3.5850289017341042</c:v>
                </c:pt>
                <c:pt idx="103">
                  <c:v>3.5850289017341042</c:v>
                </c:pt>
                <c:pt idx="104">
                  <c:v>3.5863445086705203</c:v>
                </c:pt>
                <c:pt idx="105">
                  <c:v>3.5876601156069361</c:v>
                </c:pt>
                <c:pt idx="106">
                  <c:v>3.5889757225433527</c:v>
                </c:pt>
                <c:pt idx="107">
                  <c:v>3.5889757225433527</c:v>
                </c:pt>
                <c:pt idx="108">
                  <c:v>3.5902913294797689</c:v>
                </c:pt>
                <c:pt idx="109">
                  <c:v>3.5902913294797689</c:v>
                </c:pt>
                <c:pt idx="110">
                  <c:v>3.5916069364161851</c:v>
                </c:pt>
                <c:pt idx="111">
                  <c:v>3.5916069364161851</c:v>
                </c:pt>
                <c:pt idx="112">
                  <c:v>3.5929225433526009</c:v>
                </c:pt>
                <c:pt idx="113">
                  <c:v>3.5929225433526009</c:v>
                </c:pt>
                <c:pt idx="114">
                  <c:v>3.5942381502890175</c:v>
                </c:pt>
                <c:pt idx="115">
                  <c:v>3.5955537572254337</c:v>
                </c:pt>
                <c:pt idx="116">
                  <c:v>3.5955537572254337</c:v>
                </c:pt>
                <c:pt idx="117">
                  <c:v>3.5968693641618499</c:v>
                </c:pt>
                <c:pt idx="118">
                  <c:v>3.5968693641618499</c:v>
                </c:pt>
                <c:pt idx="119">
                  <c:v>3.5981849710982656</c:v>
                </c:pt>
                <c:pt idx="120">
                  <c:v>3.5981849710982656</c:v>
                </c:pt>
                <c:pt idx="121">
                  <c:v>3.5995005780346823</c:v>
                </c:pt>
                <c:pt idx="122">
                  <c:v>3.5995005780346823</c:v>
                </c:pt>
                <c:pt idx="123">
                  <c:v>3.6008161849710985</c:v>
                </c:pt>
                <c:pt idx="124">
                  <c:v>3.6008161849710985</c:v>
                </c:pt>
                <c:pt idx="125">
                  <c:v>3.6021317919075146</c:v>
                </c:pt>
                <c:pt idx="126">
                  <c:v>3.6034473988439304</c:v>
                </c:pt>
                <c:pt idx="127">
                  <c:v>3.6034473988439304</c:v>
                </c:pt>
                <c:pt idx="128">
                  <c:v>3.604763005780347</c:v>
                </c:pt>
                <c:pt idx="129">
                  <c:v>3.6060786127167632</c:v>
                </c:pt>
                <c:pt idx="130">
                  <c:v>3.6060786127167632</c:v>
                </c:pt>
                <c:pt idx="131">
                  <c:v>3.6073942196531794</c:v>
                </c:pt>
                <c:pt idx="132">
                  <c:v>3.6073942196531794</c:v>
                </c:pt>
                <c:pt idx="133">
                  <c:v>3.6073942196531794</c:v>
                </c:pt>
                <c:pt idx="134">
                  <c:v>3.6087098265895952</c:v>
                </c:pt>
                <c:pt idx="135">
                  <c:v>3.6087098265895952</c:v>
                </c:pt>
                <c:pt idx="136">
                  <c:v>3.6100254335260118</c:v>
                </c:pt>
                <c:pt idx="137">
                  <c:v>3.6100254335260118</c:v>
                </c:pt>
                <c:pt idx="138">
                  <c:v>3.611341040462428</c:v>
                </c:pt>
                <c:pt idx="139">
                  <c:v>3.611341040462428</c:v>
                </c:pt>
                <c:pt idx="140">
                  <c:v>3.6126566473988442</c:v>
                </c:pt>
                <c:pt idx="141">
                  <c:v>3.6126566473988442</c:v>
                </c:pt>
                <c:pt idx="142">
                  <c:v>3.6126566473988442</c:v>
                </c:pt>
                <c:pt idx="143">
                  <c:v>3.6126566473988442</c:v>
                </c:pt>
                <c:pt idx="144">
                  <c:v>3.6126566473988442</c:v>
                </c:pt>
                <c:pt idx="145">
                  <c:v>3.6139722543352599</c:v>
                </c:pt>
                <c:pt idx="146">
                  <c:v>3.6139722543352599</c:v>
                </c:pt>
                <c:pt idx="147">
                  <c:v>3.6139722543352599</c:v>
                </c:pt>
                <c:pt idx="148">
                  <c:v>3.6139722543352599</c:v>
                </c:pt>
                <c:pt idx="149">
                  <c:v>3.6139722543352599</c:v>
                </c:pt>
                <c:pt idx="150">
                  <c:v>3.6139722543352599</c:v>
                </c:pt>
                <c:pt idx="151">
                  <c:v>3.6139722543352599</c:v>
                </c:pt>
                <c:pt idx="152">
                  <c:v>3.6126566473988442</c:v>
                </c:pt>
                <c:pt idx="153">
                  <c:v>3.6139722543352599</c:v>
                </c:pt>
                <c:pt idx="154">
                  <c:v>3.6139722543352599</c:v>
                </c:pt>
                <c:pt idx="155">
                  <c:v>3.6139722543352599</c:v>
                </c:pt>
                <c:pt idx="156">
                  <c:v>3.6126566473988442</c:v>
                </c:pt>
                <c:pt idx="157">
                  <c:v>3.6126566473988442</c:v>
                </c:pt>
                <c:pt idx="158">
                  <c:v>3.6100254335260118</c:v>
                </c:pt>
                <c:pt idx="159">
                  <c:v>3.6073942196531794</c:v>
                </c:pt>
                <c:pt idx="160">
                  <c:v>3.6034473988439304</c:v>
                </c:pt>
                <c:pt idx="161">
                  <c:v>3.6889618497109824</c:v>
                </c:pt>
                <c:pt idx="162">
                  <c:v>3.6915930635838152</c:v>
                </c:pt>
                <c:pt idx="163">
                  <c:v>3.6955398843930638</c:v>
                </c:pt>
                <c:pt idx="164">
                  <c:v>3.6981710982658962</c:v>
                </c:pt>
                <c:pt idx="165">
                  <c:v>3.7021179190751448</c:v>
                </c:pt>
                <c:pt idx="166">
                  <c:v>3.7047491329479767</c:v>
                </c:pt>
                <c:pt idx="167">
                  <c:v>3.7060647398843933</c:v>
                </c:pt>
                <c:pt idx="168">
                  <c:v>3.7073803468208095</c:v>
                </c:pt>
                <c:pt idx="169">
                  <c:v>3.7086959537572253</c:v>
                </c:pt>
                <c:pt idx="170">
                  <c:v>3.7086959537572253</c:v>
                </c:pt>
                <c:pt idx="171">
                  <c:v>3.7086959537572253</c:v>
                </c:pt>
                <c:pt idx="172">
                  <c:v>3.7073803468208095</c:v>
                </c:pt>
                <c:pt idx="173">
                  <c:v>3.6955398843930638</c:v>
                </c:pt>
                <c:pt idx="174">
                  <c:v>3.6876462427745667</c:v>
                </c:pt>
                <c:pt idx="175">
                  <c:v>3.6876462427745667</c:v>
                </c:pt>
                <c:pt idx="176">
                  <c:v>3.6889618497109824</c:v>
                </c:pt>
                <c:pt idx="177">
                  <c:v>3.6889618497109824</c:v>
                </c:pt>
                <c:pt idx="178">
                  <c:v>3.6889618497109824</c:v>
                </c:pt>
                <c:pt idx="179">
                  <c:v>3.690277456647399</c:v>
                </c:pt>
                <c:pt idx="180">
                  <c:v>3.690277456647399</c:v>
                </c:pt>
                <c:pt idx="181">
                  <c:v>3.690277456647399</c:v>
                </c:pt>
                <c:pt idx="182">
                  <c:v>3.690277456647399</c:v>
                </c:pt>
                <c:pt idx="183">
                  <c:v>3.6915930635838152</c:v>
                </c:pt>
                <c:pt idx="184">
                  <c:v>3.6929086705202314</c:v>
                </c:pt>
                <c:pt idx="185">
                  <c:v>3.6929086705202314</c:v>
                </c:pt>
                <c:pt idx="186">
                  <c:v>3.6915930635838152</c:v>
                </c:pt>
                <c:pt idx="187">
                  <c:v>3.690277456647399</c:v>
                </c:pt>
                <c:pt idx="188">
                  <c:v>3.690277456647399</c:v>
                </c:pt>
                <c:pt idx="189">
                  <c:v>3.690277456647399</c:v>
                </c:pt>
                <c:pt idx="190">
                  <c:v>3.690277456647399</c:v>
                </c:pt>
                <c:pt idx="191">
                  <c:v>3.690277456647399</c:v>
                </c:pt>
                <c:pt idx="192">
                  <c:v>3.690277456647399</c:v>
                </c:pt>
                <c:pt idx="193">
                  <c:v>3.690277456647399</c:v>
                </c:pt>
                <c:pt idx="194">
                  <c:v>3.690277456647399</c:v>
                </c:pt>
                <c:pt idx="195">
                  <c:v>3.690277456647399</c:v>
                </c:pt>
                <c:pt idx="196">
                  <c:v>3.690277456647399</c:v>
                </c:pt>
                <c:pt idx="197">
                  <c:v>3.6915930635838152</c:v>
                </c:pt>
                <c:pt idx="198">
                  <c:v>3.690277456647399</c:v>
                </c:pt>
                <c:pt idx="199">
                  <c:v>3.690277456647399</c:v>
                </c:pt>
                <c:pt idx="200">
                  <c:v>3.690277456647399</c:v>
                </c:pt>
                <c:pt idx="201">
                  <c:v>3.690277456647399</c:v>
                </c:pt>
                <c:pt idx="202">
                  <c:v>3.690277456647399</c:v>
                </c:pt>
                <c:pt idx="203">
                  <c:v>3.6889618497109824</c:v>
                </c:pt>
                <c:pt idx="204">
                  <c:v>3.6889618497109824</c:v>
                </c:pt>
                <c:pt idx="205">
                  <c:v>3.6876462427745667</c:v>
                </c:pt>
                <c:pt idx="206">
                  <c:v>3.6876462427745667</c:v>
                </c:pt>
                <c:pt idx="207">
                  <c:v>3.6876462427745667</c:v>
                </c:pt>
                <c:pt idx="208">
                  <c:v>3.6876462427745667</c:v>
                </c:pt>
                <c:pt idx="209">
                  <c:v>3.6889618497109824</c:v>
                </c:pt>
                <c:pt idx="210">
                  <c:v>3.6889618497109824</c:v>
                </c:pt>
                <c:pt idx="211">
                  <c:v>3.690277456647399</c:v>
                </c:pt>
                <c:pt idx="212">
                  <c:v>3.6915930635838152</c:v>
                </c:pt>
                <c:pt idx="213">
                  <c:v>3.6915930635838152</c:v>
                </c:pt>
                <c:pt idx="214">
                  <c:v>3.6915930635838152</c:v>
                </c:pt>
                <c:pt idx="215">
                  <c:v>3.6929086705202314</c:v>
                </c:pt>
                <c:pt idx="216">
                  <c:v>3.6929086705202314</c:v>
                </c:pt>
                <c:pt idx="217">
                  <c:v>3.6929086705202314</c:v>
                </c:pt>
                <c:pt idx="218">
                  <c:v>3.6929086705202314</c:v>
                </c:pt>
                <c:pt idx="219">
                  <c:v>3.6942242774566472</c:v>
                </c:pt>
                <c:pt idx="220">
                  <c:v>3.6955398843930638</c:v>
                </c:pt>
                <c:pt idx="221">
                  <c:v>3.6955398843930638</c:v>
                </c:pt>
                <c:pt idx="222">
                  <c:v>3.6955398843930638</c:v>
                </c:pt>
                <c:pt idx="223">
                  <c:v>3.6955398843930638</c:v>
                </c:pt>
                <c:pt idx="224">
                  <c:v>3.69685549132948</c:v>
                </c:pt>
                <c:pt idx="225">
                  <c:v>3.6981710982658962</c:v>
                </c:pt>
                <c:pt idx="226">
                  <c:v>3.6981710982658962</c:v>
                </c:pt>
                <c:pt idx="227">
                  <c:v>3.6981710982658962</c:v>
                </c:pt>
                <c:pt idx="228">
                  <c:v>3.6994867052023119</c:v>
                </c:pt>
                <c:pt idx="229">
                  <c:v>3.6981710982658962</c:v>
                </c:pt>
                <c:pt idx="230">
                  <c:v>3.6994867052023119</c:v>
                </c:pt>
                <c:pt idx="231">
                  <c:v>3.6994867052023119</c:v>
                </c:pt>
                <c:pt idx="232">
                  <c:v>3.6994867052023119</c:v>
                </c:pt>
                <c:pt idx="233">
                  <c:v>3.7008023121387286</c:v>
                </c:pt>
                <c:pt idx="234">
                  <c:v>3.7008023121387286</c:v>
                </c:pt>
                <c:pt idx="235">
                  <c:v>3.7008023121387286</c:v>
                </c:pt>
                <c:pt idx="236">
                  <c:v>3.7021179190751448</c:v>
                </c:pt>
                <c:pt idx="237">
                  <c:v>3.703433526011561</c:v>
                </c:pt>
                <c:pt idx="238">
                  <c:v>3.7047491329479767</c:v>
                </c:pt>
                <c:pt idx="239">
                  <c:v>3.7047491329479767</c:v>
                </c:pt>
                <c:pt idx="240">
                  <c:v>3.7047491329479767</c:v>
                </c:pt>
                <c:pt idx="241">
                  <c:v>3.7047491329479767</c:v>
                </c:pt>
                <c:pt idx="242">
                  <c:v>3.7047491329479767</c:v>
                </c:pt>
                <c:pt idx="243">
                  <c:v>3.7047491329479767</c:v>
                </c:pt>
                <c:pt idx="244">
                  <c:v>3.7047491329479767</c:v>
                </c:pt>
                <c:pt idx="245">
                  <c:v>3.7047491329479767</c:v>
                </c:pt>
                <c:pt idx="246">
                  <c:v>3.7047491329479767</c:v>
                </c:pt>
                <c:pt idx="247">
                  <c:v>3.7060647398843933</c:v>
                </c:pt>
                <c:pt idx="248">
                  <c:v>3.7047491329479767</c:v>
                </c:pt>
                <c:pt idx="249">
                  <c:v>3.7047491329479767</c:v>
                </c:pt>
                <c:pt idx="250">
                  <c:v>3.7047491329479767</c:v>
                </c:pt>
                <c:pt idx="251">
                  <c:v>3.7047491329479767</c:v>
                </c:pt>
                <c:pt idx="252">
                  <c:v>3.7060647398843933</c:v>
                </c:pt>
                <c:pt idx="253">
                  <c:v>3.7060647398843933</c:v>
                </c:pt>
                <c:pt idx="254">
                  <c:v>3.7060647398843933</c:v>
                </c:pt>
                <c:pt idx="255">
                  <c:v>3.7073803468208095</c:v>
                </c:pt>
                <c:pt idx="256">
                  <c:v>3.7073803468208095</c:v>
                </c:pt>
                <c:pt idx="257">
                  <c:v>3.7073803468208095</c:v>
                </c:pt>
                <c:pt idx="258">
                  <c:v>3.7086959537572253</c:v>
                </c:pt>
                <c:pt idx="259">
                  <c:v>3.7086959537572253</c:v>
                </c:pt>
                <c:pt idx="260">
                  <c:v>3.7086959537572253</c:v>
                </c:pt>
                <c:pt idx="261">
                  <c:v>3.7100115606936415</c:v>
                </c:pt>
                <c:pt idx="262">
                  <c:v>3.7100115606936415</c:v>
                </c:pt>
                <c:pt idx="263">
                  <c:v>3.7113271676300581</c:v>
                </c:pt>
                <c:pt idx="264">
                  <c:v>3.7113271676300581</c:v>
                </c:pt>
                <c:pt idx="265">
                  <c:v>3.7126427745664743</c:v>
                </c:pt>
                <c:pt idx="266">
                  <c:v>3.7126427745664743</c:v>
                </c:pt>
                <c:pt idx="267">
                  <c:v>3.7139583815028905</c:v>
                </c:pt>
                <c:pt idx="268">
                  <c:v>3.7139583815028905</c:v>
                </c:pt>
                <c:pt idx="269">
                  <c:v>3.7139583815028905</c:v>
                </c:pt>
                <c:pt idx="270">
                  <c:v>3.7139583815028905</c:v>
                </c:pt>
                <c:pt idx="271">
                  <c:v>3.7139583815028905</c:v>
                </c:pt>
                <c:pt idx="272">
                  <c:v>3.7152739884393062</c:v>
                </c:pt>
                <c:pt idx="273">
                  <c:v>3.7152739884393062</c:v>
                </c:pt>
                <c:pt idx="274">
                  <c:v>3.7152739884393062</c:v>
                </c:pt>
                <c:pt idx="275">
                  <c:v>3.7152739884393062</c:v>
                </c:pt>
                <c:pt idx="276">
                  <c:v>3.7152739884393062</c:v>
                </c:pt>
                <c:pt idx="277">
                  <c:v>3.7152739884393062</c:v>
                </c:pt>
                <c:pt idx="278">
                  <c:v>3.7152739884393062</c:v>
                </c:pt>
                <c:pt idx="279">
                  <c:v>3.7152739884393062</c:v>
                </c:pt>
                <c:pt idx="280">
                  <c:v>3.7165895953757229</c:v>
                </c:pt>
                <c:pt idx="281">
                  <c:v>3.7165895953757229</c:v>
                </c:pt>
                <c:pt idx="282">
                  <c:v>3.7179052023121391</c:v>
                </c:pt>
                <c:pt idx="283">
                  <c:v>3.7179052023121391</c:v>
                </c:pt>
                <c:pt idx="284">
                  <c:v>3.7179052023121391</c:v>
                </c:pt>
                <c:pt idx="285">
                  <c:v>3.7179052023121391</c:v>
                </c:pt>
                <c:pt idx="286">
                  <c:v>3.7192208092485548</c:v>
                </c:pt>
                <c:pt idx="287">
                  <c:v>3.7192208092485548</c:v>
                </c:pt>
                <c:pt idx="288">
                  <c:v>3.7192208092485548</c:v>
                </c:pt>
                <c:pt idx="289">
                  <c:v>3.7192208092485548</c:v>
                </c:pt>
                <c:pt idx="290">
                  <c:v>3.720536416184971</c:v>
                </c:pt>
                <c:pt idx="291">
                  <c:v>3.7218520231213876</c:v>
                </c:pt>
                <c:pt idx="292">
                  <c:v>3.7218520231213876</c:v>
                </c:pt>
                <c:pt idx="293">
                  <c:v>3.7218520231213876</c:v>
                </c:pt>
                <c:pt idx="294">
                  <c:v>3.7218520231213876</c:v>
                </c:pt>
                <c:pt idx="295">
                  <c:v>3.7218520231213876</c:v>
                </c:pt>
                <c:pt idx="296">
                  <c:v>3.7218520231213876</c:v>
                </c:pt>
                <c:pt idx="297">
                  <c:v>3.7218520231213876</c:v>
                </c:pt>
                <c:pt idx="298">
                  <c:v>3.7218520231213876</c:v>
                </c:pt>
                <c:pt idx="299">
                  <c:v>3.7218520231213876</c:v>
                </c:pt>
                <c:pt idx="300">
                  <c:v>3.7231676300578034</c:v>
                </c:pt>
                <c:pt idx="301">
                  <c:v>3.7231676300578034</c:v>
                </c:pt>
                <c:pt idx="302">
                  <c:v>3.7244832369942196</c:v>
                </c:pt>
                <c:pt idx="303">
                  <c:v>3.7244832369942196</c:v>
                </c:pt>
                <c:pt idx="304">
                  <c:v>3.7244832369942196</c:v>
                </c:pt>
                <c:pt idx="305">
                  <c:v>3.7244832369942196</c:v>
                </c:pt>
                <c:pt idx="306">
                  <c:v>3.7257988439306358</c:v>
                </c:pt>
                <c:pt idx="307">
                  <c:v>3.7257988439306358</c:v>
                </c:pt>
                <c:pt idx="308">
                  <c:v>3.7271144508670524</c:v>
                </c:pt>
                <c:pt idx="309">
                  <c:v>3.7271144508670524</c:v>
                </c:pt>
                <c:pt idx="310">
                  <c:v>3.7271144508670524</c:v>
                </c:pt>
                <c:pt idx="311">
                  <c:v>3.7271144508670524</c:v>
                </c:pt>
                <c:pt idx="312">
                  <c:v>3.7284300578034681</c:v>
                </c:pt>
                <c:pt idx="313">
                  <c:v>3.7284300578034681</c:v>
                </c:pt>
                <c:pt idx="314">
                  <c:v>3.7284300578034681</c:v>
                </c:pt>
                <c:pt idx="315">
                  <c:v>3.7297456647398843</c:v>
                </c:pt>
                <c:pt idx="316">
                  <c:v>3.7297456647398843</c:v>
                </c:pt>
                <c:pt idx="317">
                  <c:v>3.7297456647398843</c:v>
                </c:pt>
                <c:pt idx="318">
                  <c:v>3.7297456647398843</c:v>
                </c:pt>
                <c:pt idx="319">
                  <c:v>3.7297456647398843</c:v>
                </c:pt>
                <c:pt idx="320">
                  <c:v>3.7297456647398843</c:v>
                </c:pt>
                <c:pt idx="321">
                  <c:v>3.7297456647398843</c:v>
                </c:pt>
                <c:pt idx="322">
                  <c:v>3.7310612716763005</c:v>
                </c:pt>
                <c:pt idx="323">
                  <c:v>3.7310612716763005</c:v>
                </c:pt>
                <c:pt idx="324">
                  <c:v>3.7323768786127172</c:v>
                </c:pt>
                <c:pt idx="325">
                  <c:v>3.7323768786127172</c:v>
                </c:pt>
                <c:pt idx="326">
                  <c:v>3.7323768786127172</c:v>
                </c:pt>
                <c:pt idx="327">
                  <c:v>3.7323768786127172</c:v>
                </c:pt>
                <c:pt idx="328">
                  <c:v>3.7323768786127172</c:v>
                </c:pt>
                <c:pt idx="329">
                  <c:v>3.7336924855491329</c:v>
                </c:pt>
                <c:pt idx="330">
                  <c:v>3.7350080924855491</c:v>
                </c:pt>
                <c:pt idx="331">
                  <c:v>3.7350080924855491</c:v>
                </c:pt>
                <c:pt idx="332">
                  <c:v>3.7363236994219653</c:v>
                </c:pt>
                <c:pt idx="333">
                  <c:v>3.7376393063583819</c:v>
                </c:pt>
                <c:pt idx="334">
                  <c:v>3.7376393063583819</c:v>
                </c:pt>
                <c:pt idx="335">
                  <c:v>3.7389549132947977</c:v>
                </c:pt>
                <c:pt idx="336">
                  <c:v>3.7389549132947977</c:v>
                </c:pt>
                <c:pt idx="337">
                  <c:v>3.7402705202312139</c:v>
                </c:pt>
                <c:pt idx="338">
                  <c:v>3.7402705202312139</c:v>
                </c:pt>
                <c:pt idx="339">
                  <c:v>3.7402705202312139</c:v>
                </c:pt>
                <c:pt idx="340">
                  <c:v>3.7402705202312139</c:v>
                </c:pt>
                <c:pt idx="341">
                  <c:v>3.7402705202312139</c:v>
                </c:pt>
                <c:pt idx="342">
                  <c:v>3.7402705202312139</c:v>
                </c:pt>
                <c:pt idx="343">
                  <c:v>3.7402705202312139</c:v>
                </c:pt>
                <c:pt idx="344">
                  <c:v>3.7415861271676301</c:v>
                </c:pt>
                <c:pt idx="345">
                  <c:v>3.7415861271676301</c:v>
                </c:pt>
                <c:pt idx="346">
                  <c:v>3.7415861271676301</c:v>
                </c:pt>
                <c:pt idx="347">
                  <c:v>3.7429017341040467</c:v>
                </c:pt>
                <c:pt idx="348">
                  <c:v>3.7429017341040467</c:v>
                </c:pt>
                <c:pt idx="349">
                  <c:v>3.7442173410404624</c:v>
                </c:pt>
                <c:pt idx="350">
                  <c:v>3.7442173410404624</c:v>
                </c:pt>
                <c:pt idx="351">
                  <c:v>3.7442173410404624</c:v>
                </c:pt>
                <c:pt idx="352">
                  <c:v>3.7442173410404624</c:v>
                </c:pt>
                <c:pt idx="353">
                  <c:v>3.7442173410404624</c:v>
                </c:pt>
                <c:pt idx="354">
                  <c:v>3.7455329479768786</c:v>
                </c:pt>
                <c:pt idx="355">
                  <c:v>3.7455329479768786</c:v>
                </c:pt>
                <c:pt idx="356">
                  <c:v>3.7455329479768786</c:v>
                </c:pt>
                <c:pt idx="357">
                  <c:v>3.7468485549132948</c:v>
                </c:pt>
                <c:pt idx="358">
                  <c:v>3.7468485549132948</c:v>
                </c:pt>
                <c:pt idx="359">
                  <c:v>3.7468485549132948</c:v>
                </c:pt>
                <c:pt idx="360">
                  <c:v>3.7468485549132948</c:v>
                </c:pt>
                <c:pt idx="361">
                  <c:v>3.7481641618497115</c:v>
                </c:pt>
                <c:pt idx="362">
                  <c:v>3.7481641618497115</c:v>
                </c:pt>
                <c:pt idx="363">
                  <c:v>3.7481641618497115</c:v>
                </c:pt>
                <c:pt idx="364">
                  <c:v>3.7494797687861272</c:v>
                </c:pt>
                <c:pt idx="365">
                  <c:v>3.7494797687861272</c:v>
                </c:pt>
                <c:pt idx="366">
                  <c:v>3.7494797687861272</c:v>
                </c:pt>
                <c:pt idx="367">
                  <c:v>3.7494797687861272</c:v>
                </c:pt>
                <c:pt idx="368">
                  <c:v>3.7494797687861272</c:v>
                </c:pt>
                <c:pt idx="369">
                  <c:v>3.7494797687861272</c:v>
                </c:pt>
                <c:pt idx="370">
                  <c:v>3.7494797687861272</c:v>
                </c:pt>
                <c:pt idx="371">
                  <c:v>3.7507953757225434</c:v>
                </c:pt>
                <c:pt idx="372">
                  <c:v>3.7507953757225434</c:v>
                </c:pt>
                <c:pt idx="373">
                  <c:v>3.7494797687861272</c:v>
                </c:pt>
                <c:pt idx="374">
                  <c:v>3.7507953757225434</c:v>
                </c:pt>
                <c:pt idx="375">
                  <c:v>3.7507953757225434</c:v>
                </c:pt>
                <c:pt idx="376">
                  <c:v>3.7507953757225434</c:v>
                </c:pt>
                <c:pt idx="377">
                  <c:v>3.7521109826589596</c:v>
                </c:pt>
                <c:pt idx="378">
                  <c:v>3.7521109826589596</c:v>
                </c:pt>
                <c:pt idx="379">
                  <c:v>3.7521109826589596</c:v>
                </c:pt>
                <c:pt idx="380">
                  <c:v>3.7521109826589596</c:v>
                </c:pt>
                <c:pt idx="381">
                  <c:v>3.7521109826589596</c:v>
                </c:pt>
                <c:pt idx="382">
                  <c:v>3.7534265895953762</c:v>
                </c:pt>
                <c:pt idx="383">
                  <c:v>3.7534265895953762</c:v>
                </c:pt>
                <c:pt idx="384">
                  <c:v>3.7534265895953762</c:v>
                </c:pt>
                <c:pt idx="385">
                  <c:v>3.7521109826589596</c:v>
                </c:pt>
                <c:pt idx="386">
                  <c:v>3.7521109826589596</c:v>
                </c:pt>
                <c:pt idx="387">
                  <c:v>3.7521109826589596</c:v>
                </c:pt>
                <c:pt idx="388">
                  <c:v>3.7534265895953762</c:v>
                </c:pt>
                <c:pt idx="389">
                  <c:v>3.7534265895953762</c:v>
                </c:pt>
                <c:pt idx="390">
                  <c:v>3.754742196531792</c:v>
                </c:pt>
                <c:pt idx="391">
                  <c:v>3.754742196531792</c:v>
                </c:pt>
                <c:pt idx="392">
                  <c:v>3.754742196531792</c:v>
                </c:pt>
                <c:pt idx="393">
                  <c:v>3.754742196531792</c:v>
                </c:pt>
                <c:pt idx="394">
                  <c:v>3.7560578034682082</c:v>
                </c:pt>
                <c:pt idx="395">
                  <c:v>3.7560578034682082</c:v>
                </c:pt>
                <c:pt idx="396">
                  <c:v>3.7560578034682082</c:v>
                </c:pt>
                <c:pt idx="397">
                  <c:v>3.7560578034682082</c:v>
                </c:pt>
                <c:pt idx="398">
                  <c:v>3.7573734104046244</c:v>
                </c:pt>
                <c:pt idx="399">
                  <c:v>3.7573734104046244</c:v>
                </c:pt>
                <c:pt idx="400">
                  <c:v>3.7573734104046244</c:v>
                </c:pt>
                <c:pt idx="401">
                  <c:v>3.758689017341041</c:v>
                </c:pt>
                <c:pt idx="402">
                  <c:v>3.758689017341041</c:v>
                </c:pt>
                <c:pt idx="403">
                  <c:v>3.7600046242774567</c:v>
                </c:pt>
                <c:pt idx="404">
                  <c:v>3.7600046242774567</c:v>
                </c:pt>
                <c:pt idx="405">
                  <c:v>3.7600046242774567</c:v>
                </c:pt>
                <c:pt idx="406">
                  <c:v>3.7600046242774567</c:v>
                </c:pt>
                <c:pt idx="407">
                  <c:v>3.7613202312138729</c:v>
                </c:pt>
                <c:pt idx="408">
                  <c:v>3.7613202312138729</c:v>
                </c:pt>
                <c:pt idx="409">
                  <c:v>3.7613202312138729</c:v>
                </c:pt>
                <c:pt idx="410">
                  <c:v>3.7626358381502891</c:v>
                </c:pt>
                <c:pt idx="411">
                  <c:v>3.7626358381502891</c:v>
                </c:pt>
                <c:pt idx="412">
                  <c:v>3.7626358381502891</c:v>
                </c:pt>
                <c:pt idx="413">
                  <c:v>3.7626358381502891</c:v>
                </c:pt>
                <c:pt idx="414">
                  <c:v>3.7639514450867058</c:v>
                </c:pt>
                <c:pt idx="415">
                  <c:v>3.7639514450867058</c:v>
                </c:pt>
                <c:pt idx="416">
                  <c:v>3.7639514450867058</c:v>
                </c:pt>
                <c:pt idx="417">
                  <c:v>3.7639514450867058</c:v>
                </c:pt>
                <c:pt idx="418">
                  <c:v>3.7639514450867058</c:v>
                </c:pt>
                <c:pt idx="419">
                  <c:v>3.7639514450867058</c:v>
                </c:pt>
                <c:pt idx="420">
                  <c:v>3.7639514450867058</c:v>
                </c:pt>
                <c:pt idx="421">
                  <c:v>3.7652670520231215</c:v>
                </c:pt>
                <c:pt idx="422">
                  <c:v>3.7652670520231215</c:v>
                </c:pt>
                <c:pt idx="423">
                  <c:v>3.7652670520231215</c:v>
                </c:pt>
                <c:pt idx="424">
                  <c:v>3.7665826589595377</c:v>
                </c:pt>
                <c:pt idx="425">
                  <c:v>3.7665826589595377</c:v>
                </c:pt>
                <c:pt idx="426">
                  <c:v>3.7678982658959539</c:v>
                </c:pt>
                <c:pt idx="427">
                  <c:v>3.7678982658959539</c:v>
                </c:pt>
                <c:pt idx="428">
                  <c:v>3.7678982658959539</c:v>
                </c:pt>
                <c:pt idx="429">
                  <c:v>3.7678982658959539</c:v>
                </c:pt>
                <c:pt idx="430">
                  <c:v>3.7678982658959539</c:v>
                </c:pt>
                <c:pt idx="431">
                  <c:v>3.7678982658959539</c:v>
                </c:pt>
                <c:pt idx="432">
                  <c:v>3.7678982658959539</c:v>
                </c:pt>
                <c:pt idx="433">
                  <c:v>3.7692138728323705</c:v>
                </c:pt>
                <c:pt idx="434">
                  <c:v>3.7692138728323705</c:v>
                </c:pt>
                <c:pt idx="435">
                  <c:v>3.7692138728323705</c:v>
                </c:pt>
                <c:pt idx="436">
                  <c:v>3.7705294797687863</c:v>
                </c:pt>
                <c:pt idx="437">
                  <c:v>3.7705294797687863</c:v>
                </c:pt>
                <c:pt idx="438">
                  <c:v>3.7705294797687863</c:v>
                </c:pt>
                <c:pt idx="439">
                  <c:v>3.7705294797687863</c:v>
                </c:pt>
                <c:pt idx="440">
                  <c:v>3.7718450867052025</c:v>
                </c:pt>
                <c:pt idx="441">
                  <c:v>3.7705294797687863</c:v>
                </c:pt>
                <c:pt idx="442">
                  <c:v>3.7718450867052025</c:v>
                </c:pt>
                <c:pt idx="443">
                  <c:v>3.7718450867052025</c:v>
                </c:pt>
                <c:pt idx="444">
                  <c:v>3.7731606936416187</c:v>
                </c:pt>
                <c:pt idx="445">
                  <c:v>3.7731606936416187</c:v>
                </c:pt>
                <c:pt idx="446">
                  <c:v>3.7744763005780353</c:v>
                </c:pt>
                <c:pt idx="447">
                  <c:v>3.7744763005780353</c:v>
                </c:pt>
                <c:pt idx="448">
                  <c:v>3.7744763005780353</c:v>
                </c:pt>
                <c:pt idx="449">
                  <c:v>3.7744763005780353</c:v>
                </c:pt>
                <c:pt idx="450">
                  <c:v>3.7744763005780353</c:v>
                </c:pt>
                <c:pt idx="451">
                  <c:v>3.775791907514451</c:v>
                </c:pt>
                <c:pt idx="452">
                  <c:v>3.775791907514451</c:v>
                </c:pt>
                <c:pt idx="453">
                  <c:v>3.775791907514451</c:v>
                </c:pt>
                <c:pt idx="454">
                  <c:v>3.7771075144508672</c:v>
                </c:pt>
                <c:pt idx="455">
                  <c:v>3.7771075144508672</c:v>
                </c:pt>
                <c:pt idx="456">
                  <c:v>3.7771075144508672</c:v>
                </c:pt>
                <c:pt idx="457">
                  <c:v>3.7771075144508672</c:v>
                </c:pt>
                <c:pt idx="458">
                  <c:v>3.7784231213872834</c:v>
                </c:pt>
                <c:pt idx="459">
                  <c:v>3.7784231213872834</c:v>
                </c:pt>
                <c:pt idx="460">
                  <c:v>3.7797387283236996</c:v>
                </c:pt>
                <c:pt idx="461">
                  <c:v>3.7810543352601158</c:v>
                </c:pt>
                <c:pt idx="462">
                  <c:v>3.7810543352601158</c:v>
                </c:pt>
                <c:pt idx="463">
                  <c:v>3.7823699421965316</c:v>
                </c:pt>
                <c:pt idx="464">
                  <c:v>3.7823699421965316</c:v>
                </c:pt>
                <c:pt idx="465">
                  <c:v>3.7836855491329477</c:v>
                </c:pt>
                <c:pt idx="466">
                  <c:v>3.7836855491329477</c:v>
                </c:pt>
                <c:pt idx="467">
                  <c:v>3.7850011560693639</c:v>
                </c:pt>
                <c:pt idx="468">
                  <c:v>3.7863167630057806</c:v>
                </c:pt>
                <c:pt idx="469">
                  <c:v>3.7876323699421968</c:v>
                </c:pt>
                <c:pt idx="470">
                  <c:v>3.7876323699421968</c:v>
                </c:pt>
                <c:pt idx="471">
                  <c:v>3.7876323699421968</c:v>
                </c:pt>
                <c:pt idx="472">
                  <c:v>3.788947976878613</c:v>
                </c:pt>
                <c:pt idx="473">
                  <c:v>3.788947976878613</c:v>
                </c:pt>
                <c:pt idx="474">
                  <c:v>3.7902635838150287</c:v>
                </c:pt>
                <c:pt idx="475">
                  <c:v>3.7902635838150287</c:v>
                </c:pt>
                <c:pt idx="476">
                  <c:v>3.7915791907514453</c:v>
                </c:pt>
                <c:pt idx="477">
                  <c:v>3.7915791907514453</c:v>
                </c:pt>
                <c:pt idx="478">
                  <c:v>3.7928947976878611</c:v>
                </c:pt>
                <c:pt idx="479">
                  <c:v>3.7928947976878611</c:v>
                </c:pt>
                <c:pt idx="480">
                  <c:v>3.7928947976878611</c:v>
                </c:pt>
                <c:pt idx="481">
                  <c:v>3.7928947976878611</c:v>
                </c:pt>
                <c:pt idx="482">
                  <c:v>3.7942104046242773</c:v>
                </c:pt>
                <c:pt idx="483">
                  <c:v>3.7942104046242773</c:v>
                </c:pt>
                <c:pt idx="484">
                  <c:v>3.7942104046242773</c:v>
                </c:pt>
                <c:pt idx="485">
                  <c:v>3.7942104046242773</c:v>
                </c:pt>
                <c:pt idx="486">
                  <c:v>3.7942104046242773</c:v>
                </c:pt>
                <c:pt idx="487">
                  <c:v>3.7942104046242773</c:v>
                </c:pt>
                <c:pt idx="488">
                  <c:v>3.7955260115606935</c:v>
                </c:pt>
                <c:pt idx="489">
                  <c:v>3.7955260115606935</c:v>
                </c:pt>
                <c:pt idx="490">
                  <c:v>3.7955260115606935</c:v>
                </c:pt>
                <c:pt idx="491">
                  <c:v>3.7968416184971101</c:v>
                </c:pt>
                <c:pt idx="492">
                  <c:v>3.7968416184971101</c:v>
                </c:pt>
                <c:pt idx="493">
                  <c:v>3.7968416184971101</c:v>
                </c:pt>
                <c:pt idx="494">
                  <c:v>3.7981572254335259</c:v>
                </c:pt>
                <c:pt idx="495">
                  <c:v>3.7981572254335259</c:v>
                </c:pt>
                <c:pt idx="496">
                  <c:v>3.7981572254335259</c:v>
                </c:pt>
                <c:pt idx="497">
                  <c:v>3.799472832369942</c:v>
                </c:pt>
                <c:pt idx="498">
                  <c:v>3.799472832369942</c:v>
                </c:pt>
                <c:pt idx="499">
                  <c:v>3.8007884393063582</c:v>
                </c:pt>
                <c:pt idx="500">
                  <c:v>3.8007884393063582</c:v>
                </c:pt>
                <c:pt idx="501">
                  <c:v>3.8007884393063582</c:v>
                </c:pt>
                <c:pt idx="502">
                  <c:v>3.8021040462427749</c:v>
                </c:pt>
                <c:pt idx="503">
                  <c:v>3.8021040462427749</c:v>
                </c:pt>
                <c:pt idx="504">
                  <c:v>3.8021040462427749</c:v>
                </c:pt>
                <c:pt idx="505">
                  <c:v>3.8021040462427749</c:v>
                </c:pt>
                <c:pt idx="506">
                  <c:v>3.8021040462427749</c:v>
                </c:pt>
                <c:pt idx="507">
                  <c:v>3.8034196531791906</c:v>
                </c:pt>
                <c:pt idx="508">
                  <c:v>3.8034196531791906</c:v>
                </c:pt>
                <c:pt idx="509">
                  <c:v>3.8047352601156068</c:v>
                </c:pt>
                <c:pt idx="510">
                  <c:v>3.8047352601156068</c:v>
                </c:pt>
                <c:pt idx="511">
                  <c:v>3.8047352601156068</c:v>
                </c:pt>
                <c:pt idx="512">
                  <c:v>3.8047352601156068</c:v>
                </c:pt>
                <c:pt idx="513">
                  <c:v>3.806050867052023</c:v>
                </c:pt>
                <c:pt idx="514">
                  <c:v>3.806050867052023</c:v>
                </c:pt>
                <c:pt idx="515">
                  <c:v>3.806050867052023</c:v>
                </c:pt>
                <c:pt idx="516">
                  <c:v>3.806050867052023</c:v>
                </c:pt>
                <c:pt idx="517">
                  <c:v>3.806050867052023</c:v>
                </c:pt>
                <c:pt idx="518">
                  <c:v>3.806050867052023</c:v>
                </c:pt>
                <c:pt idx="519">
                  <c:v>3.8073664739884396</c:v>
                </c:pt>
                <c:pt idx="520">
                  <c:v>3.8086820809248554</c:v>
                </c:pt>
                <c:pt idx="521">
                  <c:v>3.8086820809248554</c:v>
                </c:pt>
                <c:pt idx="522">
                  <c:v>3.8099976878612716</c:v>
                </c:pt>
                <c:pt idx="523">
                  <c:v>3.8099976878612716</c:v>
                </c:pt>
                <c:pt idx="524">
                  <c:v>3.8113132947976878</c:v>
                </c:pt>
                <c:pt idx="525">
                  <c:v>3.8113132947976878</c:v>
                </c:pt>
                <c:pt idx="526">
                  <c:v>3.8126289017341044</c:v>
                </c:pt>
                <c:pt idx="527">
                  <c:v>3.8126289017341044</c:v>
                </c:pt>
                <c:pt idx="528">
                  <c:v>3.8139445086705202</c:v>
                </c:pt>
                <c:pt idx="529">
                  <c:v>3.8139445086705202</c:v>
                </c:pt>
                <c:pt idx="530">
                  <c:v>3.8152601156069363</c:v>
                </c:pt>
                <c:pt idx="531">
                  <c:v>3.8165757225433525</c:v>
                </c:pt>
                <c:pt idx="532">
                  <c:v>3.8165757225433525</c:v>
                </c:pt>
                <c:pt idx="533">
                  <c:v>3.8165757225433525</c:v>
                </c:pt>
                <c:pt idx="534">
                  <c:v>3.8165757225433525</c:v>
                </c:pt>
                <c:pt idx="535">
                  <c:v>3.8178913294797692</c:v>
                </c:pt>
                <c:pt idx="536">
                  <c:v>3.8178913294797692</c:v>
                </c:pt>
                <c:pt idx="537">
                  <c:v>3.8178913294797692</c:v>
                </c:pt>
                <c:pt idx="538">
                  <c:v>3.8192069364161849</c:v>
                </c:pt>
                <c:pt idx="539">
                  <c:v>3.8192069364161849</c:v>
                </c:pt>
                <c:pt idx="540">
                  <c:v>3.8192069364161849</c:v>
                </c:pt>
                <c:pt idx="541">
                  <c:v>3.8192069364161849</c:v>
                </c:pt>
                <c:pt idx="542">
                  <c:v>3.8192069364161849</c:v>
                </c:pt>
                <c:pt idx="543">
                  <c:v>3.8192069364161849</c:v>
                </c:pt>
                <c:pt idx="544">
                  <c:v>3.8192069364161849</c:v>
                </c:pt>
                <c:pt idx="545">
                  <c:v>3.8205225433526011</c:v>
                </c:pt>
                <c:pt idx="546">
                  <c:v>3.8205225433526011</c:v>
                </c:pt>
                <c:pt idx="547">
                  <c:v>3.8218381502890173</c:v>
                </c:pt>
                <c:pt idx="548">
                  <c:v>3.8218381502890173</c:v>
                </c:pt>
                <c:pt idx="549">
                  <c:v>3.8218381502890173</c:v>
                </c:pt>
                <c:pt idx="550">
                  <c:v>3.8218381502890173</c:v>
                </c:pt>
                <c:pt idx="551">
                  <c:v>3.8231537572254339</c:v>
                </c:pt>
                <c:pt idx="552">
                  <c:v>3.8244693641618497</c:v>
                </c:pt>
                <c:pt idx="553">
                  <c:v>3.8244693641618497</c:v>
                </c:pt>
                <c:pt idx="554">
                  <c:v>3.8244693641618497</c:v>
                </c:pt>
                <c:pt idx="555">
                  <c:v>3.8244693641618497</c:v>
                </c:pt>
                <c:pt idx="556">
                  <c:v>3.8257849710982659</c:v>
                </c:pt>
                <c:pt idx="557">
                  <c:v>3.8271005780346821</c:v>
                </c:pt>
                <c:pt idx="558">
                  <c:v>3.8271005780346821</c:v>
                </c:pt>
                <c:pt idx="559">
                  <c:v>3.8271005780346821</c:v>
                </c:pt>
                <c:pt idx="560">
                  <c:v>3.8271005780346821</c:v>
                </c:pt>
                <c:pt idx="561">
                  <c:v>3.8271005780346821</c:v>
                </c:pt>
                <c:pt idx="562">
                  <c:v>3.8284161849710987</c:v>
                </c:pt>
                <c:pt idx="563">
                  <c:v>3.8297317919075144</c:v>
                </c:pt>
                <c:pt idx="564">
                  <c:v>3.8297317919075144</c:v>
                </c:pt>
                <c:pt idx="565">
                  <c:v>3.8297317919075144</c:v>
                </c:pt>
                <c:pt idx="566">
                  <c:v>3.8297317919075144</c:v>
                </c:pt>
                <c:pt idx="567">
                  <c:v>3.8297317919075144</c:v>
                </c:pt>
                <c:pt idx="568">
                  <c:v>3.8297317919075144</c:v>
                </c:pt>
                <c:pt idx="569">
                  <c:v>3.8297317919075144</c:v>
                </c:pt>
                <c:pt idx="570">
                  <c:v>3.8297317919075144</c:v>
                </c:pt>
                <c:pt idx="571">
                  <c:v>3.8310473988439306</c:v>
                </c:pt>
                <c:pt idx="572">
                  <c:v>3.8310473988439306</c:v>
                </c:pt>
                <c:pt idx="573">
                  <c:v>3.8310473988439306</c:v>
                </c:pt>
                <c:pt idx="574">
                  <c:v>3.8310473988439306</c:v>
                </c:pt>
                <c:pt idx="575">
                  <c:v>3.8310473988439306</c:v>
                </c:pt>
                <c:pt idx="576">
                  <c:v>3.8310473988439306</c:v>
                </c:pt>
                <c:pt idx="577">
                  <c:v>3.8323630057803468</c:v>
                </c:pt>
                <c:pt idx="578">
                  <c:v>3.8336786127167635</c:v>
                </c:pt>
                <c:pt idx="579">
                  <c:v>3.8336786127167635</c:v>
                </c:pt>
                <c:pt idx="580">
                  <c:v>3.8336786127167635</c:v>
                </c:pt>
                <c:pt idx="581">
                  <c:v>3.8349942196531792</c:v>
                </c:pt>
                <c:pt idx="582">
                  <c:v>3.8349942196531792</c:v>
                </c:pt>
                <c:pt idx="583">
                  <c:v>3.8349942196531792</c:v>
                </c:pt>
                <c:pt idx="584">
                  <c:v>3.8349942196531792</c:v>
                </c:pt>
                <c:pt idx="585">
                  <c:v>3.8363098265895954</c:v>
                </c:pt>
                <c:pt idx="586">
                  <c:v>3.8376254335260116</c:v>
                </c:pt>
                <c:pt idx="587">
                  <c:v>3.8376254335260116</c:v>
                </c:pt>
                <c:pt idx="588">
                  <c:v>3.8389410404624282</c:v>
                </c:pt>
                <c:pt idx="589">
                  <c:v>3.8389410404624282</c:v>
                </c:pt>
                <c:pt idx="590">
                  <c:v>3.840256647398844</c:v>
                </c:pt>
                <c:pt idx="591">
                  <c:v>3.840256647398844</c:v>
                </c:pt>
                <c:pt idx="592">
                  <c:v>3.840256647398844</c:v>
                </c:pt>
                <c:pt idx="593">
                  <c:v>3.840256647398844</c:v>
                </c:pt>
                <c:pt idx="594">
                  <c:v>3.840256647398844</c:v>
                </c:pt>
                <c:pt idx="595">
                  <c:v>3.8415722543352602</c:v>
                </c:pt>
                <c:pt idx="596">
                  <c:v>3.8415722543352602</c:v>
                </c:pt>
                <c:pt idx="597">
                  <c:v>3.8415722543352602</c:v>
                </c:pt>
                <c:pt idx="598">
                  <c:v>3.8415722543352602</c:v>
                </c:pt>
                <c:pt idx="599">
                  <c:v>3.8428878612716764</c:v>
                </c:pt>
                <c:pt idx="600">
                  <c:v>3.8428878612716764</c:v>
                </c:pt>
                <c:pt idx="601">
                  <c:v>3.8428878612716764</c:v>
                </c:pt>
                <c:pt idx="602">
                  <c:v>3.8428878612716764</c:v>
                </c:pt>
                <c:pt idx="603">
                  <c:v>3.844203468208093</c:v>
                </c:pt>
                <c:pt idx="604">
                  <c:v>3.844203468208093</c:v>
                </c:pt>
                <c:pt idx="605">
                  <c:v>3.844203468208093</c:v>
                </c:pt>
                <c:pt idx="606">
                  <c:v>3.8455190751445087</c:v>
                </c:pt>
                <c:pt idx="607">
                  <c:v>3.8468346820809249</c:v>
                </c:pt>
                <c:pt idx="608">
                  <c:v>3.8481502890173411</c:v>
                </c:pt>
                <c:pt idx="609">
                  <c:v>3.8481502890173411</c:v>
                </c:pt>
                <c:pt idx="610">
                  <c:v>3.8481502890173411</c:v>
                </c:pt>
                <c:pt idx="611">
                  <c:v>3.8481502890173411</c:v>
                </c:pt>
                <c:pt idx="612">
                  <c:v>3.8481502890173411</c:v>
                </c:pt>
                <c:pt idx="613">
                  <c:v>3.8481502890173411</c:v>
                </c:pt>
                <c:pt idx="614">
                  <c:v>3.8494658959537578</c:v>
                </c:pt>
                <c:pt idx="615">
                  <c:v>3.8494658959537578</c:v>
                </c:pt>
                <c:pt idx="616">
                  <c:v>3.8494658959537578</c:v>
                </c:pt>
                <c:pt idx="617">
                  <c:v>3.8494658959537578</c:v>
                </c:pt>
                <c:pt idx="618">
                  <c:v>3.8494658959537578</c:v>
                </c:pt>
                <c:pt idx="619">
                  <c:v>3.8507815028901735</c:v>
                </c:pt>
                <c:pt idx="620">
                  <c:v>3.8520971098265897</c:v>
                </c:pt>
                <c:pt idx="621">
                  <c:v>3.8520971098265897</c:v>
                </c:pt>
                <c:pt idx="622">
                  <c:v>3.8520971098265897</c:v>
                </c:pt>
                <c:pt idx="623">
                  <c:v>3.8520971098265897</c:v>
                </c:pt>
                <c:pt idx="624">
                  <c:v>3.8534127167630055</c:v>
                </c:pt>
                <c:pt idx="625">
                  <c:v>3.8534127167630055</c:v>
                </c:pt>
                <c:pt idx="626">
                  <c:v>3.8534127167630055</c:v>
                </c:pt>
                <c:pt idx="627">
                  <c:v>3.8560439306358383</c:v>
                </c:pt>
                <c:pt idx="628">
                  <c:v>3.8560439306358383</c:v>
                </c:pt>
                <c:pt idx="629">
                  <c:v>3.8573595375722545</c:v>
                </c:pt>
                <c:pt idx="630">
                  <c:v>3.8573595375722545</c:v>
                </c:pt>
                <c:pt idx="631">
                  <c:v>3.8573595375722545</c:v>
                </c:pt>
                <c:pt idx="632">
                  <c:v>3.8573595375722545</c:v>
                </c:pt>
                <c:pt idx="633">
                  <c:v>3.8560439306358383</c:v>
                </c:pt>
                <c:pt idx="634">
                  <c:v>3.8560439306358383</c:v>
                </c:pt>
                <c:pt idx="635">
                  <c:v>3.8560439306358383</c:v>
                </c:pt>
                <c:pt idx="636">
                  <c:v>3.8560439306358383</c:v>
                </c:pt>
                <c:pt idx="637">
                  <c:v>3.8560439306358383</c:v>
                </c:pt>
                <c:pt idx="638">
                  <c:v>3.8560439306358383</c:v>
                </c:pt>
                <c:pt idx="639">
                  <c:v>3.8560439306358383</c:v>
                </c:pt>
                <c:pt idx="640">
                  <c:v>3.8573595375722545</c:v>
                </c:pt>
                <c:pt idx="641">
                  <c:v>3.8586751445086707</c:v>
                </c:pt>
                <c:pt idx="642">
                  <c:v>3.8599907514450873</c:v>
                </c:pt>
                <c:pt idx="643">
                  <c:v>3.861306358381503</c:v>
                </c:pt>
                <c:pt idx="644">
                  <c:v>3.861306358381503</c:v>
                </c:pt>
                <c:pt idx="645">
                  <c:v>3.8626219653179192</c:v>
                </c:pt>
                <c:pt idx="646">
                  <c:v>3.861306358381503</c:v>
                </c:pt>
                <c:pt idx="647">
                  <c:v>3.861306358381503</c:v>
                </c:pt>
                <c:pt idx="648">
                  <c:v>3.861306358381503</c:v>
                </c:pt>
                <c:pt idx="649">
                  <c:v>3.8652531791907516</c:v>
                </c:pt>
                <c:pt idx="650">
                  <c:v>3.8731468208092483</c:v>
                </c:pt>
                <c:pt idx="651">
                  <c:v>3.8757780346820812</c:v>
                </c:pt>
                <c:pt idx="652">
                  <c:v>3.8770936416184973</c:v>
                </c:pt>
                <c:pt idx="653">
                  <c:v>3.8784092485549131</c:v>
                </c:pt>
                <c:pt idx="654">
                  <c:v>3.8797248554913293</c:v>
                </c:pt>
                <c:pt idx="655">
                  <c:v>3.8797248554913293</c:v>
                </c:pt>
                <c:pt idx="656">
                  <c:v>3.8797248554913293</c:v>
                </c:pt>
                <c:pt idx="657">
                  <c:v>3.8797248554913293</c:v>
                </c:pt>
                <c:pt idx="658">
                  <c:v>3.8810404624277459</c:v>
                </c:pt>
                <c:pt idx="659">
                  <c:v>3.8836716763005779</c:v>
                </c:pt>
                <c:pt idx="660">
                  <c:v>3.8836716763005779</c:v>
                </c:pt>
                <c:pt idx="661">
                  <c:v>3.884987283236994</c:v>
                </c:pt>
                <c:pt idx="662">
                  <c:v>3.8863028901734107</c:v>
                </c:pt>
                <c:pt idx="663">
                  <c:v>3.8863028901734107</c:v>
                </c:pt>
                <c:pt idx="664">
                  <c:v>3.8876184971098269</c:v>
                </c:pt>
                <c:pt idx="665">
                  <c:v>3.8889341040462426</c:v>
                </c:pt>
                <c:pt idx="666">
                  <c:v>3.8889341040462426</c:v>
                </c:pt>
                <c:pt idx="667">
                  <c:v>3.8902497109826588</c:v>
                </c:pt>
                <c:pt idx="668">
                  <c:v>3.8915653179190755</c:v>
                </c:pt>
                <c:pt idx="669">
                  <c:v>3.8928809248554916</c:v>
                </c:pt>
                <c:pt idx="670">
                  <c:v>3.8941965317919074</c:v>
                </c:pt>
                <c:pt idx="671">
                  <c:v>3.8955121387283236</c:v>
                </c:pt>
                <c:pt idx="672">
                  <c:v>3.8968277456647402</c:v>
                </c:pt>
                <c:pt idx="673">
                  <c:v>3.8981433526011564</c:v>
                </c:pt>
                <c:pt idx="674">
                  <c:v>3.8994589595375722</c:v>
                </c:pt>
                <c:pt idx="675">
                  <c:v>3.8994589595375722</c:v>
                </c:pt>
                <c:pt idx="676">
                  <c:v>3.9007745664739883</c:v>
                </c:pt>
                <c:pt idx="677">
                  <c:v>3.9007745664739883</c:v>
                </c:pt>
                <c:pt idx="678">
                  <c:v>3.902090173410405</c:v>
                </c:pt>
                <c:pt idx="679">
                  <c:v>3.902090173410405</c:v>
                </c:pt>
                <c:pt idx="680">
                  <c:v>3.9034057803468212</c:v>
                </c:pt>
                <c:pt idx="681">
                  <c:v>3.9034057803468212</c:v>
                </c:pt>
                <c:pt idx="682">
                  <c:v>3.9047213872832369</c:v>
                </c:pt>
                <c:pt idx="683">
                  <c:v>3.9047213872832369</c:v>
                </c:pt>
                <c:pt idx="684">
                  <c:v>3.9047213872832369</c:v>
                </c:pt>
                <c:pt idx="685">
                  <c:v>3.9047213872832369</c:v>
                </c:pt>
                <c:pt idx="686">
                  <c:v>3.9047213872832369</c:v>
                </c:pt>
                <c:pt idx="687">
                  <c:v>3.9060369942196531</c:v>
                </c:pt>
                <c:pt idx="688">
                  <c:v>3.9073526011560697</c:v>
                </c:pt>
                <c:pt idx="689">
                  <c:v>3.9073526011560697</c:v>
                </c:pt>
                <c:pt idx="690">
                  <c:v>3.9086682080924859</c:v>
                </c:pt>
                <c:pt idx="691">
                  <c:v>3.9086682080924859</c:v>
                </c:pt>
                <c:pt idx="692">
                  <c:v>3.9099838150289017</c:v>
                </c:pt>
                <c:pt idx="693">
                  <c:v>3.9112994219653179</c:v>
                </c:pt>
                <c:pt idx="694">
                  <c:v>3.9126150289017345</c:v>
                </c:pt>
                <c:pt idx="695">
                  <c:v>3.9126150289017345</c:v>
                </c:pt>
                <c:pt idx="696">
                  <c:v>3.9126150289017345</c:v>
                </c:pt>
                <c:pt idx="697">
                  <c:v>3.9139306358381507</c:v>
                </c:pt>
                <c:pt idx="698">
                  <c:v>3.9139306358381507</c:v>
                </c:pt>
                <c:pt idx="699">
                  <c:v>3.9152462427745665</c:v>
                </c:pt>
                <c:pt idx="700">
                  <c:v>3.9152462427745665</c:v>
                </c:pt>
                <c:pt idx="701">
                  <c:v>3.9152462427745665</c:v>
                </c:pt>
                <c:pt idx="702">
                  <c:v>3.9165618497109826</c:v>
                </c:pt>
                <c:pt idx="703">
                  <c:v>3.9165618497109826</c:v>
                </c:pt>
                <c:pt idx="704">
                  <c:v>3.9165618497109826</c:v>
                </c:pt>
                <c:pt idx="705">
                  <c:v>3.9165618497109826</c:v>
                </c:pt>
                <c:pt idx="706">
                  <c:v>3.9178774566473993</c:v>
                </c:pt>
                <c:pt idx="707">
                  <c:v>3.9178774566473993</c:v>
                </c:pt>
                <c:pt idx="708">
                  <c:v>3.9205086705202312</c:v>
                </c:pt>
                <c:pt idx="709">
                  <c:v>3.9218242774566474</c:v>
                </c:pt>
                <c:pt idx="710">
                  <c:v>3.923139884393064</c:v>
                </c:pt>
                <c:pt idx="711">
                  <c:v>3.923139884393064</c:v>
                </c:pt>
                <c:pt idx="712">
                  <c:v>3.925771098265896</c:v>
                </c:pt>
                <c:pt idx="713">
                  <c:v>3.9270867052023122</c:v>
                </c:pt>
                <c:pt idx="714">
                  <c:v>3.9270867052023122</c:v>
                </c:pt>
                <c:pt idx="715">
                  <c:v>3.9284023121387288</c:v>
                </c:pt>
                <c:pt idx="716">
                  <c:v>3.929717919075145</c:v>
                </c:pt>
                <c:pt idx="717">
                  <c:v>3.9310335260115608</c:v>
                </c:pt>
                <c:pt idx="718">
                  <c:v>3.9336647398843936</c:v>
                </c:pt>
                <c:pt idx="719">
                  <c:v>3.9349803468208093</c:v>
                </c:pt>
                <c:pt idx="720">
                  <c:v>3.9376115606936417</c:v>
                </c:pt>
                <c:pt idx="721">
                  <c:v>3.9389271676300579</c:v>
                </c:pt>
                <c:pt idx="722">
                  <c:v>3.9402427745664741</c:v>
                </c:pt>
                <c:pt idx="723">
                  <c:v>3.9415583815028903</c:v>
                </c:pt>
                <c:pt idx="724">
                  <c:v>3.942873988439306</c:v>
                </c:pt>
                <c:pt idx="725">
                  <c:v>3.9441895953757227</c:v>
                </c:pt>
                <c:pt idx="726">
                  <c:v>3.9468208092485551</c:v>
                </c:pt>
                <c:pt idx="727">
                  <c:v>3.9481364161849712</c:v>
                </c:pt>
                <c:pt idx="728">
                  <c:v>3.9507676300578036</c:v>
                </c:pt>
                <c:pt idx="729">
                  <c:v>3.9533988439306356</c:v>
                </c:pt>
                <c:pt idx="730">
                  <c:v>3.9560300578034684</c:v>
                </c:pt>
                <c:pt idx="731">
                  <c:v>3.9573456647398846</c:v>
                </c:pt>
                <c:pt idx="732">
                  <c:v>3.9599768786127165</c:v>
                </c:pt>
                <c:pt idx="733">
                  <c:v>3.9626080924855493</c:v>
                </c:pt>
                <c:pt idx="734">
                  <c:v>3.9652393063583813</c:v>
                </c:pt>
                <c:pt idx="735">
                  <c:v>3.9665549132947979</c:v>
                </c:pt>
                <c:pt idx="736">
                  <c:v>3.9705017341040461</c:v>
                </c:pt>
                <c:pt idx="737">
                  <c:v>3.9757641618497108</c:v>
                </c:pt>
                <c:pt idx="738">
                  <c:v>3.9797109826589594</c:v>
                </c:pt>
                <c:pt idx="739">
                  <c:v>3.9823421965317922</c:v>
                </c:pt>
                <c:pt idx="740">
                  <c:v>3.9889202312138732</c:v>
                </c:pt>
                <c:pt idx="741">
                  <c:v>3.9981294797687865</c:v>
                </c:pt>
                <c:pt idx="742">
                  <c:v>4.0060231213872832</c:v>
                </c:pt>
                <c:pt idx="743">
                  <c:v>4.011285549132948</c:v>
                </c:pt>
                <c:pt idx="744">
                  <c:v>4.015232369942197</c:v>
                </c:pt>
                <c:pt idx="745">
                  <c:v>4.0178635838150285</c:v>
                </c:pt>
                <c:pt idx="746">
                  <c:v>4.0218104046242775</c:v>
                </c:pt>
                <c:pt idx="747">
                  <c:v>4.0270728323699423</c:v>
                </c:pt>
                <c:pt idx="748">
                  <c:v>4.0336508670520228</c:v>
                </c:pt>
                <c:pt idx="749">
                  <c:v>4.0402289017341042</c:v>
                </c:pt>
                <c:pt idx="750">
                  <c:v>4.0481225433526014</c:v>
                </c:pt>
                <c:pt idx="751">
                  <c:v>4.0547005780346819</c:v>
                </c:pt>
                <c:pt idx="752">
                  <c:v>4.0612786127167633</c:v>
                </c:pt>
                <c:pt idx="753">
                  <c:v>4.066541040462428</c:v>
                </c:pt>
                <c:pt idx="754">
                  <c:v>4.0731190751445085</c:v>
                </c:pt>
                <c:pt idx="755">
                  <c:v>4.0823283236994223</c:v>
                </c:pt>
                <c:pt idx="756">
                  <c:v>4.0875907514450871</c:v>
                </c:pt>
                <c:pt idx="757">
                  <c:v>4.1231121387283238</c:v>
                </c:pt>
                <c:pt idx="758">
                  <c:v>4.1573179190751448</c:v>
                </c:pt>
              </c:numCache>
            </c:numRef>
          </c:yVal>
          <c:smooth val="1"/>
        </c:ser>
        <c:axId val="118792192"/>
        <c:axId val="118794112"/>
      </c:scatterChart>
      <c:valAx>
        <c:axId val="1187921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Dissapated Energy (mAh)</a:t>
                </a:r>
              </a:p>
            </c:rich>
          </c:tx>
          <c:layout/>
        </c:title>
        <c:numFmt formatCode="General" sourceLinked="1"/>
        <c:tickLblPos val="nextTo"/>
        <c:crossAx val="118794112"/>
        <c:crosses val="autoZero"/>
        <c:crossBetween val="midCat"/>
      </c:valAx>
      <c:valAx>
        <c:axId val="1187941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11879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tx>
            <c:strRef>
              <c:f>'Self-discharge'!$A$1:$A$2</c:f>
              <c:strCache>
                <c:ptCount val="1"/>
                <c:pt idx="0">
                  <c:v>Battery 1</c:v>
                </c:pt>
              </c:strCache>
            </c:strRef>
          </c:tx>
          <c:xVal>
            <c:numRef>
              <c:f>'Self-discharge'!$D$2:$D$14</c:f>
              <c:numCache>
                <c:formatCode>[h]</c:formatCode>
                <c:ptCount val="13"/>
                <c:pt idx="0">
                  <c:v>0</c:v>
                </c:pt>
                <c:pt idx="1">
                  <c:v>0.70555555555620231</c:v>
                </c:pt>
                <c:pt idx="2">
                  <c:v>0.95972222222189885</c:v>
                </c:pt>
                <c:pt idx="3">
                  <c:v>0.96666666666715173</c:v>
                </c:pt>
                <c:pt idx="4">
                  <c:v>1.7201388888861402</c:v>
                </c:pt>
                <c:pt idx="5">
                  <c:v>2.7375000000029104</c:v>
                </c:pt>
                <c:pt idx="6">
                  <c:v>3.8347222222218988</c:v>
                </c:pt>
                <c:pt idx="7">
                  <c:v>6.6541666666671517</c:v>
                </c:pt>
                <c:pt idx="8">
                  <c:v>8.9388888888861402</c:v>
                </c:pt>
                <c:pt idx="9">
                  <c:v>11.654166666667152</c:v>
                </c:pt>
                <c:pt idx="10">
                  <c:v>15.886805555557657</c:v>
                </c:pt>
                <c:pt idx="11">
                  <c:v>32.678472222221899</c:v>
                </c:pt>
                <c:pt idx="12">
                  <c:v>114.8256944444438</c:v>
                </c:pt>
              </c:numCache>
            </c:numRef>
          </c:xVal>
          <c:yVal>
            <c:numRef>
              <c:f>'Self-discharge'!$E$2:$E$14</c:f>
              <c:numCache>
                <c:formatCode>0.000</c:formatCode>
                <c:ptCount val="13"/>
                <c:pt idx="0">
                  <c:v>4.2140000000000004</c:v>
                </c:pt>
                <c:pt idx="1">
                  <c:v>4.2069999999999999</c:v>
                </c:pt>
                <c:pt idx="2">
                  <c:v>4.1609999999999996</c:v>
                </c:pt>
                <c:pt idx="3">
                  <c:v>4.165</c:v>
                </c:pt>
                <c:pt idx="4">
                  <c:v>4.1630000000000003</c:v>
                </c:pt>
                <c:pt idx="5">
                  <c:v>4.16</c:v>
                </c:pt>
                <c:pt idx="6">
                  <c:v>4.1580000000000004</c:v>
                </c:pt>
                <c:pt idx="7">
                  <c:v>4.1529999999999996</c:v>
                </c:pt>
                <c:pt idx="8">
                  <c:v>4.149</c:v>
                </c:pt>
                <c:pt idx="9">
                  <c:v>4.1470000000000002</c:v>
                </c:pt>
                <c:pt idx="10">
                  <c:v>4.1420000000000003</c:v>
                </c:pt>
                <c:pt idx="11">
                  <c:v>4.1289999999999996</c:v>
                </c:pt>
                <c:pt idx="12">
                  <c:v>4.08</c:v>
                </c:pt>
              </c:numCache>
            </c:numRef>
          </c:yVal>
          <c:smooth val="1"/>
        </c:ser>
        <c:ser>
          <c:idx val="1"/>
          <c:order val="1"/>
          <c:tx>
            <c:v>Battery 2</c:v>
          </c:tx>
          <c:xVal>
            <c:numRef>
              <c:f>'Self-discharge'!$D$17:$D$29</c:f>
              <c:numCache>
                <c:formatCode>[h]</c:formatCode>
                <c:ptCount val="13"/>
                <c:pt idx="0">
                  <c:v>0</c:v>
                </c:pt>
                <c:pt idx="1">
                  <c:v>0.70416666667006211</c:v>
                </c:pt>
                <c:pt idx="2">
                  <c:v>0.95833333333575865</c:v>
                </c:pt>
                <c:pt idx="3">
                  <c:v>0.96527777778101154</c:v>
                </c:pt>
                <c:pt idx="4">
                  <c:v>1.71875</c:v>
                </c:pt>
                <c:pt idx="5">
                  <c:v>2.7361111111167702</c:v>
                </c:pt>
                <c:pt idx="6">
                  <c:v>3.8333333333357587</c:v>
                </c:pt>
                <c:pt idx="7">
                  <c:v>6.6527777777810115</c:v>
                </c:pt>
                <c:pt idx="8">
                  <c:v>8.9375</c:v>
                </c:pt>
                <c:pt idx="9">
                  <c:v>11.652777777781012</c:v>
                </c:pt>
                <c:pt idx="10">
                  <c:v>15.885416666671517</c:v>
                </c:pt>
                <c:pt idx="11">
                  <c:v>32.677083333335759</c:v>
                </c:pt>
                <c:pt idx="12">
                  <c:v>114.82430555555766</c:v>
                </c:pt>
              </c:numCache>
            </c:numRef>
          </c:xVal>
          <c:yVal>
            <c:numRef>
              <c:f>'Self-discharge'!$E$17:$E$29</c:f>
              <c:numCache>
                <c:formatCode>0.000</c:formatCode>
                <c:ptCount val="13"/>
                <c:pt idx="0">
                  <c:v>4.2110000000000003</c:v>
                </c:pt>
                <c:pt idx="1">
                  <c:v>4.2039999999999997</c:v>
                </c:pt>
                <c:pt idx="2">
                  <c:v>4.1680000000000001</c:v>
                </c:pt>
                <c:pt idx="3">
                  <c:v>4.173</c:v>
                </c:pt>
                <c:pt idx="4">
                  <c:v>4.1710000000000003</c:v>
                </c:pt>
                <c:pt idx="5">
                  <c:v>4.1689999999999996</c:v>
                </c:pt>
                <c:pt idx="6">
                  <c:v>4.1669999999999998</c:v>
                </c:pt>
                <c:pt idx="7">
                  <c:v>4.1630000000000003</c:v>
                </c:pt>
                <c:pt idx="8">
                  <c:v>4.1619999999999999</c:v>
                </c:pt>
                <c:pt idx="9">
                  <c:v>4.16</c:v>
                </c:pt>
                <c:pt idx="10">
                  <c:v>4.1559999999999997</c:v>
                </c:pt>
                <c:pt idx="11">
                  <c:v>4.1470000000000002</c:v>
                </c:pt>
                <c:pt idx="12">
                  <c:v>4.1079999999999997</c:v>
                </c:pt>
              </c:numCache>
            </c:numRef>
          </c:yVal>
          <c:smooth val="1"/>
        </c:ser>
        <c:ser>
          <c:idx val="2"/>
          <c:order val="2"/>
          <c:tx>
            <c:v>Battery 3</c:v>
          </c:tx>
          <c:xVal>
            <c:numRef>
              <c:f>'Self-discharge'!$D$33:$D$45</c:f>
              <c:numCache>
                <c:formatCode>[h]</c:formatCode>
                <c:ptCount val="13"/>
                <c:pt idx="0">
                  <c:v>0</c:v>
                </c:pt>
                <c:pt idx="1">
                  <c:v>0.65208333333430346</c:v>
                </c:pt>
                <c:pt idx="2">
                  <c:v>0.90555555555329192</c:v>
                </c:pt>
                <c:pt idx="3">
                  <c:v>0.91249999999854481</c:v>
                </c:pt>
                <c:pt idx="4">
                  <c:v>1.6659722222175333</c:v>
                </c:pt>
                <c:pt idx="5">
                  <c:v>2.6833333333343035</c:v>
                </c:pt>
                <c:pt idx="6">
                  <c:v>3.7805555555532919</c:v>
                </c:pt>
                <c:pt idx="7">
                  <c:v>6.5999999999985448</c:v>
                </c:pt>
                <c:pt idx="8">
                  <c:v>8.8847222222175333</c:v>
                </c:pt>
                <c:pt idx="9">
                  <c:v>11.599999999998545</c:v>
                </c:pt>
                <c:pt idx="10">
                  <c:v>15.832638888889051</c:v>
                </c:pt>
                <c:pt idx="11">
                  <c:v>32.624305555553292</c:v>
                </c:pt>
                <c:pt idx="12">
                  <c:v>114.77152777777519</c:v>
                </c:pt>
              </c:numCache>
            </c:numRef>
          </c:xVal>
          <c:yVal>
            <c:numRef>
              <c:f>'Self-discharge'!$E$33:$E$45</c:f>
              <c:numCache>
                <c:formatCode>0.000</c:formatCode>
                <c:ptCount val="13"/>
                <c:pt idx="0">
                  <c:v>4.1989999999999998</c:v>
                </c:pt>
                <c:pt idx="1">
                  <c:v>4.1929999999999996</c:v>
                </c:pt>
                <c:pt idx="2">
                  <c:v>4.1689999999999996</c:v>
                </c:pt>
                <c:pt idx="3">
                  <c:v>4.1539999999999999</c:v>
                </c:pt>
                <c:pt idx="4">
                  <c:v>4.1500000000000004</c:v>
                </c:pt>
                <c:pt idx="5">
                  <c:v>4.1459999999999999</c:v>
                </c:pt>
                <c:pt idx="6">
                  <c:v>4.141</c:v>
                </c:pt>
                <c:pt idx="7">
                  <c:v>4.1280000000000001</c:v>
                </c:pt>
                <c:pt idx="8">
                  <c:v>4.1189999999999998</c:v>
                </c:pt>
                <c:pt idx="9">
                  <c:v>4.109</c:v>
                </c:pt>
                <c:pt idx="10">
                  <c:v>4.0949999999999998</c:v>
                </c:pt>
                <c:pt idx="11">
                  <c:v>4.0510000000000002</c:v>
                </c:pt>
                <c:pt idx="12">
                  <c:v>3.9340000000000002</c:v>
                </c:pt>
              </c:numCache>
            </c:numRef>
          </c:yVal>
          <c:smooth val="1"/>
        </c:ser>
        <c:ser>
          <c:idx val="3"/>
          <c:order val="3"/>
          <c:tx>
            <c:v>Battery 4</c:v>
          </c:tx>
          <c:xVal>
            <c:numRef>
              <c:f>'Self-discharge'!$D$57:$D$68</c:f>
              <c:numCache>
                <c:formatCode>[h]</c:formatCode>
                <c:ptCount val="12"/>
                <c:pt idx="0">
                  <c:v>0</c:v>
                </c:pt>
                <c:pt idx="1">
                  <c:v>0.65069444444816327</c:v>
                </c:pt>
                <c:pt idx="2">
                  <c:v>0.9180555555576575</c:v>
                </c:pt>
                <c:pt idx="3">
                  <c:v>1.6645833333313931</c:v>
                </c:pt>
                <c:pt idx="4">
                  <c:v>2.6819444444481633</c:v>
                </c:pt>
                <c:pt idx="5">
                  <c:v>3.7791666666671517</c:v>
                </c:pt>
                <c:pt idx="6">
                  <c:v>6.5986111111124046</c:v>
                </c:pt>
                <c:pt idx="7">
                  <c:v>8.8833333333313931</c:v>
                </c:pt>
                <c:pt idx="8">
                  <c:v>11.598611111112405</c:v>
                </c:pt>
                <c:pt idx="9">
                  <c:v>15.83125000000291</c:v>
                </c:pt>
                <c:pt idx="10">
                  <c:v>32.622916666667152</c:v>
                </c:pt>
                <c:pt idx="11">
                  <c:v>114.77013888888905</c:v>
                </c:pt>
              </c:numCache>
            </c:numRef>
          </c:xVal>
          <c:yVal>
            <c:numRef>
              <c:f>'Self-discharge'!$E$57:$E$68</c:f>
              <c:numCache>
                <c:formatCode>0.000</c:formatCode>
                <c:ptCount val="12"/>
                <c:pt idx="0">
                  <c:v>4.2140000000000004</c:v>
                </c:pt>
                <c:pt idx="1">
                  <c:v>4.202</c:v>
                </c:pt>
                <c:pt idx="2">
                  <c:v>4.2009999999999996</c:v>
                </c:pt>
                <c:pt idx="3">
                  <c:v>4.1989999999999998</c:v>
                </c:pt>
                <c:pt idx="4">
                  <c:v>4.1959999999999997</c:v>
                </c:pt>
                <c:pt idx="5">
                  <c:v>4.194</c:v>
                </c:pt>
                <c:pt idx="6">
                  <c:v>4.1879999999999997</c:v>
                </c:pt>
                <c:pt idx="7">
                  <c:v>4.1829999999999998</c:v>
                </c:pt>
                <c:pt idx="8">
                  <c:v>4.1779999999999999</c:v>
                </c:pt>
                <c:pt idx="9">
                  <c:v>4.1689999999999996</c:v>
                </c:pt>
                <c:pt idx="10">
                  <c:v>4.1470000000000002</c:v>
                </c:pt>
                <c:pt idx="11">
                  <c:v>4.0910000000000002</c:v>
                </c:pt>
              </c:numCache>
            </c:numRef>
          </c:yVal>
          <c:smooth val="1"/>
        </c:ser>
        <c:ser>
          <c:idx val="4"/>
          <c:order val="4"/>
          <c:tx>
            <c:v>Battery 5</c:v>
          </c:tx>
          <c:xVal>
            <c:numRef>
              <c:f>'Self-discharge'!$D$73:$D$84</c:f>
              <c:numCache>
                <c:formatCode>[h]</c:formatCode>
                <c:ptCount val="12"/>
                <c:pt idx="0">
                  <c:v>0</c:v>
                </c:pt>
                <c:pt idx="1">
                  <c:v>0.63125000000582077</c:v>
                </c:pt>
                <c:pt idx="2">
                  <c:v>0.898611111115315</c:v>
                </c:pt>
                <c:pt idx="3">
                  <c:v>1.6451388888890506</c:v>
                </c:pt>
                <c:pt idx="4">
                  <c:v>2.6625000000058208</c:v>
                </c:pt>
                <c:pt idx="5">
                  <c:v>3.7597222222248092</c:v>
                </c:pt>
                <c:pt idx="6">
                  <c:v>6.5791666666700621</c:v>
                </c:pt>
                <c:pt idx="7">
                  <c:v>8.8638888888890506</c:v>
                </c:pt>
                <c:pt idx="8">
                  <c:v>11.579166666670062</c:v>
                </c:pt>
                <c:pt idx="9">
                  <c:v>15.811805555560568</c:v>
                </c:pt>
                <c:pt idx="10">
                  <c:v>32.603472222224809</c:v>
                </c:pt>
                <c:pt idx="11">
                  <c:v>114.75069444444671</c:v>
                </c:pt>
              </c:numCache>
            </c:numRef>
          </c:xVal>
          <c:yVal>
            <c:numRef>
              <c:f>'Self-discharge'!$E$73:$E$84</c:f>
              <c:numCache>
                <c:formatCode>0.000</c:formatCode>
                <c:ptCount val="12"/>
                <c:pt idx="0">
                  <c:v>4.2210000000000001</c:v>
                </c:pt>
                <c:pt idx="1">
                  <c:v>4.2009999999999996</c:v>
                </c:pt>
                <c:pt idx="2">
                  <c:v>4.2</c:v>
                </c:pt>
                <c:pt idx="3">
                  <c:v>4.1980000000000004</c:v>
                </c:pt>
                <c:pt idx="4">
                  <c:v>4.1950000000000003</c:v>
                </c:pt>
                <c:pt idx="5">
                  <c:v>4.1920000000000002</c:v>
                </c:pt>
                <c:pt idx="6">
                  <c:v>4.1849999999999996</c:v>
                </c:pt>
                <c:pt idx="7">
                  <c:v>4.1790000000000003</c:v>
                </c:pt>
                <c:pt idx="8">
                  <c:v>4.1740000000000004</c:v>
                </c:pt>
                <c:pt idx="9">
                  <c:v>4.1639999999999997</c:v>
                </c:pt>
                <c:pt idx="10">
                  <c:v>4.1379999999999999</c:v>
                </c:pt>
                <c:pt idx="11">
                  <c:v>4.0730000000000004</c:v>
                </c:pt>
              </c:numCache>
            </c:numRef>
          </c:yVal>
          <c:smooth val="1"/>
        </c:ser>
        <c:ser>
          <c:idx val="5"/>
          <c:order val="5"/>
          <c:tx>
            <c:v>Battery 6</c:v>
          </c:tx>
          <c:xVal>
            <c:numRef>
              <c:f>'Self-discharge'!$D$89:$D$101</c:f>
              <c:numCache>
                <c:formatCode>[h]</c:formatCode>
                <c:ptCount val="13"/>
                <c:pt idx="0">
                  <c:v>0</c:v>
                </c:pt>
                <c:pt idx="1">
                  <c:v>0.61388888888905058</c:v>
                </c:pt>
                <c:pt idx="2">
                  <c:v>0.86736111110803904</c:v>
                </c:pt>
                <c:pt idx="3">
                  <c:v>0.87430555555329192</c:v>
                </c:pt>
                <c:pt idx="4">
                  <c:v>1.6277777777722804</c:v>
                </c:pt>
                <c:pt idx="5">
                  <c:v>2.6451388888890506</c:v>
                </c:pt>
                <c:pt idx="6">
                  <c:v>3.742361111108039</c:v>
                </c:pt>
                <c:pt idx="7">
                  <c:v>6.5618055555532919</c:v>
                </c:pt>
                <c:pt idx="8">
                  <c:v>8.8465277777722804</c:v>
                </c:pt>
                <c:pt idx="9">
                  <c:v>11.561805555553292</c:v>
                </c:pt>
                <c:pt idx="10">
                  <c:v>15.794444444443798</c:v>
                </c:pt>
                <c:pt idx="11">
                  <c:v>32.586111111108039</c:v>
                </c:pt>
                <c:pt idx="12">
                  <c:v>114.73333333332994</c:v>
                </c:pt>
              </c:numCache>
            </c:numRef>
          </c:xVal>
          <c:yVal>
            <c:numRef>
              <c:f>'Self-discharge'!$E$89:$E$101</c:f>
              <c:numCache>
                <c:formatCode>0.000</c:formatCode>
                <c:ptCount val="13"/>
                <c:pt idx="0">
                  <c:v>4.2409999999999997</c:v>
                </c:pt>
                <c:pt idx="1">
                  <c:v>4.1260000000000003</c:v>
                </c:pt>
                <c:pt idx="2">
                  <c:v>4.0659999999999998</c:v>
                </c:pt>
                <c:pt idx="3">
                  <c:v>4.0720000000000001</c:v>
                </c:pt>
                <c:pt idx="4">
                  <c:v>4.0679999999999996</c:v>
                </c:pt>
                <c:pt idx="5">
                  <c:v>4.0609999999999999</c:v>
                </c:pt>
                <c:pt idx="6">
                  <c:v>4.0529999999999999</c:v>
                </c:pt>
                <c:pt idx="7">
                  <c:v>4.0339999999999998</c:v>
                </c:pt>
                <c:pt idx="8">
                  <c:v>4.0209999999999999</c:v>
                </c:pt>
                <c:pt idx="9">
                  <c:v>4.0110000000000001</c:v>
                </c:pt>
                <c:pt idx="10">
                  <c:v>3.9990000000000001</c:v>
                </c:pt>
                <c:pt idx="11">
                  <c:v>3.976</c:v>
                </c:pt>
                <c:pt idx="12">
                  <c:v>3.9340000000000002</c:v>
                </c:pt>
              </c:numCache>
            </c:numRef>
          </c:yVal>
          <c:smooth val="1"/>
        </c:ser>
        <c:ser>
          <c:idx val="6"/>
          <c:order val="6"/>
          <c:tx>
            <c:v>Battery 7</c:v>
          </c:tx>
          <c:xVal>
            <c:numRef>
              <c:f>'Self-discharge'!$D$105:$D$115</c:f>
              <c:numCache>
                <c:formatCode>[h]</c:formatCode>
                <c:ptCount val="11"/>
                <c:pt idx="0">
                  <c:v>0</c:v>
                </c:pt>
                <c:pt idx="1">
                  <c:v>0.27152777778246673</c:v>
                </c:pt>
                <c:pt idx="2">
                  <c:v>1.0180555555562023</c:v>
                </c:pt>
                <c:pt idx="3">
                  <c:v>2.0354166666729725</c:v>
                </c:pt>
                <c:pt idx="4">
                  <c:v>3.132638888891961</c:v>
                </c:pt>
                <c:pt idx="5">
                  <c:v>5.9520833333372138</c:v>
                </c:pt>
                <c:pt idx="6">
                  <c:v>8.2368055555562023</c:v>
                </c:pt>
                <c:pt idx="7">
                  <c:v>10.952083333337214</c:v>
                </c:pt>
                <c:pt idx="8">
                  <c:v>15.18472222222772</c:v>
                </c:pt>
                <c:pt idx="9">
                  <c:v>31.976388888891961</c:v>
                </c:pt>
                <c:pt idx="10">
                  <c:v>114.12361111111386</c:v>
                </c:pt>
              </c:numCache>
            </c:numRef>
          </c:xVal>
          <c:yVal>
            <c:numRef>
              <c:f>'Self-discharge'!$E$105:$E$115</c:f>
              <c:numCache>
                <c:formatCode>0.000</c:formatCode>
                <c:ptCount val="11"/>
                <c:pt idx="0">
                  <c:v>4.1429999999999998</c:v>
                </c:pt>
                <c:pt idx="1">
                  <c:v>4.1369999999999996</c:v>
                </c:pt>
                <c:pt idx="2">
                  <c:v>4.1340000000000003</c:v>
                </c:pt>
                <c:pt idx="3">
                  <c:v>4.1310000000000002</c:v>
                </c:pt>
                <c:pt idx="4">
                  <c:v>4.1280000000000001</c:v>
                </c:pt>
                <c:pt idx="5">
                  <c:v>4.12</c:v>
                </c:pt>
                <c:pt idx="6">
                  <c:v>4.1139999999999999</c:v>
                </c:pt>
                <c:pt idx="7">
                  <c:v>4.109</c:v>
                </c:pt>
                <c:pt idx="8">
                  <c:v>4.0990000000000002</c:v>
                </c:pt>
                <c:pt idx="9">
                  <c:v>4.0819999999999999</c:v>
                </c:pt>
                <c:pt idx="10">
                  <c:v>3.964</c:v>
                </c:pt>
              </c:numCache>
            </c:numRef>
          </c:yVal>
          <c:smooth val="1"/>
        </c:ser>
        <c:ser>
          <c:idx val="7"/>
          <c:order val="7"/>
          <c:tx>
            <c:v>Battery 8</c:v>
          </c:tx>
          <c:xVal>
            <c:numRef>
              <c:f>'Self-discharge'!$D$121:$D$131</c:f>
              <c:numCache>
                <c:formatCode>[h]</c:formatCode>
                <c:ptCount val="11"/>
                <c:pt idx="0">
                  <c:v>0</c:v>
                </c:pt>
                <c:pt idx="1">
                  <c:v>0.27083333333575865</c:v>
                </c:pt>
                <c:pt idx="2">
                  <c:v>1.0173611111094942</c:v>
                </c:pt>
                <c:pt idx="3">
                  <c:v>2.0347222222262644</c:v>
                </c:pt>
                <c:pt idx="4">
                  <c:v>3.1319444444452529</c:v>
                </c:pt>
                <c:pt idx="5">
                  <c:v>5.9513888888905058</c:v>
                </c:pt>
                <c:pt idx="6">
                  <c:v>8.2361111111094942</c:v>
                </c:pt>
                <c:pt idx="7">
                  <c:v>10.951388888890506</c:v>
                </c:pt>
                <c:pt idx="8">
                  <c:v>15.184027777781012</c:v>
                </c:pt>
                <c:pt idx="9">
                  <c:v>31.975694444445253</c:v>
                </c:pt>
                <c:pt idx="10">
                  <c:v>114.12291666666715</c:v>
                </c:pt>
              </c:numCache>
            </c:numRef>
          </c:xVal>
          <c:yVal>
            <c:numRef>
              <c:f>'Self-discharge'!$E$121:$E$131</c:f>
              <c:numCache>
                <c:formatCode>0.000</c:formatCode>
                <c:ptCount val="11"/>
                <c:pt idx="0">
                  <c:v>4.1790000000000003</c:v>
                </c:pt>
                <c:pt idx="1">
                  <c:v>4.1420000000000003</c:v>
                </c:pt>
                <c:pt idx="2">
                  <c:v>4.1340000000000003</c:v>
                </c:pt>
                <c:pt idx="3">
                  <c:v>4.13</c:v>
                </c:pt>
                <c:pt idx="4">
                  <c:v>4.1269999999999998</c:v>
                </c:pt>
                <c:pt idx="5">
                  <c:v>4.1239999999999997</c:v>
                </c:pt>
                <c:pt idx="6">
                  <c:v>4.1210000000000004</c:v>
                </c:pt>
                <c:pt idx="7">
                  <c:v>4.1180000000000003</c:v>
                </c:pt>
                <c:pt idx="8">
                  <c:v>4.1150000000000002</c:v>
                </c:pt>
                <c:pt idx="9">
                  <c:v>4.1040000000000001</c:v>
                </c:pt>
                <c:pt idx="10">
                  <c:v>4.0670000000000002</c:v>
                </c:pt>
              </c:numCache>
            </c:numRef>
          </c:yVal>
          <c:smooth val="1"/>
        </c:ser>
        <c:axId val="128741376"/>
        <c:axId val="128743296"/>
      </c:scatterChart>
      <c:valAx>
        <c:axId val="1287413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</a:t>
                </a:r>
              </a:p>
            </c:rich>
          </c:tx>
          <c:layout/>
        </c:title>
        <c:numFmt formatCode="[h]" sourceLinked="1"/>
        <c:tickLblPos val="nextTo"/>
        <c:crossAx val="128743296"/>
        <c:crosses val="autoZero"/>
        <c:crossBetween val="midCat"/>
      </c:valAx>
      <c:valAx>
        <c:axId val="128743296"/>
        <c:scaling>
          <c:orientation val="minMax"/>
        </c:scaling>
        <c:axPos val="l"/>
        <c:majorGridlines/>
        <c:minorGridlines/>
        <c:title>
          <c:layout/>
        </c:title>
        <c:numFmt formatCode="0.000" sourceLinked="1"/>
        <c:tickLblPos val="nextTo"/>
        <c:crossAx val="1287413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smoothMarker"/>
        <c:ser>
          <c:idx val="0"/>
          <c:order val="0"/>
          <c:tx>
            <c:v>Battery 2</c:v>
          </c:tx>
          <c:trendline>
            <c:trendlineType val="linear"/>
            <c:forward val="200"/>
          </c:trendline>
          <c:xVal>
            <c:numRef>
              <c:f>'Self-discharge'!$D$17:$D$29</c:f>
              <c:numCache>
                <c:formatCode>[h]</c:formatCode>
                <c:ptCount val="13"/>
                <c:pt idx="0">
                  <c:v>0</c:v>
                </c:pt>
                <c:pt idx="1">
                  <c:v>0.70416666667006211</c:v>
                </c:pt>
                <c:pt idx="2">
                  <c:v>0.95833333333575865</c:v>
                </c:pt>
                <c:pt idx="3">
                  <c:v>0.96527777778101154</c:v>
                </c:pt>
                <c:pt idx="4">
                  <c:v>1.71875</c:v>
                </c:pt>
                <c:pt idx="5">
                  <c:v>2.7361111111167702</c:v>
                </c:pt>
                <c:pt idx="6">
                  <c:v>3.8333333333357587</c:v>
                </c:pt>
                <c:pt idx="7">
                  <c:v>6.6527777777810115</c:v>
                </c:pt>
                <c:pt idx="8">
                  <c:v>8.9375</c:v>
                </c:pt>
                <c:pt idx="9">
                  <c:v>11.652777777781012</c:v>
                </c:pt>
                <c:pt idx="10">
                  <c:v>15.885416666671517</c:v>
                </c:pt>
                <c:pt idx="11">
                  <c:v>32.677083333335759</c:v>
                </c:pt>
                <c:pt idx="12">
                  <c:v>114.82430555555766</c:v>
                </c:pt>
              </c:numCache>
            </c:numRef>
          </c:xVal>
          <c:yVal>
            <c:numRef>
              <c:f>'Self-discharge'!$E$17:$E$29</c:f>
              <c:numCache>
                <c:formatCode>0.000</c:formatCode>
                <c:ptCount val="13"/>
                <c:pt idx="0">
                  <c:v>4.2110000000000003</c:v>
                </c:pt>
                <c:pt idx="1">
                  <c:v>4.2039999999999997</c:v>
                </c:pt>
                <c:pt idx="2">
                  <c:v>4.1680000000000001</c:v>
                </c:pt>
                <c:pt idx="3">
                  <c:v>4.173</c:v>
                </c:pt>
                <c:pt idx="4">
                  <c:v>4.1710000000000003</c:v>
                </c:pt>
                <c:pt idx="5">
                  <c:v>4.1689999999999996</c:v>
                </c:pt>
                <c:pt idx="6">
                  <c:v>4.1669999999999998</c:v>
                </c:pt>
                <c:pt idx="7">
                  <c:v>4.1630000000000003</c:v>
                </c:pt>
                <c:pt idx="8">
                  <c:v>4.1619999999999999</c:v>
                </c:pt>
                <c:pt idx="9">
                  <c:v>4.16</c:v>
                </c:pt>
                <c:pt idx="10">
                  <c:v>4.1559999999999997</c:v>
                </c:pt>
                <c:pt idx="11">
                  <c:v>4.1470000000000002</c:v>
                </c:pt>
                <c:pt idx="12">
                  <c:v>4.1079999999999997</c:v>
                </c:pt>
              </c:numCache>
            </c:numRef>
          </c:yVal>
          <c:smooth val="1"/>
        </c:ser>
        <c:axId val="128325888"/>
        <c:axId val="128332160"/>
      </c:scatterChart>
      <c:valAx>
        <c:axId val="128325888"/>
        <c:scaling>
          <c:orientation val="minMax"/>
        </c:scaling>
        <c:axPos val="b"/>
        <c:majorGridlines/>
        <c:minorGridlines/>
        <c:title/>
        <c:numFmt formatCode="[h]" sourceLinked="1"/>
        <c:tickLblPos val="nextTo"/>
        <c:crossAx val="128332160"/>
        <c:crosses val="autoZero"/>
        <c:crossBetween val="midCat"/>
      </c:valAx>
      <c:valAx>
        <c:axId val="128332160"/>
        <c:scaling>
          <c:orientation val="minMax"/>
        </c:scaling>
        <c:axPos val="l"/>
        <c:majorGridlines/>
        <c:minorGridlines/>
        <c:title/>
        <c:numFmt formatCode="0.000" sourceLinked="1"/>
        <c:tickLblPos val="nextTo"/>
        <c:crossAx val="128325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0</xdr:rowOff>
    </xdr:from>
    <xdr:to>
      <xdr:col>8</xdr:col>
      <xdr:colOff>57150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20</xdr:row>
      <xdr:rowOff>95250</xdr:rowOff>
    </xdr:from>
    <xdr:to>
      <xdr:col>9</xdr:col>
      <xdr:colOff>342900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142874</xdr:rowOff>
    </xdr:from>
    <xdr:to>
      <xdr:col>19</xdr:col>
      <xdr:colOff>457200</xdr:colOff>
      <xdr:row>26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19</xdr:col>
      <xdr:colOff>457200</xdr:colOff>
      <xdr:row>51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55</xdr:row>
      <xdr:rowOff>57150</xdr:rowOff>
    </xdr:from>
    <xdr:to>
      <xdr:col>17</xdr:col>
      <xdr:colOff>409575</xdr:colOff>
      <xdr:row>69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7</xdr:row>
      <xdr:rowOff>133350</xdr:rowOff>
    </xdr:from>
    <xdr:to>
      <xdr:col>17</xdr:col>
      <xdr:colOff>161924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36</xdr:row>
      <xdr:rowOff>123825</xdr:rowOff>
    </xdr:from>
    <xdr:to>
      <xdr:col>24</xdr:col>
      <xdr:colOff>190500</xdr:colOff>
      <xdr:row>70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2240</xdr:colOff>
      <xdr:row>3</xdr:row>
      <xdr:rowOff>91348</xdr:rowOff>
    </xdr:from>
    <xdr:to>
      <xdr:col>34</xdr:col>
      <xdr:colOff>498661</xdr:colOff>
      <xdr:row>92</xdr:row>
      <xdr:rowOff>148078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186337</xdr:colOff>
      <xdr:row>95</xdr:row>
      <xdr:rowOff>69077</xdr:rowOff>
    </xdr:from>
    <xdr:to>
      <xdr:col>32</xdr:col>
      <xdr:colOff>486655</xdr:colOff>
      <xdr:row>117</xdr:row>
      <xdr:rowOff>145277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565097</xdr:colOff>
      <xdr:row>105</xdr:row>
      <xdr:rowOff>36019</xdr:rowOff>
    </xdr:from>
    <xdr:to>
      <xdr:col>24</xdr:col>
      <xdr:colOff>260297</xdr:colOff>
      <xdr:row>127</xdr:row>
      <xdr:rowOff>112219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68036</xdr:colOff>
      <xdr:row>30</xdr:row>
      <xdr:rowOff>122464</xdr:rowOff>
    </xdr:from>
    <xdr:to>
      <xdr:col>57</xdr:col>
      <xdr:colOff>258536</xdr:colOff>
      <xdr:row>119</xdr:row>
      <xdr:rowOff>179194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588818</xdr:colOff>
      <xdr:row>30</xdr:row>
      <xdr:rowOff>103909</xdr:rowOff>
    </xdr:from>
    <xdr:to>
      <xdr:col>78</xdr:col>
      <xdr:colOff>173181</xdr:colOff>
      <xdr:row>119</xdr:row>
      <xdr:rowOff>160639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\AppData\Roaming\Microsoft\Excel\TENERGY_250mAH_15C_Discharge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B1.MDB - b1"/>
      <sheetName val="Sheet1"/>
    </sheetNames>
    <sheetDataSet>
      <sheetData sheetId="0"/>
      <sheetData sheetId="1">
        <row r="1">
          <cell r="B1" t="str">
            <v>Voltage</v>
          </cell>
        </row>
        <row r="2">
          <cell r="B2">
            <v>2.5880000000000001</v>
          </cell>
          <cell r="E2">
            <v>6.1458333293558098E-3</v>
          </cell>
        </row>
        <row r="3">
          <cell r="B3">
            <v>2.5230000000000001</v>
          </cell>
          <cell r="E3">
            <v>6.1342592525761575E-3</v>
          </cell>
        </row>
        <row r="4">
          <cell r="B4">
            <v>2.528</v>
          </cell>
          <cell r="E4">
            <v>6.1226851830724627E-3</v>
          </cell>
        </row>
        <row r="5">
          <cell r="B5">
            <v>2.5329999999999999</v>
          </cell>
          <cell r="E5">
            <v>6.1226851830724627E-3</v>
          </cell>
        </row>
        <row r="6">
          <cell r="B6">
            <v>2.5369999999999999</v>
          </cell>
          <cell r="E6">
            <v>6.1111111062928103E-3</v>
          </cell>
        </row>
        <row r="7">
          <cell r="B7">
            <v>2.5419999999999998</v>
          </cell>
          <cell r="E7">
            <v>6.0995370367891155E-3</v>
          </cell>
        </row>
        <row r="8">
          <cell r="B8">
            <v>2.5459999999999998</v>
          </cell>
          <cell r="E8">
            <v>6.0879629600094631E-3</v>
          </cell>
        </row>
        <row r="9">
          <cell r="B9">
            <v>2.5499999999999998</v>
          </cell>
          <cell r="E9">
            <v>6.0879629600094631E-3</v>
          </cell>
        </row>
        <row r="10">
          <cell r="B10">
            <v>2.5539999999999998</v>
          </cell>
          <cell r="E10">
            <v>6.0763888832298107E-3</v>
          </cell>
        </row>
        <row r="11">
          <cell r="B11">
            <v>2.5590000000000002</v>
          </cell>
          <cell r="E11">
            <v>6.064814813726116E-3</v>
          </cell>
        </row>
        <row r="12">
          <cell r="B12">
            <v>2.5630000000000002</v>
          </cell>
          <cell r="E12">
            <v>6.064814813726116E-3</v>
          </cell>
        </row>
        <row r="13">
          <cell r="B13">
            <v>2.5670000000000002</v>
          </cell>
          <cell r="E13">
            <v>6.0532407369464636E-3</v>
          </cell>
        </row>
        <row r="14">
          <cell r="B14">
            <v>2.5710000000000002</v>
          </cell>
          <cell r="E14">
            <v>6.0416666601668112E-3</v>
          </cell>
        </row>
        <row r="15">
          <cell r="B15">
            <v>2.5739999999999998</v>
          </cell>
          <cell r="E15">
            <v>6.0416666601668112E-3</v>
          </cell>
        </row>
        <row r="16">
          <cell r="B16">
            <v>2.5779999999999998</v>
          </cell>
          <cell r="E16">
            <v>6.0300925906631164E-3</v>
          </cell>
        </row>
        <row r="17">
          <cell r="B17">
            <v>2.581</v>
          </cell>
          <cell r="E17">
            <v>6.018518513883464E-3</v>
          </cell>
        </row>
        <row r="18">
          <cell r="B18">
            <v>2.585</v>
          </cell>
          <cell r="E18">
            <v>6.0069444443797693E-3</v>
          </cell>
        </row>
        <row r="19">
          <cell r="B19">
            <v>2.5880000000000001</v>
          </cell>
          <cell r="E19">
            <v>6.0069444443797693E-3</v>
          </cell>
        </row>
        <row r="20">
          <cell r="B20">
            <v>2.5920000000000001</v>
          </cell>
          <cell r="E20">
            <v>5.9953703676001169E-3</v>
          </cell>
        </row>
        <row r="21">
          <cell r="B21">
            <v>2.5950000000000002</v>
          </cell>
          <cell r="E21">
            <v>5.9837962908204645E-3</v>
          </cell>
        </row>
        <row r="22">
          <cell r="B22">
            <v>2.5979999999999999</v>
          </cell>
          <cell r="E22">
            <v>5.9837962908204645E-3</v>
          </cell>
        </row>
        <row r="23">
          <cell r="B23">
            <v>2.601</v>
          </cell>
          <cell r="E23">
            <v>5.9722222213167697E-3</v>
          </cell>
        </row>
        <row r="24">
          <cell r="B24">
            <v>2.6040000000000001</v>
          </cell>
          <cell r="E24">
            <v>5.9606481445371173E-3</v>
          </cell>
        </row>
        <row r="25">
          <cell r="B25">
            <v>2.6070000000000002</v>
          </cell>
          <cell r="E25">
            <v>5.9606481445371173E-3</v>
          </cell>
        </row>
        <row r="26">
          <cell r="B26">
            <v>2.61</v>
          </cell>
          <cell r="E26">
            <v>5.9490740677574649E-3</v>
          </cell>
        </row>
        <row r="27">
          <cell r="B27">
            <v>2.613</v>
          </cell>
          <cell r="E27">
            <v>5.9374999982537702E-3</v>
          </cell>
        </row>
        <row r="28">
          <cell r="B28">
            <v>2.6150000000000002</v>
          </cell>
          <cell r="E28">
            <v>5.9259259214741178E-3</v>
          </cell>
        </row>
        <row r="29">
          <cell r="B29">
            <v>2.6179999999999999</v>
          </cell>
          <cell r="E29">
            <v>5.9259259214741178E-3</v>
          </cell>
        </row>
        <row r="30">
          <cell r="B30">
            <v>2.621</v>
          </cell>
          <cell r="E30">
            <v>5.914351851970423E-3</v>
          </cell>
        </row>
        <row r="31">
          <cell r="B31">
            <v>2.6230000000000002</v>
          </cell>
          <cell r="E31">
            <v>5.9027777751907706E-3</v>
          </cell>
        </row>
        <row r="32">
          <cell r="B32">
            <v>2.625</v>
          </cell>
          <cell r="E32">
            <v>5.9027777751907706E-3</v>
          </cell>
        </row>
        <row r="33">
          <cell r="B33">
            <v>2.6269999999999998</v>
          </cell>
          <cell r="E33">
            <v>5.8912036984111182E-3</v>
          </cell>
        </row>
        <row r="34">
          <cell r="B34">
            <v>2.63</v>
          </cell>
          <cell r="E34">
            <v>5.8796296289074235E-3</v>
          </cell>
        </row>
        <row r="35">
          <cell r="B35">
            <v>2.633</v>
          </cell>
          <cell r="E35">
            <v>5.8796296289074235E-3</v>
          </cell>
        </row>
        <row r="36">
          <cell r="B36">
            <v>2.6349999999999998</v>
          </cell>
          <cell r="E36">
            <v>5.8680555521277711E-3</v>
          </cell>
        </row>
        <row r="37">
          <cell r="B37">
            <v>2.637</v>
          </cell>
          <cell r="E37">
            <v>5.8564814753481187E-3</v>
          </cell>
        </row>
        <row r="38">
          <cell r="B38">
            <v>2.6389999999999998</v>
          </cell>
          <cell r="E38">
            <v>5.8449074058444239E-3</v>
          </cell>
        </row>
        <row r="39">
          <cell r="B39">
            <v>2.641</v>
          </cell>
          <cell r="E39">
            <v>5.8449074058444239E-3</v>
          </cell>
        </row>
        <row r="40">
          <cell r="B40">
            <v>2.6429999999999998</v>
          </cell>
          <cell r="E40">
            <v>5.8333333290647715E-3</v>
          </cell>
        </row>
        <row r="41">
          <cell r="B41">
            <v>2.645</v>
          </cell>
          <cell r="E41">
            <v>5.8217592522851191E-3</v>
          </cell>
        </row>
        <row r="42">
          <cell r="B42">
            <v>2.6469999999999998</v>
          </cell>
          <cell r="E42">
            <v>5.8217592522851191E-3</v>
          </cell>
        </row>
        <row r="43">
          <cell r="B43">
            <v>2.649</v>
          </cell>
          <cell r="E43">
            <v>5.8101851827814244E-3</v>
          </cell>
        </row>
        <row r="44">
          <cell r="B44">
            <v>2.6509999999999998</v>
          </cell>
          <cell r="E44">
            <v>5.798611106001772E-3</v>
          </cell>
        </row>
        <row r="45">
          <cell r="B45">
            <v>2.653</v>
          </cell>
          <cell r="E45">
            <v>5.798611106001772E-3</v>
          </cell>
        </row>
        <row r="46">
          <cell r="B46">
            <v>2.6549999999999998</v>
          </cell>
          <cell r="E46">
            <v>5.7870370364980772E-3</v>
          </cell>
        </row>
        <row r="47">
          <cell r="B47">
            <v>2.657</v>
          </cell>
          <cell r="E47">
            <v>5.7754629597184248E-3</v>
          </cell>
        </row>
        <row r="48">
          <cell r="B48">
            <v>2.6589999999999998</v>
          </cell>
          <cell r="E48">
            <v>5.7638888829387724E-3</v>
          </cell>
        </row>
        <row r="49">
          <cell r="B49">
            <v>2.66</v>
          </cell>
          <cell r="E49">
            <v>5.7638888829387724E-3</v>
          </cell>
        </row>
        <row r="50">
          <cell r="B50">
            <v>2.6619999999999999</v>
          </cell>
          <cell r="E50">
            <v>5.7523148134350777E-3</v>
          </cell>
        </row>
        <row r="51">
          <cell r="B51">
            <v>2.6640000000000001</v>
          </cell>
          <cell r="E51">
            <v>5.7407407366554253E-3</v>
          </cell>
        </row>
        <row r="52">
          <cell r="B52">
            <v>2.6659999999999999</v>
          </cell>
          <cell r="E52">
            <v>5.7407407366554253E-3</v>
          </cell>
        </row>
        <row r="53">
          <cell r="B53">
            <v>2.6680000000000001</v>
          </cell>
          <cell r="E53">
            <v>5.7291666598757729E-3</v>
          </cell>
        </row>
        <row r="54">
          <cell r="B54">
            <v>2.669</v>
          </cell>
          <cell r="E54">
            <v>5.7175925903720781E-3</v>
          </cell>
        </row>
        <row r="55">
          <cell r="B55">
            <v>2.6709999999999998</v>
          </cell>
          <cell r="E55">
            <v>5.7175925903720781E-3</v>
          </cell>
        </row>
        <row r="56">
          <cell r="B56">
            <v>2.6720000000000002</v>
          </cell>
          <cell r="E56">
            <v>5.7060185135924257E-3</v>
          </cell>
        </row>
        <row r="57">
          <cell r="B57">
            <v>2.6739999999999999</v>
          </cell>
          <cell r="E57">
            <v>5.694444444088731E-3</v>
          </cell>
        </row>
        <row r="58">
          <cell r="B58">
            <v>2.6760000000000002</v>
          </cell>
          <cell r="E58">
            <v>5.6828703673090786E-3</v>
          </cell>
        </row>
        <row r="59">
          <cell r="B59">
            <v>2.677</v>
          </cell>
          <cell r="E59">
            <v>5.6828703673090786E-3</v>
          </cell>
        </row>
        <row r="60">
          <cell r="B60">
            <v>2.6789999999999998</v>
          </cell>
          <cell r="E60">
            <v>5.6712962905294262E-3</v>
          </cell>
        </row>
        <row r="61">
          <cell r="B61">
            <v>2.68</v>
          </cell>
          <cell r="E61">
            <v>5.6597222210257314E-3</v>
          </cell>
        </row>
        <row r="62">
          <cell r="B62">
            <v>2.6819999999999999</v>
          </cell>
          <cell r="E62">
            <v>5.6597222210257314E-3</v>
          </cell>
        </row>
        <row r="63">
          <cell r="B63">
            <v>2.6829999999999998</v>
          </cell>
          <cell r="E63">
            <v>5.648148144246079E-3</v>
          </cell>
        </row>
        <row r="64">
          <cell r="B64">
            <v>2.6840000000000002</v>
          </cell>
          <cell r="E64">
            <v>5.6365740674664266E-3</v>
          </cell>
        </row>
        <row r="65">
          <cell r="B65">
            <v>2.6859999999999999</v>
          </cell>
          <cell r="E65">
            <v>5.6365740674664266E-3</v>
          </cell>
        </row>
        <row r="66">
          <cell r="B66">
            <v>2.6869999999999998</v>
          </cell>
          <cell r="E66">
            <v>5.6134259211830795E-3</v>
          </cell>
        </row>
        <row r="67">
          <cell r="B67">
            <v>2.6890000000000001</v>
          </cell>
          <cell r="E67">
            <v>5.6134259211830795E-3</v>
          </cell>
        </row>
        <row r="68">
          <cell r="B68">
            <v>2.69</v>
          </cell>
          <cell r="E68">
            <v>5.6018518516793847E-3</v>
          </cell>
        </row>
        <row r="69">
          <cell r="B69">
            <v>2.6909999999999998</v>
          </cell>
          <cell r="E69">
            <v>5.5902777748997323E-3</v>
          </cell>
        </row>
        <row r="70">
          <cell r="B70">
            <v>2.6920000000000002</v>
          </cell>
          <cell r="E70">
            <v>5.5902777748997323E-3</v>
          </cell>
        </row>
        <row r="71">
          <cell r="B71">
            <v>2.6930000000000001</v>
          </cell>
          <cell r="E71">
            <v>5.5787036981200799E-3</v>
          </cell>
        </row>
        <row r="72">
          <cell r="B72">
            <v>2.6949999999999998</v>
          </cell>
          <cell r="E72">
            <v>5.5671296286163852E-3</v>
          </cell>
        </row>
        <row r="73">
          <cell r="B73">
            <v>2.6960000000000002</v>
          </cell>
          <cell r="E73">
            <v>5.5671296286163852E-3</v>
          </cell>
        </row>
        <row r="74">
          <cell r="B74">
            <v>2.6970000000000001</v>
          </cell>
          <cell r="E74">
            <v>5.5555555518367328E-3</v>
          </cell>
        </row>
        <row r="75">
          <cell r="B75">
            <v>2.698</v>
          </cell>
          <cell r="E75">
            <v>5.5439814750570804E-3</v>
          </cell>
        </row>
        <row r="76">
          <cell r="B76">
            <v>2.6989999999999998</v>
          </cell>
          <cell r="E76">
            <v>5.5324074055533856E-3</v>
          </cell>
        </row>
        <row r="77">
          <cell r="B77">
            <v>2.7</v>
          </cell>
          <cell r="E77">
            <v>5.5324074055533856E-3</v>
          </cell>
        </row>
        <row r="78">
          <cell r="B78">
            <v>2.7010000000000001</v>
          </cell>
          <cell r="E78">
            <v>5.5208333287737332E-3</v>
          </cell>
        </row>
        <row r="79">
          <cell r="B79">
            <v>2.702</v>
          </cell>
          <cell r="E79">
            <v>5.5092592592700385E-3</v>
          </cell>
        </row>
        <row r="80">
          <cell r="B80">
            <v>2.7029999999999998</v>
          </cell>
          <cell r="E80">
            <v>5.5092592592700385E-3</v>
          </cell>
        </row>
        <row r="81">
          <cell r="B81">
            <v>2.7040000000000002</v>
          </cell>
          <cell r="E81">
            <v>5.4976851824903861E-3</v>
          </cell>
        </row>
        <row r="82">
          <cell r="B82">
            <v>2.7050000000000001</v>
          </cell>
          <cell r="E82">
            <v>5.4861111057107337E-3</v>
          </cell>
        </row>
        <row r="83">
          <cell r="B83">
            <v>2.7069999999999999</v>
          </cell>
          <cell r="E83">
            <v>5.4861111057107337E-3</v>
          </cell>
        </row>
        <row r="84">
          <cell r="B84">
            <v>2.7080000000000002</v>
          </cell>
          <cell r="E84">
            <v>5.4745370362070389E-3</v>
          </cell>
        </row>
        <row r="85">
          <cell r="B85">
            <v>2.7090000000000001</v>
          </cell>
          <cell r="E85">
            <v>5.4629629594273865E-3</v>
          </cell>
        </row>
        <row r="86">
          <cell r="B86">
            <v>2.71</v>
          </cell>
          <cell r="E86">
            <v>5.4513888826477341E-3</v>
          </cell>
        </row>
        <row r="87">
          <cell r="B87">
            <v>2.7109999999999999</v>
          </cell>
          <cell r="E87">
            <v>5.4513888826477341E-3</v>
          </cell>
        </row>
        <row r="88">
          <cell r="B88">
            <v>2.7120000000000002</v>
          </cell>
          <cell r="E88">
            <v>5.4398148131440394E-3</v>
          </cell>
        </row>
        <row r="89">
          <cell r="B89">
            <v>2.7130000000000001</v>
          </cell>
          <cell r="E89">
            <v>5.428240736364387E-3</v>
          </cell>
        </row>
        <row r="90">
          <cell r="B90">
            <v>2.714</v>
          </cell>
          <cell r="E90">
            <v>5.428240736364387E-3</v>
          </cell>
        </row>
        <row r="91">
          <cell r="B91">
            <v>2.7149999999999999</v>
          </cell>
          <cell r="E91">
            <v>5.4166666595847346E-3</v>
          </cell>
        </row>
        <row r="92">
          <cell r="B92">
            <v>2.7149999999999999</v>
          </cell>
          <cell r="E92">
            <v>5.4050925900810398E-3</v>
          </cell>
        </row>
        <row r="93">
          <cell r="B93">
            <v>2.7160000000000002</v>
          </cell>
          <cell r="E93">
            <v>5.4050925900810398E-3</v>
          </cell>
        </row>
        <row r="94">
          <cell r="B94">
            <v>2.7170000000000001</v>
          </cell>
          <cell r="E94">
            <v>5.3935185133013874E-3</v>
          </cell>
        </row>
        <row r="95">
          <cell r="B95">
            <v>2.7170000000000001</v>
          </cell>
          <cell r="E95">
            <v>5.3819444437976927E-3</v>
          </cell>
        </row>
        <row r="96">
          <cell r="B96">
            <v>2.718</v>
          </cell>
          <cell r="E96">
            <v>5.3703703670180403E-3</v>
          </cell>
        </row>
        <row r="97">
          <cell r="B97">
            <v>2.7189999999999999</v>
          </cell>
          <cell r="E97">
            <v>5.3703703670180403E-3</v>
          </cell>
        </row>
        <row r="98">
          <cell r="B98">
            <v>2.72</v>
          </cell>
          <cell r="E98">
            <v>5.3587962902383879E-3</v>
          </cell>
        </row>
        <row r="99">
          <cell r="B99">
            <v>2.7210000000000001</v>
          </cell>
          <cell r="E99">
            <v>5.3472222207346931E-3</v>
          </cell>
        </row>
        <row r="100">
          <cell r="B100">
            <v>2.722</v>
          </cell>
          <cell r="E100">
            <v>5.3472222207346931E-3</v>
          </cell>
        </row>
        <row r="101">
          <cell r="B101">
            <v>2.722</v>
          </cell>
          <cell r="E101">
            <v>5.3356481439550407E-3</v>
          </cell>
        </row>
        <row r="102">
          <cell r="B102">
            <v>2.7229999999999999</v>
          </cell>
          <cell r="E102">
            <v>5.3240740671753883E-3</v>
          </cell>
        </row>
        <row r="103">
          <cell r="B103">
            <v>2.7240000000000002</v>
          </cell>
          <cell r="E103">
            <v>5.3240740671753883E-3</v>
          </cell>
        </row>
        <row r="104">
          <cell r="B104">
            <v>2.7250000000000001</v>
          </cell>
          <cell r="E104">
            <v>5.3124999976716936E-3</v>
          </cell>
        </row>
        <row r="105">
          <cell r="B105">
            <v>2.7250000000000001</v>
          </cell>
          <cell r="E105">
            <v>5.3009259208920412E-3</v>
          </cell>
        </row>
        <row r="106">
          <cell r="B106">
            <v>2.726</v>
          </cell>
          <cell r="E106">
            <v>5.2893518513883464E-3</v>
          </cell>
        </row>
        <row r="107">
          <cell r="B107">
            <v>2.7269999999999999</v>
          </cell>
          <cell r="E107">
            <v>5.2893518513883464E-3</v>
          </cell>
        </row>
        <row r="108">
          <cell r="B108">
            <v>2.7280000000000002</v>
          </cell>
          <cell r="E108">
            <v>5.277777774608694E-3</v>
          </cell>
        </row>
        <row r="109">
          <cell r="B109">
            <v>2.7280000000000002</v>
          </cell>
          <cell r="E109">
            <v>5.2662036978290416E-3</v>
          </cell>
        </row>
        <row r="110">
          <cell r="B110">
            <v>2.7290000000000001</v>
          </cell>
          <cell r="E110">
            <v>5.2662036978290416E-3</v>
          </cell>
        </row>
        <row r="111">
          <cell r="B111">
            <v>2.7290000000000001</v>
          </cell>
          <cell r="E111">
            <v>5.2546296283253469E-3</v>
          </cell>
        </row>
        <row r="112">
          <cell r="B112">
            <v>2.73</v>
          </cell>
          <cell r="E112">
            <v>5.2430555515456945E-3</v>
          </cell>
        </row>
        <row r="113">
          <cell r="B113">
            <v>2.73</v>
          </cell>
          <cell r="E113">
            <v>5.2430555515456945E-3</v>
          </cell>
        </row>
        <row r="114">
          <cell r="B114">
            <v>2.7309999999999999</v>
          </cell>
          <cell r="E114">
            <v>5.2314814747660421E-3</v>
          </cell>
        </row>
        <row r="115">
          <cell r="B115">
            <v>2.7309999999999999</v>
          </cell>
          <cell r="E115">
            <v>5.2199074052623473E-3</v>
          </cell>
        </row>
        <row r="116">
          <cell r="B116">
            <v>2.7320000000000002</v>
          </cell>
          <cell r="E116">
            <v>5.2083333284826949E-3</v>
          </cell>
        </row>
        <row r="117">
          <cell r="B117">
            <v>2.7330000000000001</v>
          </cell>
          <cell r="E117">
            <v>5.2083333284826949E-3</v>
          </cell>
        </row>
        <row r="118">
          <cell r="B118">
            <v>2.7330000000000001</v>
          </cell>
          <cell r="E118">
            <v>5.1967592589790002E-3</v>
          </cell>
        </row>
        <row r="119">
          <cell r="B119">
            <v>2.734</v>
          </cell>
          <cell r="E119">
            <v>5.1851851821993478E-3</v>
          </cell>
        </row>
        <row r="120">
          <cell r="B120">
            <v>2.734</v>
          </cell>
          <cell r="E120">
            <v>5.1851851821993478E-3</v>
          </cell>
        </row>
        <row r="121">
          <cell r="B121">
            <v>2.7349999999999999</v>
          </cell>
          <cell r="E121">
            <v>5.1736111054196954E-3</v>
          </cell>
        </row>
        <row r="122">
          <cell r="B122">
            <v>2.7349999999999999</v>
          </cell>
          <cell r="E122">
            <v>5.1620370359160006E-3</v>
          </cell>
        </row>
        <row r="123">
          <cell r="B123">
            <v>2.7360000000000002</v>
          </cell>
          <cell r="E123">
            <v>5.1620370359160006E-3</v>
          </cell>
        </row>
        <row r="124">
          <cell r="B124">
            <v>2.7360000000000002</v>
          </cell>
          <cell r="E124">
            <v>5.1504629591363482E-3</v>
          </cell>
        </row>
        <row r="125">
          <cell r="B125">
            <v>2.7370000000000001</v>
          </cell>
          <cell r="E125">
            <v>5.1388888823566958E-3</v>
          </cell>
        </row>
        <row r="126">
          <cell r="B126">
            <v>2.7370000000000001</v>
          </cell>
          <cell r="E126">
            <v>5.1273148128530011E-3</v>
          </cell>
        </row>
        <row r="127">
          <cell r="B127">
            <v>2.738</v>
          </cell>
          <cell r="E127">
            <v>5.1273148128530011E-3</v>
          </cell>
        </row>
        <row r="128">
          <cell r="B128">
            <v>2.7389999999999999</v>
          </cell>
          <cell r="E128">
            <v>5.1157407360733487E-3</v>
          </cell>
        </row>
        <row r="129">
          <cell r="B129">
            <v>2.7389999999999999</v>
          </cell>
          <cell r="E129">
            <v>5.1041666665696539E-3</v>
          </cell>
        </row>
        <row r="130">
          <cell r="B130">
            <v>2.74</v>
          </cell>
          <cell r="E130">
            <v>5.1041666665696539E-3</v>
          </cell>
        </row>
        <row r="131">
          <cell r="B131">
            <v>2.7410000000000001</v>
          </cell>
          <cell r="E131">
            <v>5.0925925897900015E-3</v>
          </cell>
        </row>
        <row r="132">
          <cell r="B132">
            <v>2.7410000000000001</v>
          </cell>
          <cell r="E132">
            <v>5.0810185130103491E-3</v>
          </cell>
        </row>
        <row r="133">
          <cell r="B133">
            <v>2.742</v>
          </cell>
          <cell r="E133">
            <v>5.0810185130103491E-3</v>
          </cell>
        </row>
        <row r="134">
          <cell r="B134">
            <v>2.742</v>
          </cell>
          <cell r="E134">
            <v>5.0694444435066544E-3</v>
          </cell>
        </row>
        <row r="135">
          <cell r="B135">
            <v>2.742</v>
          </cell>
          <cell r="E135">
            <v>5.057870366727002E-3</v>
          </cell>
        </row>
        <row r="136">
          <cell r="B136">
            <v>2.7429999999999999</v>
          </cell>
          <cell r="E136">
            <v>5.0462962899473496E-3</v>
          </cell>
        </row>
        <row r="137">
          <cell r="B137">
            <v>2.7429999999999999</v>
          </cell>
          <cell r="E137">
            <v>5.0462962899473496E-3</v>
          </cell>
        </row>
        <row r="138">
          <cell r="B138">
            <v>2.7440000000000002</v>
          </cell>
          <cell r="E138">
            <v>5.0347222204436548E-3</v>
          </cell>
        </row>
        <row r="139">
          <cell r="B139">
            <v>2.7440000000000002</v>
          </cell>
          <cell r="E139">
            <v>5.0231481436640024E-3</v>
          </cell>
        </row>
        <row r="140">
          <cell r="B140">
            <v>2.7450000000000001</v>
          </cell>
          <cell r="E140">
            <v>5.0231481436640024E-3</v>
          </cell>
        </row>
        <row r="141">
          <cell r="B141">
            <v>2.7450000000000001</v>
          </cell>
          <cell r="E141">
            <v>5.0115740741603076E-3</v>
          </cell>
        </row>
        <row r="142">
          <cell r="B142">
            <v>2.746</v>
          </cell>
          <cell r="E142">
            <v>4.9999999973806553E-3</v>
          </cell>
        </row>
        <row r="143">
          <cell r="B143">
            <v>2.746</v>
          </cell>
          <cell r="E143">
            <v>4.9999999973806553E-3</v>
          </cell>
        </row>
        <row r="144">
          <cell r="B144">
            <v>2.746</v>
          </cell>
          <cell r="E144">
            <v>4.9884259206010029E-3</v>
          </cell>
        </row>
        <row r="145">
          <cell r="B145">
            <v>2.746</v>
          </cell>
          <cell r="E145">
            <v>4.9768518510973081E-3</v>
          </cell>
        </row>
        <row r="146">
          <cell r="B146">
            <v>2.746</v>
          </cell>
          <cell r="E146">
            <v>4.9652777743176557E-3</v>
          </cell>
        </row>
        <row r="147">
          <cell r="B147">
            <v>2.7469999999999999</v>
          </cell>
          <cell r="E147">
            <v>4.9652777743176557E-3</v>
          </cell>
        </row>
        <row r="148">
          <cell r="B148">
            <v>2.7469999999999999</v>
          </cell>
          <cell r="E148">
            <v>4.9537036975380033E-3</v>
          </cell>
        </row>
        <row r="149">
          <cell r="B149">
            <v>2.7469999999999999</v>
          </cell>
          <cell r="E149">
            <v>4.9421296280343086E-3</v>
          </cell>
        </row>
        <row r="150">
          <cell r="B150">
            <v>2.7469999999999999</v>
          </cell>
          <cell r="E150">
            <v>4.9421296280343086E-3</v>
          </cell>
        </row>
        <row r="151">
          <cell r="B151">
            <v>2.7469999999999999</v>
          </cell>
          <cell r="E151">
            <v>4.9305555512546562E-3</v>
          </cell>
        </row>
        <row r="152">
          <cell r="B152">
            <v>2.7469999999999999</v>
          </cell>
          <cell r="E152">
            <v>4.9189814744750038E-3</v>
          </cell>
        </row>
        <row r="153">
          <cell r="B153">
            <v>2.7469999999999999</v>
          </cell>
          <cell r="E153">
            <v>4.9189814744750038E-3</v>
          </cell>
        </row>
        <row r="154">
          <cell r="B154">
            <v>2.746</v>
          </cell>
          <cell r="E154">
            <v>4.907407404971309E-3</v>
          </cell>
        </row>
        <row r="155">
          <cell r="B155">
            <v>2.7469999999999999</v>
          </cell>
          <cell r="E155">
            <v>4.8958333281916566E-3</v>
          </cell>
        </row>
        <row r="156">
          <cell r="B156">
            <v>2.7469999999999999</v>
          </cell>
          <cell r="E156">
            <v>4.8842592586879618E-3</v>
          </cell>
        </row>
        <row r="157">
          <cell r="B157">
            <v>2.7469999999999999</v>
          </cell>
          <cell r="E157">
            <v>4.8842592586879618E-3</v>
          </cell>
        </row>
        <row r="158">
          <cell r="B158">
            <v>2.746</v>
          </cell>
          <cell r="E158">
            <v>4.8726851819083095E-3</v>
          </cell>
        </row>
        <row r="159">
          <cell r="B159">
            <v>2.746</v>
          </cell>
          <cell r="E159">
            <v>4.8611111051286571E-3</v>
          </cell>
        </row>
        <row r="160">
          <cell r="B160">
            <v>2.7440000000000002</v>
          </cell>
          <cell r="E160">
            <v>4.8611111051286571E-3</v>
          </cell>
        </row>
        <row r="161">
          <cell r="B161">
            <v>2.742</v>
          </cell>
          <cell r="E161">
            <v>4.8495370356249623E-3</v>
          </cell>
        </row>
        <row r="162">
          <cell r="B162">
            <v>2.7389999999999999</v>
          </cell>
          <cell r="E162">
            <v>4.8379629588453099E-3</v>
          </cell>
        </row>
        <row r="163">
          <cell r="B163">
            <v>2.8039999999999998</v>
          </cell>
          <cell r="E163">
            <v>4.8379629588453099E-3</v>
          </cell>
        </row>
        <row r="164">
          <cell r="B164">
            <v>2.806</v>
          </cell>
          <cell r="E164">
            <v>4.8263888820656575E-3</v>
          </cell>
        </row>
        <row r="165">
          <cell r="B165">
            <v>2.8090000000000002</v>
          </cell>
          <cell r="E165">
            <v>4.8148148125619628E-3</v>
          </cell>
        </row>
        <row r="166">
          <cell r="B166">
            <v>2.8109999999999999</v>
          </cell>
          <cell r="E166">
            <v>4.8032407357823104E-3</v>
          </cell>
        </row>
        <row r="167">
          <cell r="B167">
            <v>2.8140000000000001</v>
          </cell>
          <cell r="E167">
            <v>4.8032407357823104E-3</v>
          </cell>
        </row>
        <row r="168">
          <cell r="B168">
            <v>2.8159999999999998</v>
          </cell>
          <cell r="E168">
            <v>4.7916666662786156E-3</v>
          </cell>
        </row>
        <row r="169">
          <cell r="B169">
            <v>2.8170000000000002</v>
          </cell>
          <cell r="E169">
            <v>4.7800925894989632E-3</v>
          </cell>
        </row>
        <row r="170">
          <cell r="B170">
            <v>2.8180000000000001</v>
          </cell>
          <cell r="E170">
            <v>4.7800925894989632E-3</v>
          </cell>
        </row>
        <row r="171">
          <cell r="B171">
            <v>2.819</v>
          </cell>
          <cell r="E171">
            <v>4.7685185127193108E-3</v>
          </cell>
        </row>
        <row r="172">
          <cell r="B172">
            <v>2.819</v>
          </cell>
          <cell r="E172">
            <v>4.756944443215616E-3</v>
          </cell>
        </row>
        <row r="173">
          <cell r="B173">
            <v>2.819</v>
          </cell>
          <cell r="E173">
            <v>4.756944443215616E-3</v>
          </cell>
        </row>
        <row r="174">
          <cell r="B174">
            <v>2.8180000000000001</v>
          </cell>
          <cell r="E174">
            <v>4.7453703664359637E-3</v>
          </cell>
        </row>
        <row r="175">
          <cell r="B175">
            <v>2.8090000000000002</v>
          </cell>
          <cell r="E175">
            <v>4.7337962896563113E-3</v>
          </cell>
        </row>
        <row r="176">
          <cell r="B176">
            <v>2.8029999999999999</v>
          </cell>
          <cell r="E176">
            <v>4.7222222201526165E-3</v>
          </cell>
        </row>
        <row r="177">
          <cell r="B177">
            <v>2.8029999999999999</v>
          </cell>
          <cell r="E177">
            <v>4.7222222201526165E-3</v>
          </cell>
        </row>
        <row r="178">
          <cell r="B178">
            <v>2.8039999999999998</v>
          </cell>
          <cell r="E178">
            <v>4.7106481433729641E-3</v>
          </cell>
        </row>
        <row r="179">
          <cell r="B179">
            <v>2.8039999999999998</v>
          </cell>
          <cell r="E179">
            <v>4.6990740738692693E-3</v>
          </cell>
        </row>
        <row r="180">
          <cell r="B180">
            <v>2.8039999999999998</v>
          </cell>
          <cell r="E180">
            <v>4.6990740738692693E-3</v>
          </cell>
        </row>
        <row r="181">
          <cell r="B181">
            <v>2.8050000000000002</v>
          </cell>
          <cell r="E181">
            <v>4.687499997089617E-3</v>
          </cell>
        </row>
        <row r="182">
          <cell r="B182">
            <v>2.8050000000000002</v>
          </cell>
          <cell r="E182">
            <v>4.6759259203099646E-3</v>
          </cell>
        </row>
        <row r="183">
          <cell r="B183">
            <v>2.8050000000000002</v>
          </cell>
          <cell r="E183">
            <v>4.6759259203099646E-3</v>
          </cell>
        </row>
        <row r="184">
          <cell r="B184">
            <v>2.8050000000000002</v>
          </cell>
          <cell r="E184">
            <v>4.6643518508062698E-3</v>
          </cell>
        </row>
        <row r="185">
          <cell r="B185">
            <v>2.806</v>
          </cell>
          <cell r="E185">
            <v>4.6527777740266174E-3</v>
          </cell>
        </row>
        <row r="186">
          <cell r="B186">
            <v>2.8069999999999999</v>
          </cell>
          <cell r="E186">
            <v>4.641203697246965E-3</v>
          </cell>
        </row>
        <row r="187">
          <cell r="B187">
            <v>2.8069999999999999</v>
          </cell>
          <cell r="E187">
            <v>4.641203697246965E-3</v>
          </cell>
        </row>
        <row r="188">
          <cell r="B188">
            <v>2.806</v>
          </cell>
          <cell r="E188">
            <v>4.6296296277432702E-3</v>
          </cell>
        </row>
        <row r="189">
          <cell r="B189">
            <v>2.8050000000000002</v>
          </cell>
          <cell r="E189">
            <v>4.6180555509636179E-3</v>
          </cell>
        </row>
        <row r="190">
          <cell r="B190">
            <v>2.8050000000000002</v>
          </cell>
          <cell r="E190">
            <v>4.6180555509636179E-3</v>
          </cell>
        </row>
        <row r="191">
          <cell r="B191">
            <v>2.8050000000000002</v>
          </cell>
          <cell r="E191">
            <v>4.6064814814599231E-3</v>
          </cell>
        </row>
        <row r="192">
          <cell r="B192">
            <v>2.8050000000000002</v>
          </cell>
          <cell r="E192">
            <v>4.5949074046802707E-3</v>
          </cell>
        </row>
        <row r="193">
          <cell r="B193">
            <v>2.8050000000000002</v>
          </cell>
          <cell r="E193">
            <v>4.5949074046802707E-3</v>
          </cell>
        </row>
        <row r="194">
          <cell r="B194">
            <v>2.8050000000000002</v>
          </cell>
          <cell r="E194">
            <v>4.5833333279006183E-3</v>
          </cell>
        </row>
        <row r="195">
          <cell r="B195">
            <v>2.8050000000000002</v>
          </cell>
          <cell r="E195">
            <v>4.5717592583969235E-3</v>
          </cell>
        </row>
        <row r="196">
          <cell r="B196">
            <v>2.8050000000000002</v>
          </cell>
          <cell r="E196">
            <v>4.5601851816172712E-3</v>
          </cell>
        </row>
        <row r="197">
          <cell r="B197">
            <v>2.8050000000000002</v>
          </cell>
          <cell r="E197">
            <v>4.5601851816172712E-3</v>
          </cell>
        </row>
        <row r="198">
          <cell r="B198">
            <v>2.8050000000000002</v>
          </cell>
          <cell r="E198">
            <v>4.5486111048376188E-3</v>
          </cell>
        </row>
        <row r="199">
          <cell r="B199">
            <v>2.806</v>
          </cell>
          <cell r="E199">
            <v>4.537037035333924E-3</v>
          </cell>
        </row>
        <row r="200">
          <cell r="B200">
            <v>2.8050000000000002</v>
          </cell>
          <cell r="E200">
            <v>4.537037035333924E-3</v>
          </cell>
        </row>
        <row r="201">
          <cell r="B201">
            <v>2.8050000000000002</v>
          </cell>
          <cell r="E201">
            <v>4.5254629585542716E-3</v>
          </cell>
        </row>
        <row r="202">
          <cell r="B202">
            <v>2.8050000000000002</v>
          </cell>
          <cell r="E202">
            <v>4.5138888890505768E-3</v>
          </cell>
        </row>
        <row r="203">
          <cell r="B203">
            <v>2.8050000000000002</v>
          </cell>
          <cell r="E203">
            <v>4.5138888890505768E-3</v>
          </cell>
        </row>
        <row r="204">
          <cell r="B204">
            <v>2.8050000000000002</v>
          </cell>
          <cell r="E204">
            <v>4.5023148122709244E-3</v>
          </cell>
        </row>
        <row r="205">
          <cell r="B205">
            <v>2.8039999999999998</v>
          </cell>
          <cell r="E205">
            <v>4.4907407354912721E-3</v>
          </cell>
        </row>
        <row r="206">
          <cell r="B206">
            <v>2.8039999999999998</v>
          </cell>
          <cell r="E206">
            <v>4.4907407354912721E-3</v>
          </cell>
        </row>
        <row r="207">
          <cell r="B207">
            <v>2.8029999999999999</v>
          </cell>
          <cell r="E207">
            <v>4.4791666659875773E-3</v>
          </cell>
        </row>
        <row r="208">
          <cell r="B208">
            <v>2.8029999999999999</v>
          </cell>
          <cell r="E208">
            <v>4.4675925892079249E-3</v>
          </cell>
        </row>
        <row r="209">
          <cell r="B209">
            <v>2.8029999999999999</v>
          </cell>
          <cell r="E209">
            <v>4.4560185124282725E-3</v>
          </cell>
        </row>
        <row r="210">
          <cell r="B210">
            <v>2.8029999999999999</v>
          </cell>
          <cell r="E210">
            <v>4.4560185124282725E-3</v>
          </cell>
        </row>
        <row r="211">
          <cell r="B211">
            <v>2.8039999999999998</v>
          </cell>
          <cell r="E211">
            <v>4.4444444429245777E-3</v>
          </cell>
        </row>
        <row r="212">
          <cell r="B212">
            <v>2.8039999999999998</v>
          </cell>
          <cell r="E212">
            <v>4.4328703661449254E-3</v>
          </cell>
        </row>
        <row r="213">
          <cell r="B213">
            <v>2.8050000000000002</v>
          </cell>
          <cell r="E213">
            <v>4.4328703661449254E-3</v>
          </cell>
        </row>
        <row r="214">
          <cell r="B214">
            <v>2.806</v>
          </cell>
          <cell r="E214">
            <v>4.421296289365273E-3</v>
          </cell>
        </row>
        <row r="215">
          <cell r="B215">
            <v>2.806</v>
          </cell>
          <cell r="E215">
            <v>4.4097222198615782E-3</v>
          </cell>
        </row>
        <row r="216">
          <cell r="B216">
            <v>2.806</v>
          </cell>
          <cell r="E216">
            <v>4.4097222198615782E-3</v>
          </cell>
        </row>
        <row r="217">
          <cell r="B217">
            <v>2.8069999999999999</v>
          </cell>
          <cell r="E217">
            <v>4.3981481430819258E-3</v>
          </cell>
        </row>
        <row r="218">
          <cell r="B218">
            <v>2.8069999999999999</v>
          </cell>
          <cell r="E218">
            <v>4.386574073578231E-3</v>
          </cell>
        </row>
        <row r="219">
          <cell r="B219">
            <v>2.8069999999999999</v>
          </cell>
          <cell r="E219">
            <v>4.3749999967985786E-3</v>
          </cell>
        </row>
        <row r="220">
          <cell r="B220">
            <v>2.8069999999999999</v>
          </cell>
          <cell r="E220">
            <v>4.3749999967985786E-3</v>
          </cell>
        </row>
        <row r="221">
          <cell r="B221">
            <v>2.8079999999999998</v>
          </cell>
          <cell r="E221">
            <v>4.3634259200189263E-3</v>
          </cell>
        </row>
        <row r="222">
          <cell r="B222">
            <v>2.8090000000000002</v>
          </cell>
          <cell r="E222">
            <v>4.3518518505152315E-3</v>
          </cell>
        </row>
        <row r="223">
          <cell r="B223">
            <v>2.8090000000000002</v>
          </cell>
          <cell r="E223">
            <v>4.3518518505152315E-3</v>
          </cell>
        </row>
        <row r="224">
          <cell r="B224">
            <v>2.8090000000000002</v>
          </cell>
          <cell r="E224">
            <v>4.3402777737355791E-3</v>
          </cell>
        </row>
        <row r="225">
          <cell r="B225">
            <v>2.8090000000000002</v>
          </cell>
          <cell r="E225">
            <v>4.3287036969559267E-3</v>
          </cell>
        </row>
        <row r="226">
          <cell r="B226">
            <v>2.81</v>
          </cell>
          <cell r="E226">
            <v>4.3287036969559267E-3</v>
          </cell>
        </row>
        <row r="227">
          <cell r="B227">
            <v>2.8109999999999999</v>
          </cell>
          <cell r="E227">
            <v>4.3171296274522319E-3</v>
          </cell>
        </row>
        <row r="228">
          <cell r="B228">
            <v>2.8109999999999999</v>
          </cell>
          <cell r="E228">
            <v>4.3055555506725796E-3</v>
          </cell>
        </row>
        <row r="229">
          <cell r="B229">
            <v>2.8109999999999999</v>
          </cell>
          <cell r="E229">
            <v>4.2939814811688848E-3</v>
          </cell>
        </row>
        <row r="230">
          <cell r="B230">
            <v>2.8119999999999998</v>
          </cell>
          <cell r="E230">
            <v>4.2939814811688848E-3</v>
          </cell>
        </row>
        <row r="231">
          <cell r="B231">
            <v>2.8109999999999999</v>
          </cell>
          <cell r="E231">
            <v>4.2824074043892324E-3</v>
          </cell>
        </row>
        <row r="232">
          <cell r="B232">
            <v>2.8119999999999998</v>
          </cell>
          <cell r="E232">
            <v>4.27083332760958E-3</v>
          </cell>
        </row>
        <row r="233">
          <cell r="B233">
            <v>2.8119999999999998</v>
          </cell>
          <cell r="E233">
            <v>4.27083332760958E-3</v>
          </cell>
        </row>
        <row r="234">
          <cell r="B234">
            <v>2.8119999999999998</v>
          </cell>
          <cell r="E234">
            <v>4.2592592581058852E-3</v>
          </cell>
        </row>
        <row r="235">
          <cell r="B235">
            <v>2.8130000000000002</v>
          </cell>
          <cell r="E235">
            <v>4.2476851813262329E-3</v>
          </cell>
        </row>
        <row r="236">
          <cell r="B236">
            <v>2.8130000000000002</v>
          </cell>
          <cell r="E236">
            <v>4.2476851813262329E-3</v>
          </cell>
        </row>
        <row r="237">
          <cell r="B237">
            <v>2.8130000000000002</v>
          </cell>
          <cell r="E237">
            <v>4.2361111045465805E-3</v>
          </cell>
        </row>
        <row r="238">
          <cell r="B238">
            <v>2.8140000000000001</v>
          </cell>
          <cell r="E238">
            <v>4.2245370350428857E-3</v>
          </cell>
        </row>
        <row r="239">
          <cell r="B239">
            <v>2.8149999999999999</v>
          </cell>
          <cell r="E239">
            <v>4.2129629582632333E-3</v>
          </cell>
        </row>
        <row r="240">
          <cell r="B240">
            <v>2.8159999999999998</v>
          </cell>
          <cell r="E240">
            <v>4.2129629582632333E-3</v>
          </cell>
        </row>
        <row r="241">
          <cell r="B241">
            <v>2.8159999999999998</v>
          </cell>
          <cell r="E241">
            <v>4.2013888887595385E-3</v>
          </cell>
        </row>
        <row r="242">
          <cell r="B242">
            <v>2.8159999999999998</v>
          </cell>
          <cell r="E242">
            <v>4.1898148119798861E-3</v>
          </cell>
        </row>
        <row r="243">
          <cell r="B243">
            <v>2.8159999999999998</v>
          </cell>
          <cell r="E243">
            <v>4.1898148119798861E-3</v>
          </cell>
        </row>
        <row r="244">
          <cell r="B244">
            <v>2.8159999999999998</v>
          </cell>
          <cell r="E244">
            <v>4.1782407352002338E-3</v>
          </cell>
        </row>
        <row r="245">
          <cell r="B245">
            <v>2.8159999999999998</v>
          </cell>
          <cell r="E245">
            <v>4.166666665696539E-3</v>
          </cell>
        </row>
        <row r="246">
          <cell r="B246">
            <v>2.8159999999999998</v>
          </cell>
          <cell r="E246">
            <v>4.166666665696539E-3</v>
          </cell>
        </row>
        <row r="247">
          <cell r="B247">
            <v>2.8159999999999998</v>
          </cell>
          <cell r="E247">
            <v>4.1550925889168866E-3</v>
          </cell>
        </row>
        <row r="248">
          <cell r="B248">
            <v>2.8159999999999998</v>
          </cell>
          <cell r="E248">
            <v>4.1435185121372342E-3</v>
          </cell>
        </row>
        <row r="249">
          <cell r="B249">
            <v>2.8170000000000002</v>
          </cell>
          <cell r="E249">
            <v>4.1319444426335394E-3</v>
          </cell>
        </row>
        <row r="250">
          <cell r="B250">
            <v>2.8159999999999998</v>
          </cell>
          <cell r="E250">
            <v>4.1319444426335394E-3</v>
          </cell>
        </row>
        <row r="251">
          <cell r="B251">
            <v>2.8159999999999998</v>
          </cell>
          <cell r="E251">
            <v>4.1203703658538871E-3</v>
          </cell>
        </row>
        <row r="252">
          <cell r="B252">
            <v>2.8159999999999998</v>
          </cell>
          <cell r="E252">
            <v>4.1087962963501923E-3</v>
          </cell>
        </row>
        <row r="253">
          <cell r="B253">
            <v>2.8159999999999998</v>
          </cell>
          <cell r="E253">
            <v>4.1087962963501923E-3</v>
          </cell>
        </row>
        <row r="254">
          <cell r="B254">
            <v>2.8170000000000002</v>
          </cell>
          <cell r="E254">
            <v>4.0972222195705399E-3</v>
          </cell>
        </row>
        <row r="255">
          <cell r="B255">
            <v>2.8170000000000002</v>
          </cell>
          <cell r="E255">
            <v>4.0856481427908875E-3</v>
          </cell>
        </row>
        <row r="256">
          <cell r="B256">
            <v>2.8170000000000002</v>
          </cell>
          <cell r="E256">
            <v>4.0856481427908875E-3</v>
          </cell>
        </row>
        <row r="257">
          <cell r="B257">
            <v>2.8180000000000001</v>
          </cell>
          <cell r="E257">
            <v>4.0740740732871927E-3</v>
          </cell>
        </row>
        <row r="258">
          <cell r="B258">
            <v>2.8180000000000001</v>
          </cell>
          <cell r="E258">
            <v>4.0624999965075403E-3</v>
          </cell>
        </row>
        <row r="259">
          <cell r="B259">
            <v>2.8180000000000001</v>
          </cell>
          <cell r="E259">
            <v>4.050925919727888E-3</v>
          </cell>
        </row>
        <row r="260">
          <cell r="B260">
            <v>2.819</v>
          </cell>
          <cell r="E260">
            <v>4.050925919727888E-3</v>
          </cell>
        </row>
        <row r="261">
          <cell r="B261">
            <v>2.819</v>
          </cell>
          <cell r="E261">
            <v>4.0393518502241932E-3</v>
          </cell>
        </row>
        <row r="262">
          <cell r="B262">
            <v>2.819</v>
          </cell>
          <cell r="E262">
            <v>4.0277777734445408E-3</v>
          </cell>
        </row>
        <row r="263">
          <cell r="B263">
            <v>2.82</v>
          </cell>
          <cell r="E263">
            <v>4.0277777734445408E-3</v>
          </cell>
        </row>
        <row r="264">
          <cell r="B264">
            <v>2.82</v>
          </cell>
          <cell r="E264">
            <v>4.0162036966648884E-3</v>
          </cell>
        </row>
        <row r="265">
          <cell r="B265">
            <v>2.8210000000000002</v>
          </cell>
          <cell r="E265">
            <v>4.0046296271611936E-3</v>
          </cell>
        </row>
        <row r="266">
          <cell r="B266">
            <v>2.8210000000000002</v>
          </cell>
          <cell r="E266">
            <v>4.0046296271611936E-3</v>
          </cell>
        </row>
        <row r="267">
          <cell r="B267">
            <v>2.8220000000000001</v>
          </cell>
          <cell r="E267">
            <v>3.9930555503815413E-3</v>
          </cell>
        </row>
        <row r="268">
          <cell r="B268">
            <v>2.8220000000000001</v>
          </cell>
          <cell r="E268">
            <v>3.9814814808778465E-3</v>
          </cell>
        </row>
        <row r="269">
          <cell r="B269">
            <v>2.823</v>
          </cell>
          <cell r="E269">
            <v>3.9699074040981941E-3</v>
          </cell>
        </row>
        <row r="270">
          <cell r="B270">
            <v>2.823</v>
          </cell>
          <cell r="E270">
            <v>3.9699074040981941E-3</v>
          </cell>
        </row>
        <row r="271">
          <cell r="B271">
            <v>2.823</v>
          </cell>
          <cell r="E271">
            <v>3.9583333273185417E-3</v>
          </cell>
        </row>
        <row r="272">
          <cell r="B272">
            <v>2.823</v>
          </cell>
          <cell r="E272">
            <v>3.9467592578148469E-3</v>
          </cell>
        </row>
        <row r="273">
          <cell r="B273">
            <v>2.823</v>
          </cell>
          <cell r="E273">
            <v>3.9467592578148469E-3</v>
          </cell>
        </row>
        <row r="274">
          <cell r="B274">
            <v>2.8239999999999998</v>
          </cell>
          <cell r="E274">
            <v>3.9351851810351945E-3</v>
          </cell>
        </row>
        <row r="275">
          <cell r="B275">
            <v>2.8239999999999998</v>
          </cell>
          <cell r="E275">
            <v>3.9236111042555422E-3</v>
          </cell>
        </row>
        <row r="276">
          <cell r="B276">
            <v>2.8239999999999998</v>
          </cell>
          <cell r="E276">
            <v>3.9236111042555422E-3</v>
          </cell>
        </row>
        <row r="277">
          <cell r="B277">
            <v>2.8239999999999998</v>
          </cell>
          <cell r="E277">
            <v>3.9120370347518474E-3</v>
          </cell>
        </row>
        <row r="278">
          <cell r="B278">
            <v>2.8239999999999998</v>
          </cell>
          <cell r="E278">
            <v>3.900462957972195E-3</v>
          </cell>
        </row>
        <row r="279">
          <cell r="B279">
            <v>2.8239999999999998</v>
          </cell>
          <cell r="E279">
            <v>3.8888888884685002E-3</v>
          </cell>
        </row>
        <row r="280">
          <cell r="B280">
            <v>2.8239999999999998</v>
          </cell>
          <cell r="E280">
            <v>3.8888888884685002E-3</v>
          </cell>
        </row>
        <row r="281">
          <cell r="B281">
            <v>2.8239999999999998</v>
          </cell>
          <cell r="E281">
            <v>3.8773148116888478E-3</v>
          </cell>
        </row>
        <row r="282">
          <cell r="B282">
            <v>2.8250000000000002</v>
          </cell>
          <cell r="E282">
            <v>3.8657407349091955E-3</v>
          </cell>
        </row>
        <row r="283">
          <cell r="B283">
            <v>2.8250000000000002</v>
          </cell>
          <cell r="E283">
            <v>3.8657407349091955E-3</v>
          </cell>
        </row>
        <row r="284">
          <cell r="B284">
            <v>2.8260000000000001</v>
          </cell>
          <cell r="E284">
            <v>3.8541666654055007E-3</v>
          </cell>
        </row>
        <row r="285">
          <cell r="B285">
            <v>2.8260000000000001</v>
          </cell>
          <cell r="E285">
            <v>3.8425925886258483E-3</v>
          </cell>
        </row>
        <row r="286">
          <cell r="B286">
            <v>2.8260000000000001</v>
          </cell>
          <cell r="E286">
            <v>3.8425925886258483E-3</v>
          </cell>
        </row>
        <row r="287">
          <cell r="B287">
            <v>2.8260000000000001</v>
          </cell>
          <cell r="E287">
            <v>3.8310185118461959E-3</v>
          </cell>
        </row>
        <row r="288">
          <cell r="B288">
            <v>2.827</v>
          </cell>
          <cell r="E288">
            <v>3.8194444423425011E-3</v>
          </cell>
        </row>
        <row r="289">
          <cell r="B289">
            <v>2.827</v>
          </cell>
          <cell r="E289">
            <v>3.8078703655628487E-3</v>
          </cell>
        </row>
        <row r="290">
          <cell r="B290">
            <v>2.827</v>
          </cell>
          <cell r="E290">
            <v>3.8078703655628487E-3</v>
          </cell>
        </row>
        <row r="291">
          <cell r="B291">
            <v>2.827</v>
          </cell>
          <cell r="E291">
            <v>3.796296296059154E-3</v>
          </cell>
        </row>
        <row r="292">
          <cell r="B292">
            <v>2.8279999999999998</v>
          </cell>
          <cell r="E292">
            <v>3.7847222192795016E-3</v>
          </cell>
        </row>
        <row r="293">
          <cell r="B293">
            <v>2.8290000000000002</v>
          </cell>
          <cell r="E293">
            <v>3.7847222192795016E-3</v>
          </cell>
        </row>
        <row r="294">
          <cell r="B294">
            <v>2.8290000000000002</v>
          </cell>
          <cell r="E294">
            <v>3.7731481424998492E-3</v>
          </cell>
        </row>
        <row r="295">
          <cell r="B295">
            <v>2.8290000000000002</v>
          </cell>
          <cell r="E295">
            <v>3.7615740729961544E-3</v>
          </cell>
        </row>
        <row r="296">
          <cell r="B296">
            <v>2.8290000000000002</v>
          </cell>
          <cell r="E296">
            <v>3.7615740729961544E-3</v>
          </cell>
        </row>
        <row r="297">
          <cell r="B297">
            <v>2.8290000000000002</v>
          </cell>
          <cell r="E297">
            <v>3.749999996216502E-3</v>
          </cell>
        </row>
        <row r="298">
          <cell r="B298">
            <v>2.8290000000000002</v>
          </cell>
          <cell r="E298">
            <v>3.7384259194368497E-3</v>
          </cell>
        </row>
        <row r="299">
          <cell r="B299">
            <v>2.8290000000000002</v>
          </cell>
          <cell r="E299">
            <v>3.7268518499331549E-3</v>
          </cell>
        </row>
        <row r="300">
          <cell r="B300">
            <v>2.8290000000000002</v>
          </cell>
          <cell r="E300">
            <v>3.7268518499331549E-3</v>
          </cell>
        </row>
        <row r="301">
          <cell r="B301">
            <v>2.8290000000000002</v>
          </cell>
          <cell r="E301">
            <v>3.7152777731535025E-3</v>
          </cell>
        </row>
        <row r="302">
          <cell r="B302">
            <v>2.83</v>
          </cell>
          <cell r="E302">
            <v>3.7037037036498077E-3</v>
          </cell>
        </row>
        <row r="303">
          <cell r="B303">
            <v>2.83</v>
          </cell>
          <cell r="E303">
            <v>3.7037037036498077E-3</v>
          </cell>
        </row>
        <row r="304">
          <cell r="B304">
            <v>2.831</v>
          </cell>
          <cell r="E304">
            <v>3.6921296268701553E-3</v>
          </cell>
        </row>
        <row r="305">
          <cell r="B305">
            <v>2.831</v>
          </cell>
          <cell r="E305">
            <v>3.6805555500905029E-3</v>
          </cell>
        </row>
        <row r="306">
          <cell r="B306">
            <v>2.831</v>
          </cell>
          <cell r="E306">
            <v>3.6805555500905029E-3</v>
          </cell>
        </row>
        <row r="307">
          <cell r="B307">
            <v>2.831</v>
          </cell>
          <cell r="E307">
            <v>3.6689814805868082E-3</v>
          </cell>
        </row>
        <row r="308">
          <cell r="B308">
            <v>2.8319999999999999</v>
          </cell>
          <cell r="E308">
            <v>3.6574074038071558E-3</v>
          </cell>
        </row>
        <row r="309">
          <cell r="B309">
            <v>2.8319999999999999</v>
          </cell>
          <cell r="E309">
            <v>3.6458333270275034E-3</v>
          </cell>
        </row>
        <row r="310">
          <cell r="B310">
            <v>2.8330000000000002</v>
          </cell>
          <cell r="E310">
            <v>3.6458333270275034E-3</v>
          </cell>
        </row>
        <row r="311">
          <cell r="B311">
            <v>2.8330000000000002</v>
          </cell>
          <cell r="E311">
            <v>3.6342592575238086E-3</v>
          </cell>
        </row>
        <row r="312">
          <cell r="B312">
            <v>2.8330000000000002</v>
          </cell>
          <cell r="E312">
            <v>3.6226851807441562E-3</v>
          </cell>
        </row>
        <row r="313">
          <cell r="B313">
            <v>2.8330000000000002</v>
          </cell>
          <cell r="E313">
            <v>3.6226851807441562E-3</v>
          </cell>
        </row>
        <row r="314">
          <cell r="B314">
            <v>2.8340000000000001</v>
          </cell>
          <cell r="E314">
            <v>3.6111111112404615E-3</v>
          </cell>
        </row>
        <row r="315">
          <cell r="B315">
            <v>2.8340000000000001</v>
          </cell>
          <cell r="E315">
            <v>3.5995370344608091E-3</v>
          </cell>
        </row>
        <row r="316">
          <cell r="B316">
            <v>2.8340000000000001</v>
          </cell>
          <cell r="E316">
            <v>3.5995370344608091E-3</v>
          </cell>
        </row>
        <row r="317">
          <cell r="B317">
            <v>2.835</v>
          </cell>
          <cell r="E317">
            <v>3.5879629576811567E-3</v>
          </cell>
        </row>
        <row r="318">
          <cell r="B318">
            <v>2.835</v>
          </cell>
          <cell r="E318">
            <v>3.5763888881774619E-3</v>
          </cell>
        </row>
        <row r="319">
          <cell r="B319">
            <v>2.835</v>
          </cell>
          <cell r="E319">
            <v>3.5648148113978095E-3</v>
          </cell>
        </row>
        <row r="320">
          <cell r="B320">
            <v>2.835</v>
          </cell>
          <cell r="E320">
            <v>3.5648148113978095E-3</v>
          </cell>
        </row>
        <row r="321">
          <cell r="B321">
            <v>2.835</v>
          </cell>
          <cell r="E321">
            <v>3.5532407346181571E-3</v>
          </cell>
        </row>
        <row r="322">
          <cell r="B322">
            <v>2.835</v>
          </cell>
          <cell r="E322">
            <v>3.5416666651144624E-3</v>
          </cell>
        </row>
        <row r="323">
          <cell r="B323">
            <v>2.835</v>
          </cell>
          <cell r="E323">
            <v>3.5416666651144624E-3</v>
          </cell>
        </row>
        <row r="324">
          <cell r="B324">
            <v>2.8359999999999999</v>
          </cell>
          <cell r="E324">
            <v>3.53009258833481E-3</v>
          </cell>
        </row>
        <row r="325">
          <cell r="B325">
            <v>2.8359999999999999</v>
          </cell>
          <cell r="E325">
            <v>3.5185185115551576E-3</v>
          </cell>
        </row>
        <row r="326">
          <cell r="B326">
            <v>2.8370000000000002</v>
          </cell>
          <cell r="E326">
            <v>3.5185185115551576E-3</v>
          </cell>
        </row>
        <row r="327">
          <cell r="B327">
            <v>2.8370000000000002</v>
          </cell>
          <cell r="E327">
            <v>3.5069444420514628E-3</v>
          </cell>
        </row>
        <row r="328">
          <cell r="B328">
            <v>2.8370000000000002</v>
          </cell>
          <cell r="E328">
            <v>3.4953703652718104E-3</v>
          </cell>
        </row>
        <row r="329">
          <cell r="B329">
            <v>2.8370000000000002</v>
          </cell>
          <cell r="E329">
            <v>3.4837962957681157E-3</v>
          </cell>
        </row>
        <row r="330">
          <cell r="B330">
            <v>2.8370000000000002</v>
          </cell>
          <cell r="E330">
            <v>3.4837962957681157E-3</v>
          </cell>
        </row>
        <row r="331">
          <cell r="B331">
            <v>2.8380000000000001</v>
          </cell>
          <cell r="E331">
            <v>3.4722222189884633E-3</v>
          </cell>
        </row>
        <row r="332">
          <cell r="B332">
            <v>2.839</v>
          </cell>
          <cell r="E332">
            <v>3.4606481422088109E-3</v>
          </cell>
        </row>
        <row r="333">
          <cell r="B333">
            <v>2.839</v>
          </cell>
          <cell r="E333">
            <v>3.4606481422088109E-3</v>
          </cell>
        </row>
        <row r="334">
          <cell r="B334">
            <v>2.84</v>
          </cell>
          <cell r="E334">
            <v>3.4490740727051161E-3</v>
          </cell>
        </row>
        <row r="335">
          <cell r="B335">
            <v>2.8410000000000002</v>
          </cell>
          <cell r="E335">
            <v>3.4374999959254637E-3</v>
          </cell>
        </row>
        <row r="336">
          <cell r="B336">
            <v>2.8410000000000002</v>
          </cell>
          <cell r="E336">
            <v>3.4374999959254637E-3</v>
          </cell>
        </row>
        <row r="337">
          <cell r="B337">
            <v>2.8420000000000001</v>
          </cell>
          <cell r="E337">
            <v>3.4259259191458113E-3</v>
          </cell>
        </row>
        <row r="338">
          <cell r="B338">
            <v>2.8420000000000001</v>
          </cell>
          <cell r="E338">
            <v>3.4143518496421166E-3</v>
          </cell>
        </row>
        <row r="339">
          <cell r="B339">
            <v>2.843</v>
          </cell>
          <cell r="E339">
            <v>3.4027777728624642E-3</v>
          </cell>
        </row>
        <row r="340">
          <cell r="B340">
            <v>2.843</v>
          </cell>
          <cell r="E340">
            <v>3.4027777728624642E-3</v>
          </cell>
        </row>
        <row r="341">
          <cell r="B341">
            <v>2.843</v>
          </cell>
          <cell r="E341">
            <v>3.3912037033587694E-3</v>
          </cell>
        </row>
        <row r="342">
          <cell r="B342">
            <v>2.843</v>
          </cell>
          <cell r="E342">
            <v>3.379629626579117E-3</v>
          </cell>
        </row>
        <row r="343">
          <cell r="B343">
            <v>2.843</v>
          </cell>
          <cell r="E343">
            <v>3.379629626579117E-3</v>
          </cell>
        </row>
        <row r="344">
          <cell r="B344">
            <v>2.843</v>
          </cell>
          <cell r="E344">
            <v>3.3680555497994646E-3</v>
          </cell>
        </row>
        <row r="345">
          <cell r="B345">
            <v>2.843</v>
          </cell>
          <cell r="E345">
            <v>3.3564814802957699E-3</v>
          </cell>
        </row>
        <row r="346">
          <cell r="B346">
            <v>2.8439999999999999</v>
          </cell>
          <cell r="E346">
            <v>3.3564814802957699E-3</v>
          </cell>
        </row>
        <row r="347">
          <cell r="B347">
            <v>2.8439999999999999</v>
          </cell>
          <cell r="E347">
            <v>3.3449074035161175E-3</v>
          </cell>
        </row>
        <row r="348">
          <cell r="B348">
            <v>2.8439999999999999</v>
          </cell>
          <cell r="E348">
            <v>3.3333333267364651E-3</v>
          </cell>
        </row>
        <row r="349">
          <cell r="B349">
            <v>2.8450000000000002</v>
          </cell>
          <cell r="E349">
            <v>3.3217592572327703E-3</v>
          </cell>
        </row>
        <row r="350">
          <cell r="B350">
            <v>2.8450000000000002</v>
          </cell>
          <cell r="E350">
            <v>3.3217592572327703E-3</v>
          </cell>
        </row>
        <row r="351">
          <cell r="B351">
            <v>2.8460000000000001</v>
          </cell>
          <cell r="E351">
            <v>3.3101851804531179E-3</v>
          </cell>
        </row>
        <row r="352">
          <cell r="B352">
            <v>2.8460000000000001</v>
          </cell>
          <cell r="E352">
            <v>3.2986111109494232E-3</v>
          </cell>
        </row>
        <row r="353">
          <cell r="B353">
            <v>2.8460000000000001</v>
          </cell>
          <cell r="E353">
            <v>3.2986111109494232E-3</v>
          </cell>
        </row>
        <row r="354">
          <cell r="B354">
            <v>2.8460000000000001</v>
          </cell>
          <cell r="E354">
            <v>3.2870370341697708E-3</v>
          </cell>
        </row>
        <row r="355">
          <cell r="B355">
            <v>2.8460000000000001</v>
          </cell>
          <cell r="E355">
            <v>3.2754629573901184E-3</v>
          </cell>
        </row>
        <row r="356">
          <cell r="B356">
            <v>2.847</v>
          </cell>
          <cell r="E356">
            <v>3.2754629573901184E-3</v>
          </cell>
        </row>
        <row r="357">
          <cell r="B357">
            <v>2.847</v>
          </cell>
          <cell r="E357">
            <v>3.2638888878864236E-3</v>
          </cell>
        </row>
        <row r="358">
          <cell r="B358">
            <v>2.847</v>
          </cell>
          <cell r="E358">
            <v>3.2523148111067712E-3</v>
          </cell>
        </row>
        <row r="359">
          <cell r="B359">
            <v>2.8479999999999999</v>
          </cell>
          <cell r="E359">
            <v>3.2407407343271188E-3</v>
          </cell>
        </row>
        <row r="360">
          <cell r="B360">
            <v>2.8479999999999999</v>
          </cell>
          <cell r="E360">
            <v>3.2407407343271188E-3</v>
          </cell>
        </row>
        <row r="361">
          <cell r="B361">
            <v>2.8479999999999999</v>
          </cell>
          <cell r="E361">
            <v>3.2291666648234241E-3</v>
          </cell>
        </row>
        <row r="362">
          <cell r="B362">
            <v>2.8479999999999999</v>
          </cell>
          <cell r="E362">
            <v>3.2175925880437717E-3</v>
          </cell>
        </row>
        <row r="363">
          <cell r="B363">
            <v>2.8490000000000002</v>
          </cell>
          <cell r="E363">
            <v>3.2175925880437717E-3</v>
          </cell>
        </row>
        <row r="364">
          <cell r="B364">
            <v>2.8490000000000002</v>
          </cell>
          <cell r="E364">
            <v>3.2060185185400769E-3</v>
          </cell>
        </row>
        <row r="365">
          <cell r="B365">
            <v>2.8490000000000002</v>
          </cell>
          <cell r="E365">
            <v>3.1944444417604245E-3</v>
          </cell>
        </row>
        <row r="366">
          <cell r="B366">
            <v>2.85</v>
          </cell>
          <cell r="E366">
            <v>3.1944444417604245E-3</v>
          </cell>
        </row>
        <row r="367">
          <cell r="B367">
            <v>2.85</v>
          </cell>
          <cell r="E367">
            <v>3.1828703649807721E-3</v>
          </cell>
        </row>
        <row r="368">
          <cell r="B368">
            <v>2.85</v>
          </cell>
          <cell r="E368">
            <v>3.1712962954770774E-3</v>
          </cell>
        </row>
        <row r="369">
          <cell r="B369">
            <v>2.85</v>
          </cell>
          <cell r="E369">
            <v>3.159722218697425E-3</v>
          </cell>
        </row>
        <row r="370">
          <cell r="B370">
            <v>2.85</v>
          </cell>
          <cell r="E370">
            <v>3.159722218697425E-3</v>
          </cell>
        </row>
        <row r="371">
          <cell r="B371">
            <v>2.85</v>
          </cell>
          <cell r="E371">
            <v>3.1481481419177726E-3</v>
          </cell>
        </row>
        <row r="372">
          <cell r="B372">
            <v>2.85</v>
          </cell>
          <cell r="E372">
            <v>3.1365740724140778E-3</v>
          </cell>
        </row>
        <row r="373">
          <cell r="B373">
            <v>2.851</v>
          </cell>
          <cell r="E373">
            <v>3.1365740724140778E-3</v>
          </cell>
        </row>
        <row r="374">
          <cell r="B374">
            <v>2.851</v>
          </cell>
          <cell r="E374">
            <v>3.1249999956344254E-3</v>
          </cell>
        </row>
        <row r="375">
          <cell r="B375">
            <v>2.85</v>
          </cell>
          <cell r="E375">
            <v>3.113425918854773E-3</v>
          </cell>
        </row>
        <row r="376">
          <cell r="B376">
            <v>2.851</v>
          </cell>
          <cell r="E376">
            <v>3.113425918854773E-3</v>
          </cell>
        </row>
        <row r="377">
          <cell r="B377">
            <v>2.851</v>
          </cell>
          <cell r="E377">
            <v>3.1018518493510783E-3</v>
          </cell>
        </row>
        <row r="378">
          <cell r="B378">
            <v>2.851</v>
          </cell>
          <cell r="E378">
            <v>3.0902777725714259E-3</v>
          </cell>
        </row>
        <row r="379">
          <cell r="B379">
            <v>2.8519999999999999</v>
          </cell>
          <cell r="E379">
            <v>3.0787037030677311E-3</v>
          </cell>
        </row>
        <row r="380">
          <cell r="B380">
            <v>2.8519999999999999</v>
          </cell>
          <cell r="E380">
            <v>3.0787037030677311E-3</v>
          </cell>
        </row>
        <row r="381">
          <cell r="B381">
            <v>2.8519999999999999</v>
          </cell>
          <cell r="E381">
            <v>3.0671296262880787E-3</v>
          </cell>
        </row>
        <row r="382">
          <cell r="B382">
            <v>2.8519999999999999</v>
          </cell>
          <cell r="E382">
            <v>3.0555555495084263E-3</v>
          </cell>
        </row>
        <row r="383">
          <cell r="B383">
            <v>2.8519999999999999</v>
          </cell>
          <cell r="E383">
            <v>3.0555555495084263E-3</v>
          </cell>
        </row>
        <row r="384">
          <cell r="B384">
            <v>2.8530000000000002</v>
          </cell>
          <cell r="E384">
            <v>3.0439814800047316E-3</v>
          </cell>
        </row>
        <row r="385">
          <cell r="B385">
            <v>2.8530000000000002</v>
          </cell>
          <cell r="E385">
            <v>3.0324074032250792E-3</v>
          </cell>
        </row>
        <row r="386">
          <cell r="B386">
            <v>2.8530000000000002</v>
          </cell>
          <cell r="E386">
            <v>3.0324074032250792E-3</v>
          </cell>
        </row>
        <row r="387">
          <cell r="B387">
            <v>2.8519999999999999</v>
          </cell>
          <cell r="E387">
            <v>3.0208333264454268E-3</v>
          </cell>
        </row>
        <row r="388">
          <cell r="B388">
            <v>2.8519999999999999</v>
          </cell>
          <cell r="E388">
            <v>3.009259256941732E-3</v>
          </cell>
        </row>
        <row r="389">
          <cell r="B389">
            <v>2.8519999999999999</v>
          </cell>
          <cell r="E389">
            <v>2.9976851801620796E-3</v>
          </cell>
        </row>
        <row r="390">
          <cell r="B390">
            <v>2.8530000000000002</v>
          </cell>
          <cell r="E390">
            <v>2.9976851801620796E-3</v>
          </cell>
        </row>
        <row r="391">
          <cell r="B391">
            <v>2.8530000000000002</v>
          </cell>
          <cell r="E391">
            <v>2.9861111106583849E-3</v>
          </cell>
        </row>
        <row r="392">
          <cell r="B392">
            <v>2.8540000000000001</v>
          </cell>
          <cell r="E392">
            <v>2.9745370338787325E-3</v>
          </cell>
        </row>
        <row r="393">
          <cell r="B393">
            <v>2.8540000000000001</v>
          </cell>
          <cell r="E393">
            <v>2.9745370338787325E-3</v>
          </cell>
        </row>
        <row r="394">
          <cell r="B394">
            <v>2.8540000000000001</v>
          </cell>
          <cell r="E394">
            <v>2.9629629570990801E-3</v>
          </cell>
        </row>
        <row r="395">
          <cell r="B395">
            <v>2.8540000000000001</v>
          </cell>
          <cell r="E395">
            <v>2.9513888875953853E-3</v>
          </cell>
        </row>
        <row r="396">
          <cell r="B396">
            <v>2.855</v>
          </cell>
          <cell r="E396">
            <v>2.9513888875953853E-3</v>
          </cell>
        </row>
        <row r="397">
          <cell r="B397">
            <v>2.855</v>
          </cell>
          <cell r="E397">
            <v>2.9398148108157329E-3</v>
          </cell>
        </row>
        <row r="398">
          <cell r="B398">
            <v>2.855</v>
          </cell>
          <cell r="E398">
            <v>2.9282407340360805E-3</v>
          </cell>
        </row>
        <row r="399">
          <cell r="B399">
            <v>2.855</v>
          </cell>
          <cell r="E399">
            <v>2.9166666645323858E-3</v>
          </cell>
        </row>
        <row r="400">
          <cell r="B400">
            <v>2.8559999999999999</v>
          </cell>
          <cell r="E400">
            <v>2.9166666645323858E-3</v>
          </cell>
        </row>
        <row r="401">
          <cell r="B401">
            <v>2.8559999999999999</v>
          </cell>
          <cell r="E401">
            <v>2.9050925877527334E-3</v>
          </cell>
        </row>
        <row r="402">
          <cell r="B402">
            <v>2.8559999999999999</v>
          </cell>
          <cell r="E402">
            <v>2.8935185182490386E-3</v>
          </cell>
        </row>
        <row r="403">
          <cell r="B403">
            <v>2.8570000000000002</v>
          </cell>
          <cell r="E403">
            <v>2.8935185182490386E-3</v>
          </cell>
        </row>
        <row r="404">
          <cell r="B404">
            <v>2.8570000000000002</v>
          </cell>
          <cell r="E404">
            <v>2.8819444414693862E-3</v>
          </cell>
        </row>
        <row r="405">
          <cell r="B405">
            <v>2.8580000000000001</v>
          </cell>
          <cell r="E405">
            <v>2.8703703646897338E-3</v>
          </cell>
        </row>
        <row r="406">
          <cell r="B406">
            <v>2.8580000000000001</v>
          </cell>
          <cell r="E406">
            <v>2.8703703646897338E-3</v>
          </cell>
        </row>
        <row r="407">
          <cell r="B407">
            <v>2.8580000000000001</v>
          </cell>
          <cell r="E407">
            <v>2.8587962951860391E-3</v>
          </cell>
        </row>
        <row r="408">
          <cell r="B408">
            <v>2.8580000000000001</v>
          </cell>
          <cell r="E408">
            <v>2.8472222184063867E-3</v>
          </cell>
        </row>
        <row r="409">
          <cell r="B409">
            <v>2.859</v>
          </cell>
          <cell r="E409">
            <v>2.8356481416267343E-3</v>
          </cell>
        </row>
        <row r="410">
          <cell r="B410">
            <v>2.859</v>
          </cell>
          <cell r="E410">
            <v>2.8356481416267343E-3</v>
          </cell>
        </row>
        <row r="411">
          <cell r="B411">
            <v>2.859</v>
          </cell>
          <cell r="E411">
            <v>2.8240740721230395E-3</v>
          </cell>
        </row>
        <row r="412">
          <cell r="B412">
            <v>2.86</v>
          </cell>
          <cell r="E412">
            <v>2.8124999953433871E-3</v>
          </cell>
        </row>
        <row r="413">
          <cell r="B413">
            <v>2.86</v>
          </cell>
          <cell r="E413">
            <v>2.8124999953433871E-3</v>
          </cell>
        </row>
        <row r="414">
          <cell r="B414">
            <v>2.86</v>
          </cell>
          <cell r="E414">
            <v>2.8009259258396924E-3</v>
          </cell>
        </row>
        <row r="415">
          <cell r="B415">
            <v>2.86</v>
          </cell>
          <cell r="E415">
            <v>2.78935184906004E-3</v>
          </cell>
        </row>
        <row r="416">
          <cell r="B416">
            <v>2.8610000000000002</v>
          </cell>
          <cell r="E416">
            <v>2.78935184906004E-3</v>
          </cell>
        </row>
        <row r="417">
          <cell r="B417">
            <v>2.8610000000000002</v>
          </cell>
          <cell r="E417">
            <v>2.7777777722803876E-3</v>
          </cell>
        </row>
        <row r="418">
          <cell r="B418">
            <v>2.8610000000000002</v>
          </cell>
          <cell r="E418">
            <v>2.7662037027766928E-3</v>
          </cell>
        </row>
        <row r="419">
          <cell r="B419">
            <v>2.8610000000000002</v>
          </cell>
          <cell r="E419">
            <v>2.7546296259970404E-3</v>
          </cell>
        </row>
        <row r="420">
          <cell r="B420">
            <v>2.8610000000000002</v>
          </cell>
          <cell r="E420">
            <v>2.7546296259970404E-3</v>
          </cell>
        </row>
        <row r="421">
          <cell r="B421">
            <v>2.8610000000000002</v>
          </cell>
          <cell r="E421">
            <v>2.743055549217388E-3</v>
          </cell>
        </row>
        <row r="422">
          <cell r="B422">
            <v>2.8610000000000002</v>
          </cell>
          <cell r="E422">
            <v>2.7314814797136933E-3</v>
          </cell>
        </row>
        <row r="423">
          <cell r="B423">
            <v>2.8620000000000001</v>
          </cell>
          <cell r="E423">
            <v>2.7314814797136933E-3</v>
          </cell>
        </row>
        <row r="424">
          <cell r="B424">
            <v>2.8620000000000001</v>
          </cell>
          <cell r="E424">
            <v>2.7199074029340409E-3</v>
          </cell>
        </row>
        <row r="425">
          <cell r="B425">
            <v>2.8620000000000001</v>
          </cell>
          <cell r="E425">
            <v>2.7199074029340409E-3</v>
          </cell>
        </row>
        <row r="426">
          <cell r="B426">
            <v>2.863</v>
          </cell>
          <cell r="E426">
            <v>2.7083333334303461E-3</v>
          </cell>
        </row>
        <row r="427">
          <cell r="B427">
            <v>2.863</v>
          </cell>
          <cell r="E427">
            <v>2.6967592566506937E-3</v>
          </cell>
        </row>
        <row r="428">
          <cell r="B428">
            <v>2.8639999999999999</v>
          </cell>
          <cell r="E428">
            <v>2.6851851798710413E-3</v>
          </cell>
        </row>
        <row r="429">
          <cell r="B429">
            <v>2.8639999999999999</v>
          </cell>
          <cell r="E429">
            <v>2.6736111103673466E-3</v>
          </cell>
        </row>
        <row r="430">
          <cell r="B430">
            <v>2.8639999999999999</v>
          </cell>
          <cell r="E430">
            <v>2.6736111103673466E-3</v>
          </cell>
        </row>
        <row r="431">
          <cell r="B431">
            <v>2.8639999999999999</v>
          </cell>
          <cell r="E431">
            <v>2.6620370335876942E-3</v>
          </cell>
        </row>
        <row r="432">
          <cell r="B432">
            <v>2.8639999999999999</v>
          </cell>
          <cell r="E432">
            <v>2.6504629568080418E-3</v>
          </cell>
        </row>
        <row r="433">
          <cell r="B433">
            <v>2.8639999999999999</v>
          </cell>
          <cell r="E433">
            <v>2.6504629568080418E-3</v>
          </cell>
        </row>
        <row r="434">
          <cell r="B434">
            <v>2.8639999999999999</v>
          </cell>
          <cell r="E434">
            <v>2.638888887304347E-3</v>
          </cell>
        </row>
        <row r="435">
          <cell r="B435">
            <v>2.8650000000000002</v>
          </cell>
          <cell r="E435">
            <v>2.6273148105246946E-3</v>
          </cell>
        </row>
        <row r="436">
          <cell r="B436">
            <v>2.8650000000000002</v>
          </cell>
          <cell r="E436">
            <v>2.6273148105246946E-3</v>
          </cell>
        </row>
        <row r="437">
          <cell r="B437">
            <v>2.8650000000000002</v>
          </cell>
          <cell r="E437">
            <v>2.6157407337450422E-3</v>
          </cell>
        </row>
        <row r="438">
          <cell r="B438">
            <v>2.8660000000000001</v>
          </cell>
          <cell r="E438">
            <v>2.6041666642413475E-3</v>
          </cell>
        </row>
        <row r="439">
          <cell r="B439">
            <v>2.8660000000000001</v>
          </cell>
          <cell r="E439">
            <v>2.5925925874616951E-3</v>
          </cell>
        </row>
        <row r="440">
          <cell r="B440">
            <v>2.8660000000000001</v>
          </cell>
          <cell r="E440">
            <v>2.5925925874616951E-3</v>
          </cell>
        </row>
        <row r="441">
          <cell r="B441">
            <v>2.8660000000000001</v>
          </cell>
          <cell r="E441">
            <v>2.5810185179580003E-3</v>
          </cell>
        </row>
        <row r="442">
          <cell r="B442">
            <v>2.867</v>
          </cell>
          <cell r="E442">
            <v>2.5694444411783479E-3</v>
          </cell>
        </row>
        <row r="443">
          <cell r="B443">
            <v>2.8660000000000001</v>
          </cell>
          <cell r="E443">
            <v>2.5694444411783479E-3</v>
          </cell>
        </row>
        <row r="444">
          <cell r="B444">
            <v>2.867</v>
          </cell>
          <cell r="E444">
            <v>2.5578703643986955E-3</v>
          </cell>
        </row>
        <row r="445">
          <cell r="B445">
            <v>2.867</v>
          </cell>
          <cell r="E445">
            <v>2.5462962948950008E-3</v>
          </cell>
        </row>
        <row r="446">
          <cell r="B446">
            <v>2.8679999999999999</v>
          </cell>
          <cell r="E446">
            <v>2.5462962948950008E-3</v>
          </cell>
        </row>
        <row r="447">
          <cell r="B447">
            <v>2.8679999999999999</v>
          </cell>
          <cell r="E447">
            <v>2.5347222181153484E-3</v>
          </cell>
        </row>
        <row r="448">
          <cell r="B448">
            <v>2.8690000000000002</v>
          </cell>
          <cell r="E448">
            <v>2.523148141335696E-3</v>
          </cell>
        </row>
        <row r="449">
          <cell r="B449">
            <v>2.8690000000000002</v>
          </cell>
          <cell r="E449">
            <v>2.5115740718320012E-3</v>
          </cell>
        </row>
        <row r="450">
          <cell r="B450">
            <v>2.8690000000000002</v>
          </cell>
          <cell r="E450">
            <v>2.5115740718320012E-3</v>
          </cell>
        </row>
        <row r="451">
          <cell r="B451">
            <v>2.8690000000000002</v>
          </cell>
          <cell r="E451">
            <v>2.4999999950523488E-3</v>
          </cell>
        </row>
        <row r="452">
          <cell r="B452">
            <v>2.8690000000000002</v>
          </cell>
          <cell r="E452">
            <v>2.488425925548654E-3</v>
          </cell>
        </row>
        <row r="453">
          <cell r="B453">
            <v>2.87</v>
          </cell>
          <cell r="E453">
            <v>2.488425925548654E-3</v>
          </cell>
        </row>
        <row r="454">
          <cell r="B454">
            <v>2.87</v>
          </cell>
          <cell r="E454">
            <v>2.4768518487690017E-3</v>
          </cell>
        </row>
        <row r="455">
          <cell r="B455">
            <v>2.87</v>
          </cell>
          <cell r="E455">
            <v>2.4652777719893493E-3</v>
          </cell>
        </row>
        <row r="456">
          <cell r="B456">
            <v>2.871</v>
          </cell>
          <cell r="E456">
            <v>2.4652777719893493E-3</v>
          </cell>
        </row>
        <row r="457">
          <cell r="B457">
            <v>2.871</v>
          </cell>
          <cell r="E457">
            <v>2.4537037024856545E-3</v>
          </cell>
        </row>
        <row r="458">
          <cell r="B458">
            <v>2.871</v>
          </cell>
          <cell r="E458">
            <v>2.4421296257060021E-3</v>
          </cell>
        </row>
        <row r="459">
          <cell r="B459">
            <v>2.871</v>
          </cell>
          <cell r="E459">
            <v>2.4305555489263497E-3</v>
          </cell>
        </row>
        <row r="460">
          <cell r="B460">
            <v>2.8719999999999999</v>
          </cell>
          <cell r="E460">
            <v>2.4305555489263497E-3</v>
          </cell>
        </row>
        <row r="461">
          <cell r="B461">
            <v>2.8719999999999999</v>
          </cell>
          <cell r="E461">
            <v>2.418981479422655E-3</v>
          </cell>
        </row>
        <row r="462">
          <cell r="B462">
            <v>2.8730000000000002</v>
          </cell>
          <cell r="E462">
            <v>2.4074074026430026E-3</v>
          </cell>
        </row>
        <row r="463">
          <cell r="B463">
            <v>2.8740000000000001</v>
          </cell>
          <cell r="E463">
            <v>2.4074074026430026E-3</v>
          </cell>
        </row>
        <row r="464">
          <cell r="B464">
            <v>2.8740000000000001</v>
          </cell>
          <cell r="E464">
            <v>2.3958333331393078E-3</v>
          </cell>
        </row>
        <row r="465">
          <cell r="B465">
            <v>2.875</v>
          </cell>
          <cell r="E465">
            <v>2.3842592563596554E-3</v>
          </cell>
        </row>
        <row r="466">
          <cell r="B466">
            <v>2.875</v>
          </cell>
          <cell r="E466">
            <v>2.3842592563596554E-3</v>
          </cell>
        </row>
        <row r="467">
          <cell r="B467">
            <v>2.8759999999999999</v>
          </cell>
          <cell r="E467">
            <v>2.372685179580003E-3</v>
          </cell>
        </row>
        <row r="468">
          <cell r="B468">
            <v>2.8759999999999999</v>
          </cell>
          <cell r="E468">
            <v>2.3611111100763083E-3</v>
          </cell>
        </row>
        <row r="469">
          <cell r="B469">
            <v>2.8769999999999998</v>
          </cell>
          <cell r="E469">
            <v>2.3495370332966559E-3</v>
          </cell>
        </row>
        <row r="470">
          <cell r="B470">
            <v>2.8780000000000001</v>
          </cell>
          <cell r="E470">
            <v>2.3495370332966559E-3</v>
          </cell>
        </row>
        <row r="471">
          <cell r="B471">
            <v>2.879</v>
          </cell>
          <cell r="E471">
            <v>2.3379629565170035E-3</v>
          </cell>
        </row>
        <row r="472">
          <cell r="B472">
            <v>2.879</v>
          </cell>
          <cell r="E472">
            <v>2.3263888870133087E-3</v>
          </cell>
        </row>
        <row r="473">
          <cell r="B473">
            <v>2.879</v>
          </cell>
          <cell r="E473">
            <v>2.3263888870133087E-3</v>
          </cell>
        </row>
        <row r="474">
          <cell r="B474">
            <v>2.88</v>
          </cell>
          <cell r="E474">
            <v>2.3148148102336563E-3</v>
          </cell>
        </row>
        <row r="475">
          <cell r="B475">
            <v>2.88</v>
          </cell>
          <cell r="E475">
            <v>2.3032407407299615E-3</v>
          </cell>
        </row>
        <row r="476">
          <cell r="B476">
            <v>2.8809999999999998</v>
          </cell>
          <cell r="E476">
            <v>2.3032407407299615E-3</v>
          </cell>
        </row>
        <row r="477">
          <cell r="B477">
            <v>2.8809999999999998</v>
          </cell>
          <cell r="E477">
            <v>2.2916666639503092E-3</v>
          </cell>
        </row>
        <row r="478">
          <cell r="B478">
            <v>2.8820000000000001</v>
          </cell>
          <cell r="E478">
            <v>2.2800925871706568E-3</v>
          </cell>
        </row>
        <row r="479">
          <cell r="B479">
            <v>2.8820000000000001</v>
          </cell>
          <cell r="E479">
            <v>2.268518517666962E-3</v>
          </cell>
        </row>
        <row r="480">
          <cell r="B480">
            <v>2.883</v>
          </cell>
          <cell r="E480">
            <v>2.268518517666962E-3</v>
          </cell>
        </row>
        <row r="481">
          <cell r="B481">
            <v>2.883</v>
          </cell>
          <cell r="E481">
            <v>2.2569444408873096E-3</v>
          </cell>
        </row>
        <row r="482">
          <cell r="B482">
            <v>2.883</v>
          </cell>
          <cell r="E482">
            <v>2.2453703641076572E-3</v>
          </cell>
        </row>
        <row r="483">
          <cell r="B483">
            <v>2.883</v>
          </cell>
          <cell r="E483">
            <v>2.2453703641076572E-3</v>
          </cell>
        </row>
        <row r="484">
          <cell r="B484">
            <v>2.8839999999999999</v>
          </cell>
          <cell r="E484">
            <v>2.2337962946039625E-3</v>
          </cell>
        </row>
        <row r="485">
          <cell r="B485">
            <v>2.8839999999999999</v>
          </cell>
          <cell r="E485">
            <v>2.2222222178243101E-3</v>
          </cell>
        </row>
        <row r="486">
          <cell r="B486">
            <v>2.8839999999999999</v>
          </cell>
          <cell r="E486">
            <v>2.2222222178243101E-3</v>
          </cell>
        </row>
        <row r="487">
          <cell r="B487">
            <v>2.8839999999999999</v>
          </cell>
          <cell r="E487">
            <v>2.2106481410446577E-3</v>
          </cell>
        </row>
        <row r="488">
          <cell r="B488">
            <v>2.8839999999999999</v>
          </cell>
          <cell r="E488">
            <v>2.1990740715409629E-3</v>
          </cell>
        </row>
        <row r="489">
          <cell r="B489">
            <v>2.8839999999999999</v>
          </cell>
          <cell r="E489">
            <v>2.1874999947613105E-3</v>
          </cell>
        </row>
        <row r="490">
          <cell r="B490">
            <v>2.8849999999999998</v>
          </cell>
          <cell r="E490">
            <v>2.1874999947613105E-3</v>
          </cell>
        </row>
        <row r="491">
          <cell r="B491">
            <v>2.8849999999999998</v>
          </cell>
          <cell r="E491">
            <v>2.1759259252576157E-3</v>
          </cell>
        </row>
        <row r="492">
          <cell r="B492">
            <v>2.8849999999999998</v>
          </cell>
          <cell r="E492">
            <v>2.1643518484779634E-3</v>
          </cell>
        </row>
        <row r="493">
          <cell r="B493">
            <v>2.8860000000000001</v>
          </cell>
          <cell r="E493">
            <v>2.1643518484779634E-3</v>
          </cell>
        </row>
        <row r="494">
          <cell r="B494">
            <v>2.8860000000000001</v>
          </cell>
          <cell r="E494">
            <v>2.152777771698311E-3</v>
          </cell>
        </row>
        <row r="495">
          <cell r="B495">
            <v>2.8860000000000001</v>
          </cell>
          <cell r="E495">
            <v>2.1412037021946162E-3</v>
          </cell>
        </row>
        <row r="496">
          <cell r="B496">
            <v>2.887</v>
          </cell>
          <cell r="E496">
            <v>2.1412037021946162E-3</v>
          </cell>
        </row>
        <row r="497">
          <cell r="B497">
            <v>2.887</v>
          </cell>
          <cell r="E497">
            <v>2.1296296254149638E-3</v>
          </cell>
        </row>
        <row r="498">
          <cell r="B498">
            <v>2.887</v>
          </cell>
          <cell r="E498">
            <v>2.1180555486353114E-3</v>
          </cell>
        </row>
        <row r="499">
          <cell r="B499">
            <v>2.8879999999999999</v>
          </cell>
          <cell r="E499">
            <v>2.1064814791316167E-3</v>
          </cell>
        </row>
        <row r="500">
          <cell r="B500">
            <v>2.8879999999999999</v>
          </cell>
          <cell r="E500">
            <v>2.1064814791316167E-3</v>
          </cell>
        </row>
        <row r="501">
          <cell r="B501">
            <v>2.8889999999999998</v>
          </cell>
          <cell r="E501">
            <v>2.0949074023519643E-3</v>
          </cell>
        </row>
        <row r="502">
          <cell r="B502">
            <v>2.8889999999999998</v>
          </cell>
          <cell r="E502">
            <v>2.0833333328482695E-3</v>
          </cell>
        </row>
        <row r="503">
          <cell r="B503">
            <v>2.8889999999999998</v>
          </cell>
          <cell r="E503">
            <v>2.0833333328482695E-3</v>
          </cell>
        </row>
        <row r="504">
          <cell r="B504">
            <v>2.89</v>
          </cell>
          <cell r="E504">
            <v>2.0717592560686171E-3</v>
          </cell>
        </row>
        <row r="505">
          <cell r="B505">
            <v>2.89</v>
          </cell>
          <cell r="E505">
            <v>2.0601851792889647E-3</v>
          </cell>
        </row>
        <row r="506">
          <cell r="B506">
            <v>2.89</v>
          </cell>
          <cell r="E506">
            <v>2.0601851792889647E-3</v>
          </cell>
        </row>
        <row r="507">
          <cell r="B507">
            <v>2.89</v>
          </cell>
          <cell r="E507">
            <v>2.0486111097852699E-3</v>
          </cell>
        </row>
        <row r="508">
          <cell r="B508">
            <v>2.89</v>
          </cell>
          <cell r="E508">
            <v>2.0370370330056176E-3</v>
          </cell>
        </row>
        <row r="509">
          <cell r="B509">
            <v>2.891</v>
          </cell>
          <cell r="E509">
            <v>2.0254629562259652E-3</v>
          </cell>
        </row>
        <row r="510">
          <cell r="B510">
            <v>2.891</v>
          </cell>
          <cell r="E510">
            <v>2.0254629562259652E-3</v>
          </cell>
        </row>
        <row r="511">
          <cell r="B511">
            <v>2.8919999999999999</v>
          </cell>
          <cell r="E511">
            <v>2.0138888867222704E-3</v>
          </cell>
        </row>
        <row r="512">
          <cell r="B512">
            <v>2.8919999999999999</v>
          </cell>
          <cell r="E512">
            <v>2.002314809942618E-3</v>
          </cell>
        </row>
        <row r="513">
          <cell r="B513">
            <v>2.8919999999999999</v>
          </cell>
          <cell r="E513">
            <v>2.002314809942618E-3</v>
          </cell>
        </row>
        <row r="514">
          <cell r="B514">
            <v>2.8919999999999999</v>
          </cell>
          <cell r="E514">
            <v>1.9907407404389232E-3</v>
          </cell>
        </row>
        <row r="515">
          <cell r="B515">
            <v>2.8929999999999998</v>
          </cell>
          <cell r="E515">
            <v>1.9791666636592709E-3</v>
          </cell>
        </row>
        <row r="516">
          <cell r="B516">
            <v>2.8929999999999998</v>
          </cell>
          <cell r="E516">
            <v>1.9791666636592709E-3</v>
          </cell>
        </row>
        <row r="517">
          <cell r="B517">
            <v>2.8929999999999998</v>
          </cell>
          <cell r="E517">
            <v>1.9675925868796185E-3</v>
          </cell>
        </row>
        <row r="518">
          <cell r="B518">
            <v>2.8929999999999998</v>
          </cell>
          <cell r="E518">
            <v>1.9560185173759237E-3</v>
          </cell>
        </row>
        <row r="519">
          <cell r="B519">
            <v>2.8929999999999998</v>
          </cell>
          <cell r="E519">
            <v>1.9444444405962713E-3</v>
          </cell>
        </row>
        <row r="520">
          <cell r="B520">
            <v>2.8929999999999998</v>
          </cell>
          <cell r="E520">
            <v>1.9444444405962713E-3</v>
          </cell>
        </row>
        <row r="521">
          <cell r="B521">
            <v>2.8940000000000001</v>
          </cell>
          <cell r="E521">
            <v>1.9328703638166189E-3</v>
          </cell>
        </row>
        <row r="522">
          <cell r="B522">
            <v>2.895</v>
          </cell>
          <cell r="E522">
            <v>1.9212962943129241E-3</v>
          </cell>
        </row>
        <row r="523">
          <cell r="B523">
            <v>2.895</v>
          </cell>
          <cell r="E523">
            <v>1.9212962943129241E-3</v>
          </cell>
        </row>
        <row r="524">
          <cell r="B524">
            <v>2.8959999999999999</v>
          </cell>
          <cell r="E524">
            <v>1.9097222175332718E-3</v>
          </cell>
        </row>
        <row r="525">
          <cell r="B525">
            <v>2.8959999999999999</v>
          </cell>
          <cell r="E525">
            <v>1.898148148029577E-3</v>
          </cell>
        </row>
        <row r="526">
          <cell r="B526">
            <v>2.8969999999999998</v>
          </cell>
          <cell r="E526">
            <v>1.898148148029577E-3</v>
          </cell>
        </row>
        <row r="527">
          <cell r="B527">
            <v>2.8969999999999998</v>
          </cell>
          <cell r="E527">
            <v>1.8865740712499246E-3</v>
          </cell>
        </row>
        <row r="528">
          <cell r="B528">
            <v>2.8980000000000001</v>
          </cell>
          <cell r="E528">
            <v>1.8749999944702722E-3</v>
          </cell>
        </row>
        <row r="529">
          <cell r="B529">
            <v>2.8980000000000001</v>
          </cell>
          <cell r="E529">
            <v>1.8634259249665774E-3</v>
          </cell>
        </row>
        <row r="530">
          <cell r="B530">
            <v>2.899</v>
          </cell>
          <cell r="E530">
            <v>1.8634259249665774E-3</v>
          </cell>
        </row>
        <row r="531">
          <cell r="B531">
            <v>2.899</v>
          </cell>
          <cell r="E531">
            <v>1.8518518481869251E-3</v>
          </cell>
        </row>
        <row r="532">
          <cell r="B532">
            <v>2.9</v>
          </cell>
          <cell r="E532">
            <v>1.8402777714072727E-3</v>
          </cell>
        </row>
        <row r="533">
          <cell r="B533">
            <v>2.9009999999999998</v>
          </cell>
          <cell r="E533">
            <v>1.8402777714072727E-3</v>
          </cell>
        </row>
        <row r="534">
          <cell r="B534">
            <v>2.9009999999999998</v>
          </cell>
          <cell r="E534">
            <v>1.8287037019035779E-3</v>
          </cell>
        </row>
        <row r="535">
          <cell r="B535">
            <v>2.9009999999999998</v>
          </cell>
          <cell r="E535">
            <v>1.8171296251239255E-3</v>
          </cell>
        </row>
        <row r="536">
          <cell r="B536">
            <v>2.9009999999999998</v>
          </cell>
          <cell r="E536">
            <v>1.8171296251239255E-3</v>
          </cell>
        </row>
        <row r="537">
          <cell r="B537">
            <v>2.9020000000000001</v>
          </cell>
          <cell r="E537">
            <v>1.8055555556202307E-3</v>
          </cell>
        </row>
        <row r="538">
          <cell r="B538">
            <v>2.9020000000000001</v>
          </cell>
          <cell r="E538">
            <v>1.7939814788405783E-3</v>
          </cell>
        </row>
        <row r="539">
          <cell r="B539">
            <v>2.9020000000000001</v>
          </cell>
          <cell r="E539">
            <v>1.782407402060926E-3</v>
          </cell>
        </row>
        <row r="540">
          <cell r="B540">
            <v>2.903</v>
          </cell>
          <cell r="E540">
            <v>1.782407402060926E-3</v>
          </cell>
        </row>
        <row r="541">
          <cell r="B541">
            <v>2.903</v>
          </cell>
          <cell r="E541">
            <v>1.7708333325572312E-3</v>
          </cell>
        </row>
        <row r="542">
          <cell r="B542">
            <v>2.903</v>
          </cell>
          <cell r="E542">
            <v>1.7592592557775788E-3</v>
          </cell>
        </row>
        <row r="543">
          <cell r="B543">
            <v>2.903</v>
          </cell>
          <cell r="E543">
            <v>1.7592592557775788E-3</v>
          </cell>
        </row>
        <row r="544">
          <cell r="B544">
            <v>2.903</v>
          </cell>
          <cell r="E544">
            <v>1.7476851789979264E-3</v>
          </cell>
        </row>
        <row r="545">
          <cell r="B545">
            <v>2.903</v>
          </cell>
          <cell r="E545">
            <v>1.7361111094942316E-3</v>
          </cell>
        </row>
        <row r="546">
          <cell r="B546">
            <v>2.903</v>
          </cell>
          <cell r="E546">
            <v>1.7361111094942316E-3</v>
          </cell>
        </row>
        <row r="547">
          <cell r="B547">
            <v>2.9039999999999999</v>
          </cell>
          <cell r="E547">
            <v>1.7245370327145793E-3</v>
          </cell>
        </row>
        <row r="548">
          <cell r="B548">
            <v>2.9039999999999999</v>
          </cell>
          <cell r="E548">
            <v>1.7129629559349269E-3</v>
          </cell>
        </row>
        <row r="549">
          <cell r="B549">
            <v>2.9049999999999998</v>
          </cell>
          <cell r="E549">
            <v>1.7013888864312321E-3</v>
          </cell>
        </row>
        <row r="550">
          <cell r="B550">
            <v>2.9049999999999998</v>
          </cell>
          <cell r="E550">
            <v>1.7013888864312321E-3</v>
          </cell>
        </row>
        <row r="551">
          <cell r="B551">
            <v>2.9049999999999998</v>
          </cell>
          <cell r="E551">
            <v>1.6898148096515797E-3</v>
          </cell>
        </row>
        <row r="552">
          <cell r="B552">
            <v>2.9049999999999998</v>
          </cell>
          <cell r="E552">
            <v>1.6782407401478849E-3</v>
          </cell>
        </row>
        <row r="553">
          <cell r="B553">
            <v>2.9060000000000001</v>
          </cell>
          <cell r="E553">
            <v>1.6782407401478849E-3</v>
          </cell>
        </row>
        <row r="554">
          <cell r="B554">
            <v>2.907</v>
          </cell>
          <cell r="E554">
            <v>1.6666666633682325E-3</v>
          </cell>
        </row>
        <row r="555">
          <cell r="B555">
            <v>2.907</v>
          </cell>
          <cell r="E555">
            <v>1.6550925865885802E-3</v>
          </cell>
        </row>
        <row r="556">
          <cell r="B556">
            <v>2.907</v>
          </cell>
          <cell r="E556">
            <v>1.6550925865885802E-3</v>
          </cell>
        </row>
        <row r="557">
          <cell r="B557">
            <v>2.907</v>
          </cell>
          <cell r="E557">
            <v>1.6435185170848854E-3</v>
          </cell>
        </row>
        <row r="558">
          <cell r="B558">
            <v>2.9079999999999999</v>
          </cell>
          <cell r="E558">
            <v>1.631944440305233E-3</v>
          </cell>
        </row>
        <row r="559">
          <cell r="B559">
            <v>2.9089999999999998</v>
          </cell>
          <cell r="E559">
            <v>1.6203703635255806E-3</v>
          </cell>
        </row>
        <row r="560">
          <cell r="B560">
            <v>2.9089999999999998</v>
          </cell>
          <cell r="E560">
            <v>1.6203703635255806E-3</v>
          </cell>
        </row>
        <row r="561">
          <cell r="B561">
            <v>2.9089999999999998</v>
          </cell>
          <cell r="E561">
            <v>1.6087962940218858E-3</v>
          </cell>
        </row>
        <row r="562">
          <cell r="B562">
            <v>2.9089999999999998</v>
          </cell>
          <cell r="E562">
            <v>1.5972222172422335E-3</v>
          </cell>
        </row>
        <row r="563">
          <cell r="B563">
            <v>2.9089999999999998</v>
          </cell>
          <cell r="E563">
            <v>1.5972222172422335E-3</v>
          </cell>
        </row>
        <row r="564">
          <cell r="B564">
            <v>2.91</v>
          </cell>
          <cell r="E564">
            <v>1.5856481477385387E-3</v>
          </cell>
        </row>
        <row r="565">
          <cell r="B565">
            <v>2.911</v>
          </cell>
          <cell r="E565">
            <v>1.5740740709588863E-3</v>
          </cell>
        </row>
        <row r="566">
          <cell r="B566">
            <v>2.911</v>
          </cell>
          <cell r="E566">
            <v>1.5740740709588863E-3</v>
          </cell>
        </row>
        <row r="567">
          <cell r="B567">
            <v>2.911</v>
          </cell>
          <cell r="E567">
            <v>1.5624999941792339E-3</v>
          </cell>
        </row>
        <row r="568">
          <cell r="B568">
            <v>2.911</v>
          </cell>
          <cell r="E568">
            <v>1.5509259246755391E-3</v>
          </cell>
        </row>
        <row r="569">
          <cell r="B569">
            <v>2.911</v>
          </cell>
          <cell r="E569">
            <v>1.5393518478958867E-3</v>
          </cell>
        </row>
        <row r="570">
          <cell r="B570">
            <v>2.911</v>
          </cell>
          <cell r="E570">
            <v>1.5393518478958867E-3</v>
          </cell>
        </row>
        <row r="571">
          <cell r="B571">
            <v>2.911</v>
          </cell>
          <cell r="E571">
            <v>1.5277777711162344E-3</v>
          </cell>
        </row>
        <row r="572">
          <cell r="B572">
            <v>2.911</v>
          </cell>
          <cell r="E572">
            <v>1.5162037016125396E-3</v>
          </cell>
        </row>
        <row r="573">
          <cell r="B573">
            <v>2.9119999999999999</v>
          </cell>
          <cell r="E573">
            <v>1.5162037016125396E-3</v>
          </cell>
        </row>
        <row r="574">
          <cell r="B574">
            <v>2.9119999999999999</v>
          </cell>
          <cell r="E574">
            <v>1.5046296248328872E-3</v>
          </cell>
        </row>
        <row r="575">
          <cell r="B575">
            <v>2.9119999999999999</v>
          </cell>
          <cell r="E575">
            <v>1.4930555553291924E-3</v>
          </cell>
        </row>
        <row r="576">
          <cell r="B576">
            <v>2.9119999999999999</v>
          </cell>
          <cell r="E576">
            <v>1.4930555553291924E-3</v>
          </cell>
        </row>
        <row r="577">
          <cell r="B577">
            <v>2.9119999999999999</v>
          </cell>
          <cell r="E577">
            <v>1.48148147854954E-3</v>
          </cell>
        </row>
        <row r="578">
          <cell r="B578">
            <v>2.9119999999999999</v>
          </cell>
          <cell r="E578">
            <v>1.4699074017698877E-3</v>
          </cell>
        </row>
        <row r="579">
          <cell r="B579">
            <v>2.9129999999999998</v>
          </cell>
          <cell r="E579">
            <v>1.4583333322661929E-3</v>
          </cell>
        </row>
        <row r="580">
          <cell r="B580">
            <v>2.9140000000000001</v>
          </cell>
          <cell r="E580">
            <v>1.4583333322661929E-3</v>
          </cell>
        </row>
        <row r="581">
          <cell r="B581">
            <v>2.9140000000000001</v>
          </cell>
          <cell r="E581">
            <v>1.4467592554865405E-3</v>
          </cell>
        </row>
        <row r="582">
          <cell r="B582">
            <v>2.9140000000000001</v>
          </cell>
          <cell r="E582">
            <v>1.4351851787068881E-3</v>
          </cell>
        </row>
        <row r="583">
          <cell r="B583">
            <v>2.915</v>
          </cell>
          <cell r="E583">
            <v>1.4351851787068881E-3</v>
          </cell>
        </row>
        <row r="584">
          <cell r="B584">
            <v>2.915</v>
          </cell>
          <cell r="E584">
            <v>1.4236111092031933E-3</v>
          </cell>
        </row>
        <row r="585">
          <cell r="B585">
            <v>2.915</v>
          </cell>
          <cell r="E585">
            <v>1.4120370324235409E-3</v>
          </cell>
        </row>
        <row r="586">
          <cell r="B586">
            <v>2.915</v>
          </cell>
          <cell r="E586">
            <v>1.4120370324235409E-3</v>
          </cell>
        </row>
        <row r="587">
          <cell r="B587">
            <v>2.9159999999999999</v>
          </cell>
          <cell r="E587">
            <v>1.4004629629198462E-3</v>
          </cell>
        </row>
        <row r="588">
          <cell r="B588">
            <v>2.9169999999999998</v>
          </cell>
          <cell r="E588">
            <v>1.3888888861401938E-3</v>
          </cell>
        </row>
        <row r="589">
          <cell r="B589">
            <v>2.9169999999999998</v>
          </cell>
          <cell r="E589">
            <v>1.3773148093605414E-3</v>
          </cell>
        </row>
        <row r="590">
          <cell r="B590">
            <v>2.9180000000000001</v>
          </cell>
          <cell r="E590">
            <v>1.3773148093605414E-3</v>
          </cell>
        </row>
        <row r="591">
          <cell r="B591">
            <v>2.9180000000000001</v>
          </cell>
          <cell r="E591">
            <v>1.3657407398568466E-3</v>
          </cell>
        </row>
        <row r="592">
          <cell r="B592">
            <v>2.919</v>
          </cell>
          <cell r="E592">
            <v>1.3541666630771942E-3</v>
          </cell>
        </row>
        <row r="593">
          <cell r="B593">
            <v>2.919</v>
          </cell>
          <cell r="E593">
            <v>1.3541666630771942E-3</v>
          </cell>
        </row>
        <row r="594">
          <cell r="B594">
            <v>2.919</v>
          </cell>
          <cell r="E594">
            <v>1.3425925862975419E-3</v>
          </cell>
        </row>
        <row r="595">
          <cell r="B595">
            <v>2.919</v>
          </cell>
          <cell r="E595">
            <v>1.3310185167938471E-3</v>
          </cell>
        </row>
        <row r="596">
          <cell r="B596">
            <v>2.919</v>
          </cell>
          <cell r="E596">
            <v>1.3310185167938471E-3</v>
          </cell>
        </row>
        <row r="597">
          <cell r="B597">
            <v>2.92</v>
          </cell>
          <cell r="E597">
            <v>1.3194444400141947E-3</v>
          </cell>
        </row>
        <row r="598">
          <cell r="B598">
            <v>2.92</v>
          </cell>
          <cell r="E598">
            <v>1.3078703705104999E-3</v>
          </cell>
        </row>
        <row r="599">
          <cell r="B599">
            <v>2.92</v>
          </cell>
          <cell r="E599">
            <v>1.2962962937308475E-3</v>
          </cell>
        </row>
        <row r="600">
          <cell r="B600">
            <v>2.92</v>
          </cell>
          <cell r="E600">
            <v>1.2962962937308475E-3</v>
          </cell>
        </row>
        <row r="601">
          <cell r="B601">
            <v>2.9209999999999998</v>
          </cell>
          <cell r="E601">
            <v>1.2847222169511952E-3</v>
          </cell>
        </row>
        <row r="602">
          <cell r="B602">
            <v>2.9209999999999998</v>
          </cell>
          <cell r="E602">
            <v>1.2731481474475004E-3</v>
          </cell>
        </row>
        <row r="603">
          <cell r="B603">
            <v>2.9209999999999998</v>
          </cell>
          <cell r="E603">
            <v>1.2731481474475004E-3</v>
          </cell>
        </row>
        <row r="604">
          <cell r="B604">
            <v>2.9209999999999998</v>
          </cell>
          <cell r="E604">
            <v>1.261574070667848E-3</v>
          </cell>
        </row>
        <row r="605">
          <cell r="B605">
            <v>2.9220000000000002</v>
          </cell>
          <cell r="E605">
            <v>1.2499999938881956E-3</v>
          </cell>
        </row>
        <row r="606">
          <cell r="B606">
            <v>2.9220000000000002</v>
          </cell>
          <cell r="E606">
            <v>1.2499999938881956E-3</v>
          </cell>
        </row>
        <row r="607">
          <cell r="B607">
            <v>2.9220000000000002</v>
          </cell>
          <cell r="E607">
            <v>1.2384259243845008E-3</v>
          </cell>
        </row>
        <row r="608">
          <cell r="B608">
            <v>2.923</v>
          </cell>
          <cell r="E608">
            <v>1.2268518476048484E-3</v>
          </cell>
        </row>
        <row r="609">
          <cell r="B609">
            <v>2.9239999999999999</v>
          </cell>
          <cell r="E609">
            <v>1.2152777708251961E-3</v>
          </cell>
        </row>
        <row r="610">
          <cell r="B610">
            <v>2.9249999999999998</v>
          </cell>
          <cell r="E610">
            <v>1.2152777708251961E-3</v>
          </cell>
        </row>
        <row r="611">
          <cell r="B611">
            <v>2.9249999999999998</v>
          </cell>
          <cell r="E611">
            <v>1.2037037013215013E-3</v>
          </cell>
        </row>
        <row r="612">
          <cell r="B612">
            <v>2.9249999999999998</v>
          </cell>
          <cell r="E612">
            <v>1.1921296245418489E-3</v>
          </cell>
        </row>
        <row r="613">
          <cell r="B613">
            <v>2.9249999999999998</v>
          </cell>
          <cell r="E613">
            <v>1.1921296245418489E-3</v>
          </cell>
        </row>
        <row r="614">
          <cell r="B614">
            <v>2.9249999999999998</v>
          </cell>
          <cell r="E614">
            <v>1.1805555550381541E-3</v>
          </cell>
        </row>
        <row r="615">
          <cell r="B615">
            <v>2.9249999999999998</v>
          </cell>
          <cell r="E615">
            <v>1.1689814782585017E-3</v>
          </cell>
        </row>
        <row r="616">
          <cell r="B616">
            <v>2.9260000000000002</v>
          </cell>
          <cell r="E616">
            <v>1.1689814782585017E-3</v>
          </cell>
        </row>
        <row r="617">
          <cell r="B617">
            <v>2.9260000000000002</v>
          </cell>
          <cell r="E617">
            <v>1.1574074014788494E-3</v>
          </cell>
        </row>
        <row r="618">
          <cell r="B618">
            <v>2.9260000000000002</v>
          </cell>
          <cell r="E618">
            <v>1.1458333319751546E-3</v>
          </cell>
        </row>
        <row r="619">
          <cell r="B619">
            <v>2.9260000000000002</v>
          </cell>
          <cell r="E619">
            <v>1.1342592551955022E-3</v>
          </cell>
        </row>
        <row r="620">
          <cell r="B620">
            <v>2.9260000000000002</v>
          </cell>
          <cell r="E620">
            <v>1.1342592551955022E-3</v>
          </cell>
        </row>
        <row r="621">
          <cell r="B621">
            <v>2.927</v>
          </cell>
          <cell r="E621">
            <v>1.1226851784158498E-3</v>
          </cell>
        </row>
        <row r="622">
          <cell r="B622">
            <v>2.9279999999999999</v>
          </cell>
          <cell r="E622">
            <v>1.111111108912155E-3</v>
          </cell>
        </row>
        <row r="623">
          <cell r="B623">
            <v>2.9279999999999999</v>
          </cell>
          <cell r="E623">
            <v>1.111111108912155E-3</v>
          </cell>
        </row>
        <row r="624">
          <cell r="B624">
            <v>2.9279999999999999</v>
          </cell>
          <cell r="E624">
            <v>1.0995370321325026E-3</v>
          </cell>
        </row>
        <row r="625">
          <cell r="B625">
            <v>2.9279999999999999</v>
          </cell>
          <cell r="E625">
            <v>1.0879629626288079E-3</v>
          </cell>
        </row>
        <row r="626">
          <cell r="B626">
            <v>2.9289999999999998</v>
          </cell>
          <cell r="E626">
            <v>1.0879629626288079E-3</v>
          </cell>
        </row>
        <row r="627">
          <cell r="B627">
            <v>2.9289999999999998</v>
          </cell>
          <cell r="E627">
            <v>1.0763888858491555E-3</v>
          </cell>
        </row>
        <row r="628">
          <cell r="B628">
            <v>2.9289999999999998</v>
          </cell>
          <cell r="E628">
            <v>1.0648148090695031E-3</v>
          </cell>
        </row>
        <row r="629">
          <cell r="B629">
            <v>2.931</v>
          </cell>
          <cell r="E629">
            <v>1.0532407395658083E-3</v>
          </cell>
        </row>
        <row r="630">
          <cell r="B630">
            <v>2.931</v>
          </cell>
          <cell r="E630">
            <v>1.0532407395658083E-3</v>
          </cell>
        </row>
        <row r="631">
          <cell r="B631">
            <v>2.9319999999999999</v>
          </cell>
          <cell r="E631">
            <v>1.0416666627861559E-3</v>
          </cell>
        </row>
        <row r="632">
          <cell r="B632">
            <v>2.9319999999999999</v>
          </cell>
          <cell r="E632">
            <v>1.0300925860065036E-3</v>
          </cell>
        </row>
        <row r="633">
          <cell r="B633">
            <v>2.9319999999999999</v>
          </cell>
          <cell r="E633">
            <v>1.0300925860065036E-3</v>
          </cell>
        </row>
        <row r="634">
          <cell r="B634">
            <v>2.9319999999999999</v>
          </cell>
          <cell r="E634">
            <v>1.0185185165028088E-3</v>
          </cell>
        </row>
        <row r="635">
          <cell r="B635">
            <v>2.931</v>
          </cell>
          <cell r="E635">
            <v>1.0069444397231564E-3</v>
          </cell>
        </row>
        <row r="636">
          <cell r="B636">
            <v>2.931</v>
          </cell>
          <cell r="E636">
            <v>1.0069444397231564E-3</v>
          </cell>
        </row>
        <row r="637">
          <cell r="B637">
            <v>2.931</v>
          </cell>
          <cell r="E637">
            <v>9.9537037021946162E-4</v>
          </cell>
        </row>
        <row r="638">
          <cell r="B638">
            <v>2.931</v>
          </cell>
          <cell r="E638">
            <v>9.8379629343980923E-4</v>
          </cell>
        </row>
        <row r="639">
          <cell r="B639">
            <v>2.931</v>
          </cell>
          <cell r="E639">
            <v>9.7222221666015685E-4</v>
          </cell>
        </row>
        <row r="640">
          <cell r="B640">
            <v>2.931</v>
          </cell>
          <cell r="E640">
            <v>9.7222221666015685E-4</v>
          </cell>
        </row>
        <row r="641">
          <cell r="B641">
            <v>2.931</v>
          </cell>
          <cell r="E641">
            <v>9.6064814715646207E-4</v>
          </cell>
        </row>
        <row r="642">
          <cell r="B642">
            <v>2.9319999999999999</v>
          </cell>
          <cell r="E642">
            <v>9.4907407037680969E-4</v>
          </cell>
        </row>
        <row r="643">
          <cell r="B643">
            <v>2.9329999999999998</v>
          </cell>
          <cell r="E643">
            <v>9.4907407037680969E-4</v>
          </cell>
        </row>
        <row r="644">
          <cell r="B644">
            <v>2.9340000000000002</v>
          </cell>
          <cell r="E644">
            <v>9.374999935971573E-4</v>
          </cell>
        </row>
        <row r="645">
          <cell r="B645">
            <v>2.9350000000000001</v>
          </cell>
          <cell r="E645">
            <v>9.2592592409346253E-4</v>
          </cell>
        </row>
        <row r="646">
          <cell r="B646">
            <v>2.9350000000000001</v>
          </cell>
          <cell r="E646">
            <v>9.2592592409346253E-4</v>
          </cell>
        </row>
        <row r="647">
          <cell r="B647">
            <v>2.9359999999999999</v>
          </cell>
          <cell r="E647">
            <v>9.1435184731381014E-4</v>
          </cell>
        </row>
        <row r="648">
          <cell r="B648">
            <v>2.9350000000000001</v>
          </cell>
          <cell r="E648">
            <v>9.0277777781011537E-4</v>
          </cell>
        </row>
        <row r="649">
          <cell r="B649">
            <v>2.9350000000000001</v>
          </cell>
          <cell r="E649">
            <v>8.9120370103046298E-4</v>
          </cell>
        </row>
        <row r="650">
          <cell r="B650">
            <v>2.9350000000000001</v>
          </cell>
          <cell r="E650">
            <v>8.9120370103046298E-4</v>
          </cell>
        </row>
        <row r="651">
          <cell r="B651">
            <v>2.9380000000000002</v>
          </cell>
          <cell r="E651">
            <v>8.7962962425081059E-4</v>
          </cell>
        </row>
        <row r="652">
          <cell r="B652">
            <v>2.944</v>
          </cell>
          <cell r="E652">
            <v>8.6805555474711582E-4</v>
          </cell>
        </row>
        <row r="653">
          <cell r="B653">
            <v>2.9460000000000002</v>
          </cell>
          <cell r="E653">
            <v>8.6805555474711582E-4</v>
          </cell>
        </row>
        <row r="654">
          <cell r="B654">
            <v>2.9470000000000001</v>
          </cell>
          <cell r="E654">
            <v>8.5648147796746343E-4</v>
          </cell>
        </row>
        <row r="655">
          <cell r="B655">
            <v>2.948</v>
          </cell>
          <cell r="E655">
            <v>8.4490740118781105E-4</v>
          </cell>
        </row>
        <row r="656">
          <cell r="B656">
            <v>2.9489999999999998</v>
          </cell>
          <cell r="E656">
            <v>8.4490740118781105E-4</v>
          </cell>
        </row>
        <row r="657">
          <cell r="B657">
            <v>2.9489999999999998</v>
          </cell>
          <cell r="E657">
            <v>8.3333333168411627E-4</v>
          </cell>
        </row>
        <row r="658">
          <cell r="B658">
            <v>2.9489999999999998</v>
          </cell>
          <cell r="E658">
            <v>8.2175925490446389E-4</v>
          </cell>
        </row>
        <row r="659">
          <cell r="B659">
            <v>2.9489999999999998</v>
          </cell>
          <cell r="E659">
            <v>8.101851781248115E-4</v>
          </cell>
        </row>
        <row r="660">
          <cell r="B660">
            <v>2.95</v>
          </cell>
          <cell r="E660">
            <v>8.101851781248115E-4</v>
          </cell>
        </row>
        <row r="661">
          <cell r="B661">
            <v>2.952</v>
          </cell>
          <cell r="E661">
            <v>7.9861110862111673E-4</v>
          </cell>
        </row>
        <row r="662">
          <cell r="B662">
            <v>2.952</v>
          </cell>
          <cell r="E662">
            <v>7.8703703184146434E-4</v>
          </cell>
        </row>
        <row r="663">
          <cell r="B663">
            <v>2.9529999999999998</v>
          </cell>
          <cell r="E663">
            <v>7.8703703184146434E-4</v>
          </cell>
        </row>
        <row r="664">
          <cell r="B664">
            <v>2.9540000000000002</v>
          </cell>
          <cell r="E664">
            <v>7.7546296233776957E-4</v>
          </cell>
        </row>
        <row r="665">
          <cell r="B665">
            <v>2.9540000000000002</v>
          </cell>
          <cell r="E665">
            <v>7.6388888555811718E-4</v>
          </cell>
        </row>
        <row r="666">
          <cell r="B666">
            <v>2.9550000000000001</v>
          </cell>
          <cell r="E666">
            <v>7.6388888555811718E-4</v>
          </cell>
        </row>
        <row r="667">
          <cell r="B667">
            <v>2.956</v>
          </cell>
          <cell r="E667">
            <v>7.5231480877846479E-4</v>
          </cell>
        </row>
        <row r="668">
          <cell r="B668">
            <v>2.956</v>
          </cell>
          <cell r="E668">
            <v>7.4074073927477002E-4</v>
          </cell>
        </row>
        <row r="669">
          <cell r="B669">
            <v>2.9569999999999999</v>
          </cell>
          <cell r="E669">
            <v>7.2916666249511763E-4</v>
          </cell>
        </row>
        <row r="670">
          <cell r="B670">
            <v>2.9580000000000002</v>
          </cell>
          <cell r="E670">
            <v>7.2916666249511763E-4</v>
          </cell>
        </row>
        <row r="671">
          <cell r="B671">
            <v>2.9590000000000001</v>
          </cell>
          <cell r="E671">
            <v>7.1759258571546525E-4</v>
          </cell>
        </row>
        <row r="672">
          <cell r="B672">
            <v>2.96</v>
          </cell>
          <cell r="E672">
            <v>7.0601851621177047E-4</v>
          </cell>
        </row>
        <row r="673">
          <cell r="B673">
            <v>2.9609999999999999</v>
          </cell>
          <cell r="E673">
            <v>7.0601851621177047E-4</v>
          </cell>
        </row>
        <row r="674">
          <cell r="B674">
            <v>2.9620000000000002</v>
          </cell>
          <cell r="E674">
            <v>6.9444443943211809E-4</v>
          </cell>
        </row>
        <row r="675">
          <cell r="B675">
            <v>2.9630000000000001</v>
          </cell>
          <cell r="E675">
            <v>6.8287036992842332E-4</v>
          </cell>
        </row>
        <row r="676">
          <cell r="B676">
            <v>2.964</v>
          </cell>
          <cell r="E676">
            <v>6.8287036992842332E-4</v>
          </cell>
        </row>
        <row r="677">
          <cell r="B677">
            <v>2.964</v>
          </cell>
          <cell r="E677">
            <v>6.7129629314877093E-4</v>
          </cell>
        </row>
        <row r="678">
          <cell r="B678">
            <v>2.9649999999999999</v>
          </cell>
          <cell r="E678">
            <v>6.5972221636911854E-4</v>
          </cell>
        </row>
        <row r="679">
          <cell r="B679">
            <v>2.9649999999999999</v>
          </cell>
          <cell r="E679">
            <v>6.4814814686542377E-4</v>
          </cell>
        </row>
        <row r="680">
          <cell r="B680">
            <v>2.9660000000000002</v>
          </cell>
          <cell r="E680">
            <v>6.4814814686542377E-4</v>
          </cell>
        </row>
        <row r="681">
          <cell r="B681">
            <v>2.9660000000000002</v>
          </cell>
          <cell r="E681">
            <v>6.3657407008577138E-4</v>
          </cell>
        </row>
        <row r="682">
          <cell r="B682">
            <v>2.9670000000000001</v>
          </cell>
          <cell r="E682">
            <v>6.2499999330611899E-4</v>
          </cell>
        </row>
        <row r="683">
          <cell r="B683">
            <v>2.9670000000000001</v>
          </cell>
          <cell r="E683">
            <v>6.2499999330611899E-4</v>
          </cell>
        </row>
        <row r="684">
          <cell r="B684">
            <v>2.968</v>
          </cell>
          <cell r="E684">
            <v>6.1342592380242422E-4</v>
          </cell>
        </row>
        <row r="685">
          <cell r="B685">
            <v>2.968</v>
          </cell>
          <cell r="E685">
            <v>6.0185184702277184E-4</v>
          </cell>
        </row>
        <row r="686">
          <cell r="B686">
            <v>2.968</v>
          </cell>
          <cell r="E686">
            <v>6.0185184702277184E-4</v>
          </cell>
        </row>
        <row r="687">
          <cell r="B687">
            <v>2.968</v>
          </cell>
          <cell r="E687">
            <v>5.9027777751907706E-4</v>
          </cell>
        </row>
        <row r="688">
          <cell r="B688">
            <v>2.968</v>
          </cell>
          <cell r="E688">
            <v>5.7870370073942468E-4</v>
          </cell>
        </row>
        <row r="689">
          <cell r="B689">
            <v>2.9689999999999999</v>
          </cell>
          <cell r="E689">
            <v>5.6712962395977229E-4</v>
          </cell>
        </row>
        <row r="690">
          <cell r="B690">
            <v>2.97</v>
          </cell>
          <cell r="E690">
            <v>5.6712962395977229E-4</v>
          </cell>
        </row>
        <row r="691">
          <cell r="B691">
            <v>2.97</v>
          </cell>
          <cell r="E691">
            <v>5.5555555445607752E-4</v>
          </cell>
        </row>
        <row r="692">
          <cell r="B692">
            <v>2.9710000000000001</v>
          </cell>
          <cell r="E692">
            <v>5.4398147767642513E-4</v>
          </cell>
        </row>
        <row r="693">
          <cell r="B693">
            <v>2.9710000000000001</v>
          </cell>
          <cell r="E693">
            <v>5.4398147767642513E-4</v>
          </cell>
        </row>
        <row r="694">
          <cell r="B694">
            <v>2.972</v>
          </cell>
          <cell r="E694">
            <v>5.3240740089677274E-4</v>
          </cell>
        </row>
        <row r="695">
          <cell r="B695">
            <v>2.9729999999999999</v>
          </cell>
          <cell r="E695">
            <v>5.2083333139307797E-4</v>
          </cell>
        </row>
        <row r="696">
          <cell r="B696">
            <v>2.9740000000000002</v>
          </cell>
          <cell r="E696">
            <v>5.2083333139307797E-4</v>
          </cell>
        </row>
        <row r="697">
          <cell r="B697">
            <v>2.9740000000000002</v>
          </cell>
          <cell r="E697">
            <v>5.0925925461342558E-4</v>
          </cell>
        </row>
        <row r="698">
          <cell r="B698">
            <v>2.9740000000000002</v>
          </cell>
          <cell r="E698">
            <v>4.9768518510973081E-4</v>
          </cell>
        </row>
        <row r="699">
          <cell r="B699">
            <v>2.9750000000000001</v>
          </cell>
          <cell r="E699">
            <v>4.8611110833007842E-4</v>
          </cell>
        </row>
        <row r="700">
          <cell r="B700">
            <v>2.9750000000000001</v>
          </cell>
          <cell r="E700">
            <v>4.8611110833007842E-4</v>
          </cell>
        </row>
        <row r="701">
          <cell r="B701">
            <v>2.976</v>
          </cell>
          <cell r="E701">
            <v>4.7453703155042604E-4</v>
          </cell>
        </row>
        <row r="702">
          <cell r="B702">
            <v>2.976</v>
          </cell>
          <cell r="E702">
            <v>4.6296296204673126E-4</v>
          </cell>
        </row>
        <row r="703">
          <cell r="B703">
            <v>2.976</v>
          </cell>
          <cell r="E703">
            <v>4.6296296204673126E-4</v>
          </cell>
        </row>
        <row r="704">
          <cell r="B704">
            <v>2.9769999999999999</v>
          </cell>
          <cell r="E704">
            <v>4.5138888526707888E-4</v>
          </cell>
        </row>
        <row r="705">
          <cell r="B705">
            <v>2.9769999999999999</v>
          </cell>
          <cell r="E705">
            <v>4.3981480848742649E-4</v>
          </cell>
        </row>
        <row r="706">
          <cell r="B706">
            <v>2.9769999999999999</v>
          </cell>
          <cell r="E706">
            <v>4.3981480848742649E-4</v>
          </cell>
        </row>
        <row r="707">
          <cell r="B707">
            <v>2.9769999999999999</v>
          </cell>
          <cell r="E707">
            <v>4.2824073898373172E-4</v>
          </cell>
        </row>
        <row r="708">
          <cell r="B708">
            <v>2.9780000000000002</v>
          </cell>
          <cell r="E708">
            <v>4.1666666220407933E-4</v>
          </cell>
        </row>
        <row r="709">
          <cell r="B709">
            <v>2.9780000000000002</v>
          </cell>
          <cell r="E709">
            <v>4.0509259270038456E-4</v>
          </cell>
        </row>
        <row r="710">
          <cell r="B710">
            <v>2.98</v>
          </cell>
          <cell r="E710">
            <v>4.0509259270038456E-4</v>
          </cell>
        </row>
        <row r="711">
          <cell r="B711">
            <v>2.9809999999999999</v>
          </cell>
          <cell r="E711">
            <v>3.9351851592073217E-4</v>
          </cell>
        </row>
        <row r="712">
          <cell r="B712">
            <v>2.9820000000000002</v>
          </cell>
          <cell r="E712">
            <v>3.8194443914107978E-4</v>
          </cell>
        </row>
        <row r="713">
          <cell r="B713">
            <v>2.9820000000000002</v>
          </cell>
          <cell r="E713">
            <v>3.8194443914107978E-4</v>
          </cell>
        </row>
        <row r="714">
          <cell r="B714">
            <v>2.984</v>
          </cell>
          <cell r="E714">
            <v>3.7037036963738501E-4</v>
          </cell>
        </row>
        <row r="715">
          <cell r="B715">
            <v>2.9849999999999999</v>
          </cell>
          <cell r="E715">
            <v>3.5879629285773262E-4</v>
          </cell>
        </row>
        <row r="716">
          <cell r="B716">
            <v>2.9849999999999999</v>
          </cell>
          <cell r="E716">
            <v>3.5879629285773262E-4</v>
          </cell>
        </row>
        <row r="717">
          <cell r="B717">
            <v>2.9860000000000002</v>
          </cell>
          <cell r="E717">
            <v>3.4722221607808024E-4</v>
          </cell>
        </row>
        <row r="718">
          <cell r="B718">
            <v>2.9870000000000001</v>
          </cell>
          <cell r="E718">
            <v>3.3564814657438546E-4</v>
          </cell>
        </row>
        <row r="719">
          <cell r="B719">
            <v>2.988</v>
          </cell>
          <cell r="E719">
            <v>3.2407406979473308E-4</v>
          </cell>
        </row>
        <row r="720">
          <cell r="B720">
            <v>2.99</v>
          </cell>
          <cell r="E720">
            <v>3.2407406979473308E-4</v>
          </cell>
        </row>
        <row r="721">
          <cell r="B721">
            <v>2.9910000000000001</v>
          </cell>
          <cell r="E721">
            <v>3.1249999301508069E-4</v>
          </cell>
        </row>
        <row r="722">
          <cell r="B722">
            <v>2.9929999999999999</v>
          </cell>
          <cell r="E722">
            <v>3.0092592351138592E-4</v>
          </cell>
        </row>
        <row r="723">
          <cell r="B723">
            <v>2.9940000000000002</v>
          </cell>
          <cell r="E723">
            <v>3.0092592351138592E-4</v>
          </cell>
        </row>
        <row r="724">
          <cell r="B724">
            <v>2.9950000000000001</v>
          </cell>
          <cell r="E724">
            <v>2.8935184673173353E-4</v>
          </cell>
        </row>
        <row r="725">
          <cell r="B725">
            <v>2.996</v>
          </cell>
          <cell r="E725">
            <v>2.7777777722803876E-4</v>
          </cell>
        </row>
        <row r="726">
          <cell r="B726">
            <v>2.9969999999999999</v>
          </cell>
          <cell r="E726">
            <v>2.7777777722803876E-4</v>
          </cell>
        </row>
        <row r="727">
          <cell r="B727">
            <v>2.9980000000000002</v>
          </cell>
          <cell r="E727">
            <v>2.6620370044838637E-4</v>
          </cell>
        </row>
        <row r="728">
          <cell r="B728">
            <v>3</v>
          </cell>
          <cell r="E728">
            <v>2.5462962366873398E-4</v>
          </cell>
        </row>
        <row r="729">
          <cell r="B729">
            <v>3.0009999999999999</v>
          </cell>
          <cell r="E729">
            <v>2.4305555416503921E-4</v>
          </cell>
        </row>
        <row r="730">
          <cell r="B730">
            <v>3.0030000000000001</v>
          </cell>
          <cell r="E730">
            <v>2.4305555416503921E-4</v>
          </cell>
        </row>
        <row r="731">
          <cell r="B731">
            <v>3.0049999999999999</v>
          </cell>
          <cell r="E731">
            <v>2.3148147738538682E-4</v>
          </cell>
        </row>
        <row r="732">
          <cell r="B732">
            <v>3.0070000000000001</v>
          </cell>
          <cell r="E732">
            <v>2.1990740060573444E-4</v>
          </cell>
        </row>
        <row r="733">
          <cell r="B733">
            <v>3.008</v>
          </cell>
          <cell r="E733">
            <v>2.1990740060573444E-4</v>
          </cell>
        </row>
        <row r="734">
          <cell r="B734">
            <v>3.01</v>
          </cell>
          <cell r="E734">
            <v>2.0833333110203966E-4</v>
          </cell>
        </row>
        <row r="735">
          <cell r="B735">
            <v>3.012</v>
          </cell>
          <cell r="E735">
            <v>1.9675925432238728E-4</v>
          </cell>
        </row>
        <row r="736">
          <cell r="B736">
            <v>3.0139999999999998</v>
          </cell>
          <cell r="E736">
            <v>1.9675925432238728E-4</v>
          </cell>
        </row>
        <row r="737">
          <cell r="B737">
            <v>3.0150000000000001</v>
          </cell>
          <cell r="E737">
            <v>1.8518518481869251E-4</v>
          </cell>
        </row>
        <row r="738">
          <cell r="B738">
            <v>3.0179999999999998</v>
          </cell>
          <cell r="E738">
            <v>1.7361110803904012E-4</v>
          </cell>
        </row>
        <row r="739">
          <cell r="B739">
            <v>3.0219999999999998</v>
          </cell>
          <cell r="E739">
            <v>1.6203703125938773E-4</v>
          </cell>
        </row>
        <row r="740">
          <cell r="B740">
            <v>3.0249999999999999</v>
          </cell>
          <cell r="E740">
            <v>1.6203703125938773E-4</v>
          </cell>
        </row>
        <row r="741">
          <cell r="B741">
            <v>3.0270000000000001</v>
          </cell>
          <cell r="E741">
            <v>1.5046296175569296E-4</v>
          </cell>
        </row>
        <row r="742">
          <cell r="B742">
            <v>3.032</v>
          </cell>
          <cell r="E742">
            <v>1.3888888497604057E-4</v>
          </cell>
        </row>
        <row r="743">
          <cell r="B743">
            <v>3.0390000000000001</v>
          </cell>
          <cell r="E743">
            <v>1.3888888497604057E-4</v>
          </cell>
        </row>
        <row r="744">
          <cell r="B744">
            <v>3.0449999999999999</v>
          </cell>
          <cell r="E744">
            <v>1.2731480819638819E-4</v>
          </cell>
        </row>
        <row r="745">
          <cell r="B745">
            <v>3.0489999999999999</v>
          </cell>
          <cell r="E745">
            <v>1.1574073869269341E-4</v>
          </cell>
        </row>
        <row r="746">
          <cell r="B746">
            <v>3.052</v>
          </cell>
          <cell r="E746">
            <v>1.1574073869269341E-4</v>
          </cell>
        </row>
        <row r="747">
          <cell r="B747">
            <v>3.0539999999999998</v>
          </cell>
          <cell r="E747">
            <v>1.0416666191304103E-4</v>
          </cell>
        </row>
        <row r="748">
          <cell r="B748">
            <v>3.0569999999999999</v>
          </cell>
          <cell r="E748">
            <v>9.2592592409346253E-5</v>
          </cell>
        </row>
        <row r="749">
          <cell r="B749">
            <v>3.0609999999999999</v>
          </cell>
          <cell r="E749">
            <v>8.1018515629693866E-5</v>
          </cell>
        </row>
        <row r="750">
          <cell r="B750">
            <v>3.0659999999999998</v>
          </cell>
          <cell r="E750">
            <v>8.1018515629693866E-5</v>
          </cell>
        </row>
        <row r="751">
          <cell r="B751">
            <v>3.0710000000000002</v>
          </cell>
          <cell r="E751">
            <v>6.9444438850041479E-5</v>
          </cell>
        </row>
        <row r="752">
          <cell r="B752">
            <v>3.077</v>
          </cell>
          <cell r="E752">
            <v>5.7870369346346706E-5</v>
          </cell>
        </row>
        <row r="753">
          <cell r="B753">
            <v>3.0819999999999999</v>
          </cell>
          <cell r="E753">
            <v>5.7870369346346706E-5</v>
          </cell>
        </row>
        <row r="754">
          <cell r="B754">
            <v>3.0870000000000002</v>
          </cell>
          <cell r="E754">
            <v>4.6296292566694319E-5</v>
          </cell>
        </row>
        <row r="755">
          <cell r="B755">
            <v>3.0910000000000002</v>
          </cell>
          <cell r="E755">
            <v>3.4722215787041932E-5</v>
          </cell>
        </row>
        <row r="756">
          <cell r="B756">
            <v>3.0960000000000001</v>
          </cell>
          <cell r="E756">
            <v>3.4722215787041932E-5</v>
          </cell>
        </row>
        <row r="757">
          <cell r="B757">
            <v>3.1030000000000002</v>
          </cell>
          <cell r="E757">
            <v>2.314814628334716E-5</v>
          </cell>
        </row>
        <row r="758">
          <cell r="B758">
            <v>3.1070000000000002</v>
          </cell>
          <cell r="E758">
            <v>1.1574069503694773E-5</v>
          </cell>
        </row>
        <row r="759">
          <cell r="B759">
            <v>3.1339999999999999</v>
          </cell>
          <cell r="E759">
            <v>1.1574069503694773E-5</v>
          </cell>
        </row>
        <row r="760">
          <cell r="B760">
            <v>3.16</v>
          </cell>
          <cell r="E7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"/>
  <sheetViews>
    <sheetView tabSelected="1" topLeftCell="C5" workbookViewId="0">
      <selection activeCell="M29" sqref="M29"/>
    </sheetView>
  </sheetViews>
  <sheetFormatPr defaultRowHeight="15"/>
  <cols>
    <col min="4" max="4" width="9.5703125" bestFit="1" customWidth="1"/>
    <col min="5" max="5" width="11.42578125" bestFit="1" customWidth="1"/>
    <col min="6" max="6" width="11.42578125" customWidth="1"/>
    <col min="7" max="7" width="8.140625" bestFit="1" customWidth="1"/>
    <col min="8" max="9" width="9.5703125" customWidth="1"/>
    <col min="10" max="10" width="10.28515625" bestFit="1" customWidth="1"/>
    <col min="11" max="11" width="7.28515625" customWidth="1"/>
    <col min="12" max="14" width="10.5703125" customWidth="1"/>
    <col min="16" max="16" width="10" bestFit="1" customWidth="1"/>
    <col min="17" max="17" width="11.7109375" customWidth="1"/>
  </cols>
  <sheetData>
    <row r="1" spans="1:18" ht="45" customHeight="1">
      <c r="A1" s="2" t="s">
        <v>0</v>
      </c>
      <c r="B1" s="2" t="s">
        <v>1</v>
      </c>
      <c r="C1" s="2" t="s">
        <v>7</v>
      </c>
      <c r="D1" s="2" t="s">
        <v>2</v>
      </c>
      <c r="E1" s="2" t="s">
        <v>14</v>
      </c>
      <c r="F1" s="2"/>
      <c r="G1" s="2" t="s">
        <v>18</v>
      </c>
      <c r="H1" s="2" t="s">
        <v>12</v>
      </c>
      <c r="I1" s="2" t="s">
        <v>13</v>
      </c>
      <c r="J1" s="2" t="s">
        <v>17</v>
      </c>
      <c r="K1" s="2" t="s">
        <v>16</v>
      </c>
      <c r="L1" s="2" t="s">
        <v>15</v>
      </c>
      <c r="M1" s="2" t="s">
        <v>22</v>
      </c>
      <c r="N1" s="2" t="s">
        <v>23</v>
      </c>
      <c r="O1" s="2" t="s">
        <v>3</v>
      </c>
      <c r="P1" s="2" t="s">
        <v>4</v>
      </c>
      <c r="Q1" s="2" t="s">
        <v>5</v>
      </c>
    </row>
    <row r="2" spans="1:18">
      <c r="A2" s="1" t="s">
        <v>6</v>
      </c>
      <c r="B2" s="1">
        <v>1</v>
      </c>
      <c r="C2" s="6">
        <v>4.22</v>
      </c>
      <c r="D2" s="6">
        <v>4.16</v>
      </c>
      <c r="E2" s="6"/>
      <c r="F2" s="6"/>
      <c r="G2" s="1">
        <v>5</v>
      </c>
      <c r="H2" s="1">
        <v>130</v>
      </c>
      <c r="I2" s="1">
        <v>90</v>
      </c>
      <c r="J2" s="5">
        <f>1000000/H2</f>
        <v>7692.3076923076924</v>
      </c>
      <c r="K2" s="4">
        <f>I2/H2</f>
        <v>0.69230769230769229</v>
      </c>
      <c r="L2" s="1" t="s">
        <v>8</v>
      </c>
      <c r="M2" s="1">
        <v>250</v>
      </c>
      <c r="N2" s="1"/>
      <c r="O2" s="1" t="s">
        <v>9</v>
      </c>
      <c r="P2" s="1" t="s">
        <v>11</v>
      </c>
      <c r="Q2" s="1" t="s">
        <v>10</v>
      </c>
    </row>
    <row r="3" spans="1:18">
      <c r="A3" s="1" t="s">
        <v>6</v>
      </c>
      <c r="B3" s="1">
        <v>2</v>
      </c>
      <c r="C3" s="6">
        <v>4.22</v>
      </c>
      <c r="D3" s="6" t="s">
        <v>8</v>
      </c>
      <c r="E3" s="6"/>
      <c r="F3" s="6"/>
      <c r="G3" s="1">
        <v>5</v>
      </c>
      <c r="H3" s="1">
        <v>130</v>
      </c>
      <c r="I3" s="1">
        <v>90</v>
      </c>
      <c r="J3" s="5">
        <f t="shared" ref="J3:J19" si="0">1000000/H3</f>
        <v>7692.3076923076924</v>
      </c>
      <c r="K3" s="4">
        <f t="shared" ref="K3:K19" si="1">I3/H3</f>
        <v>0.69230769230769229</v>
      </c>
      <c r="L3" s="6">
        <v>3.46</v>
      </c>
      <c r="M3" s="1">
        <v>250</v>
      </c>
      <c r="N3" s="9">
        <f>L3*1000/M3</f>
        <v>13.84</v>
      </c>
      <c r="O3" s="1" t="s">
        <v>9</v>
      </c>
      <c r="P3" s="1" t="s">
        <v>11</v>
      </c>
      <c r="Q3" s="1" t="s">
        <v>10</v>
      </c>
    </row>
    <row r="4" spans="1:18">
      <c r="A4" s="1" t="s">
        <v>6</v>
      </c>
      <c r="B4" s="1">
        <v>3</v>
      </c>
      <c r="C4" s="6">
        <v>4.22</v>
      </c>
      <c r="D4" s="6">
        <v>3.26</v>
      </c>
      <c r="E4" s="6">
        <v>1.98</v>
      </c>
      <c r="F4" s="6"/>
      <c r="G4" s="1">
        <v>5</v>
      </c>
      <c r="H4" s="1">
        <v>130</v>
      </c>
      <c r="I4" s="1">
        <v>90</v>
      </c>
      <c r="J4" s="5">
        <f t="shared" si="0"/>
        <v>7692.3076923076924</v>
      </c>
      <c r="K4" s="4">
        <f t="shared" si="1"/>
        <v>0.69230769230769229</v>
      </c>
      <c r="L4" s="6">
        <v>3.42</v>
      </c>
      <c r="M4" s="1">
        <v>250</v>
      </c>
      <c r="N4" s="9">
        <f t="shared" ref="N4:N26" si="2">L4*1000/M4</f>
        <v>13.68</v>
      </c>
      <c r="O4" s="1" t="s">
        <v>9</v>
      </c>
      <c r="P4" s="1" t="s">
        <v>11</v>
      </c>
      <c r="Q4" s="1" t="s">
        <v>10</v>
      </c>
      <c r="R4">
        <f t="shared" ref="R4:R67" si="3">L4/D4</f>
        <v>1.0490797546012269</v>
      </c>
    </row>
    <row r="5" spans="1:18">
      <c r="A5" s="1" t="s">
        <v>6</v>
      </c>
      <c r="B5" s="1">
        <v>4</v>
      </c>
      <c r="C5" s="6">
        <v>4.2</v>
      </c>
      <c r="D5" s="6">
        <v>3.26</v>
      </c>
      <c r="E5" s="6">
        <v>2.2000000000000002</v>
      </c>
      <c r="F5" s="6"/>
      <c r="G5" s="1">
        <v>5</v>
      </c>
      <c r="H5" s="1">
        <v>130</v>
      </c>
      <c r="I5" s="1">
        <v>90</v>
      </c>
      <c r="J5" s="5">
        <f t="shared" si="0"/>
        <v>7692.3076923076924</v>
      </c>
      <c r="K5" s="4">
        <f t="shared" si="1"/>
        <v>0.69230769230769229</v>
      </c>
      <c r="L5" s="6">
        <v>3.58</v>
      </c>
      <c r="M5" s="1">
        <v>250</v>
      </c>
      <c r="N5" s="9">
        <f t="shared" si="2"/>
        <v>14.32</v>
      </c>
      <c r="O5" s="1" t="s">
        <v>9</v>
      </c>
      <c r="P5" s="1" t="s">
        <v>11</v>
      </c>
      <c r="Q5" s="1" t="s">
        <v>10</v>
      </c>
      <c r="R5">
        <f t="shared" si="3"/>
        <v>1.0981595092024541</v>
      </c>
    </row>
    <row r="6" spans="1:18">
      <c r="A6" s="1" t="s">
        <v>6</v>
      </c>
      <c r="B6" s="1">
        <v>5</v>
      </c>
      <c r="C6" s="7">
        <v>4.18</v>
      </c>
      <c r="D6" s="7">
        <v>2.5099999999999998</v>
      </c>
      <c r="E6" s="7">
        <v>1.62</v>
      </c>
      <c r="F6" s="7"/>
      <c r="G6" s="3">
        <v>5</v>
      </c>
      <c r="H6" s="3">
        <v>100</v>
      </c>
      <c r="I6" s="3">
        <v>40</v>
      </c>
      <c r="J6" s="5">
        <f t="shared" si="0"/>
        <v>10000</v>
      </c>
      <c r="K6" s="4">
        <f t="shared" si="1"/>
        <v>0.4</v>
      </c>
      <c r="L6" s="7">
        <v>3.07</v>
      </c>
      <c r="M6" s="1">
        <v>250</v>
      </c>
      <c r="N6" s="9">
        <f t="shared" si="2"/>
        <v>12.28</v>
      </c>
      <c r="O6" s="3" t="s">
        <v>9</v>
      </c>
      <c r="P6" s="3" t="s">
        <v>11</v>
      </c>
      <c r="Q6" s="3" t="s">
        <v>10</v>
      </c>
      <c r="R6">
        <f t="shared" si="3"/>
        <v>1.2231075697211156</v>
      </c>
    </row>
    <row r="7" spans="1:18">
      <c r="A7" s="1" t="s">
        <v>6</v>
      </c>
      <c r="B7" s="1">
        <v>6</v>
      </c>
      <c r="C7" s="7">
        <v>4.16</v>
      </c>
      <c r="D7" s="7">
        <v>3.32</v>
      </c>
      <c r="E7" s="7">
        <v>1.68</v>
      </c>
      <c r="F7" s="7"/>
      <c r="G7" s="3">
        <v>5</v>
      </c>
      <c r="H7" s="3">
        <v>100</v>
      </c>
      <c r="I7" s="3">
        <v>40</v>
      </c>
      <c r="J7" s="5">
        <f t="shared" si="0"/>
        <v>10000</v>
      </c>
      <c r="K7" s="4">
        <f t="shared" si="1"/>
        <v>0.4</v>
      </c>
      <c r="L7" s="7">
        <v>3.06</v>
      </c>
      <c r="M7" s="1">
        <v>250</v>
      </c>
      <c r="N7" s="9">
        <f t="shared" si="2"/>
        <v>12.24</v>
      </c>
      <c r="O7" s="3" t="s">
        <v>9</v>
      </c>
      <c r="P7" s="3" t="s">
        <v>11</v>
      </c>
      <c r="Q7" s="3" t="s">
        <v>10</v>
      </c>
      <c r="R7">
        <f t="shared" si="3"/>
        <v>0.92168674698795183</v>
      </c>
    </row>
    <row r="8" spans="1:18">
      <c r="A8" s="1" t="s">
        <v>6</v>
      </c>
      <c r="B8" s="1">
        <v>7</v>
      </c>
      <c r="C8" s="7">
        <v>4.1500000000000004</v>
      </c>
      <c r="D8" s="7">
        <v>2.54</v>
      </c>
      <c r="E8" s="7">
        <v>1.64</v>
      </c>
      <c r="F8" s="7"/>
      <c r="G8" s="3">
        <v>5</v>
      </c>
      <c r="H8" s="3">
        <v>100</v>
      </c>
      <c r="I8" s="3">
        <v>40</v>
      </c>
      <c r="J8" s="5">
        <f t="shared" si="0"/>
        <v>10000</v>
      </c>
      <c r="K8" s="4">
        <f t="shared" si="1"/>
        <v>0.4</v>
      </c>
      <c r="L8" s="7">
        <v>3.06</v>
      </c>
      <c r="M8" s="1">
        <v>250</v>
      </c>
      <c r="N8" s="9">
        <f t="shared" si="2"/>
        <v>12.24</v>
      </c>
      <c r="O8" s="3" t="s">
        <v>9</v>
      </c>
      <c r="P8" s="3" t="s">
        <v>11</v>
      </c>
      <c r="Q8" s="3" t="s">
        <v>10</v>
      </c>
      <c r="R8">
        <f t="shared" si="3"/>
        <v>1.204724409448819</v>
      </c>
    </row>
    <row r="9" spans="1:18">
      <c r="A9" s="1" t="s">
        <v>6</v>
      </c>
      <c r="B9" s="1">
        <v>8</v>
      </c>
      <c r="C9" s="7">
        <v>4.1500000000000004</v>
      </c>
      <c r="D9" s="7">
        <v>2.36</v>
      </c>
      <c r="E9" s="7">
        <v>1.8</v>
      </c>
      <c r="F9" s="7"/>
      <c r="G9" s="3">
        <v>3</v>
      </c>
      <c r="H9" s="3">
        <v>100</v>
      </c>
      <c r="I9" s="3">
        <v>70</v>
      </c>
      <c r="J9" s="5">
        <f t="shared" si="0"/>
        <v>10000</v>
      </c>
      <c r="K9" s="4">
        <f t="shared" si="1"/>
        <v>0.7</v>
      </c>
      <c r="L9" s="7">
        <v>3.63</v>
      </c>
      <c r="M9" s="1">
        <v>250</v>
      </c>
      <c r="N9" s="9">
        <f t="shared" si="2"/>
        <v>14.52</v>
      </c>
      <c r="O9" s="3" t="s">
        <v>9</v>
      </c>
      <c r="P9" s="3" t="s">
        <v>11</v>
      </c>
      <c r="Q9" s="3" t="s">
        <v>10</v>
      </c>
      <c r="R9">
        <f t="shared" si="3"/>
        <v>1.5381355932203391</v>
      </c>
    </row>
    <row r="10" spans="1:18">
      <c r="A10" s="1" t="s">
        <v>6</v>
      </c>
      <c r="B10" s="1">
        <v>9</v>
      </c>
      <c r="C10" s="7">
        <v>4.13</v>
      </c>
      <c r="D10" s="7">
        <v>2.34</v>
      </c>
      <c r="E10" s="7">
        <v>1.8</v>
      </c>
      <c r="F10" s="7"/>
      <c r="G10" s="3">
        <v>3</v>
      </c>
      <c r="H10" s="3">
        <v>100</v>
      </c>
      <c r="I10" s="3">
        <v>70</v>
      </c>
      <c r="J10" s="5">
        <f t="shared" si="0"/>
        <v>10000</v>
      </c>
      <c r="K10" s="4">
        <f t="shared" si="1"/>
        <v>0.7</v>
      </c>
      <c r="L10" s="7">
        <v>3.66</v>
      </c>
      <c r="M10" s="1">
        <v>250</v>
      </c>
      <c r="N10" s="9">
        <f t="shared" si="2"/>
        <v>14.64</v>
      </c>
      <c r="O10" s="3" t="s">
        <v>9</v>
      </c>
      <c r="P10" s="3" t="s">
        <v>11</v>
      </c>
      <c r="Q10" s="3" t="s">
        <v>10</v>
      </c>
      <c r="R10">
        <f t="shared" si="3"/>
        <v>1.5641025641025643</v>
      </c>
    </row>
    <row r="11" spans="1:18">
      <c r="A11" s="1" t="s">
        <v>6</v>
      </c>
      <c r="B11" s="1">
        <v>10</v>
      </c>
      <c r="C11" s="7">
        <v>4.13</v>
      </c>
      <c r="D11" s="7">
        <v>2.34</v>
      </c>
      <c r="E11" s="7">
        <v>1.82</v>
      </c>
      <c r="F11" s="7"/>
      <c r="G11" s="3">
        <v>3</v>
      </c>
      <c r="H11" s="3">
        <v>100</v>
      </c>
      <c r="I11" s="3">
        <v>60</v>
      </c>
      <c r="J11" s="5">
        <f t="shared" si="0"/>
        <v>10000</v>
      </c>
      <c r="K11" s="4">
        <f t="shared" si="1"/>
        <v>0.6</v>
      </c>
      <c r="L11" s="7">
        <v>3.43</v>
      </c>
      <c r="M11" s="1">
        <v>250</v>
      </c>
      <c r="N11" s="9">
        <f t="shared" si="2"/>
        <v>13.72</v>
      </c>
      <c r="O11" s="3" t="s">
        <v>9</v>
      </c>
      <c r="P11" s="3" t="s">
        <v>11</v>
      </c>
      <c r="Q11" s="3" t="s">
        <v>10</v>
      </c>
      <c r="R11">
        <f t="shared" si="3"/>
        <v>1.4658119658119659</v>
      </c>
    </row>
    <row r="12" spans="1:18">
      <c r="A12" s="1" t="s">
        <v>6</v>
      </c>
      <c r="B12" s="1">
        <v>11</v>
      </c>
      <c r="C12" s="7">
        <v>4.0999999999999996</v>
      </c>
      <c r="D12" s="7">
        <v>2.34</v>
      </c>
      <c r="E12" s="7">
        <v>1.84</v>
      </c>
      <c r="F12" s="7"/>
      <c r="G12" s="3">
        <v>3</v>
      </c>
      <c r="H12" s="3">
        <v>100</v>
      </c>
      <c r="I12" s="3">
        <v>60</v>
      </c>
      <c r="J12" s="5">
        <f t="shared" si="0"/>
        <v>10000</v>
      </c>
      <c r="K12" s="4">
        <f t="shared" si="1"/>
        <v>0.6</v>
      </c>
      <c r="L12" s="7">
        <v>3.37</v>
      </c>
      <c r="M12" s="1">
        <v>250</v>
      </c>
      <c r="N12" s="9">
        <f t="shared" si="2"/>
        <v>13.48</v>
      </c>
      <c r="O12" s="3" t="s">
        <v>9</v>
      </c>
      <c r="P12" s="3" t="s">
        <v>11</v>
      </c>
      <c r="Q12" s="3" t="s">
        <v>10</v>
      </c>
      <c r="R12">
        <f t="shared" si="3"/>
        <v>1.4401709401709404</v>
      </c>
    </row>
    <row r="13" spans="1:18">
      <c r="A13" s="1" t="s">
        <v>6</v>
      </c>
      <c r="B13" s="1">
        <v>12</v>
      </c>
      <c r="C13" s="7">
        <v>4.0999999999999996</v>
      </c>
      <c r="D13" s="8">
        <v>2.36</v>
      </c>
      <c r="E13" s="8">
        <v>1.82</v>
      </c>
      <c r="F13" s="8"/>
      <c r="G13" s="3">
        <v>3</v>
      </c>
      <c r="H13" s="3">
        <v>100</v>
      </c>
      <c r="I13" s="3">
        <v>50</v>
      </c>
      <c r="J13" s="5">
        <f t="shared" si="0"/>
        <v>10000</v>
      </c>
      <c r="K13" s="4">
        <f t="shared" si="1"/>
        <v>0.5</v>
      </c>
      <c r="L13" s="7">
        <v>3.24</v>
      </c>
      <c r="M13" s="1">
        <v>250</v>
      </c>
      <c r="N13" s="9">
        <f t="shared" si="2"/>
        <v>12.96</v>
      </c>
      <c r="O13" s="3" t="s">
        <v>9</v>
      </c>
      <c r="P13" s="3" t="s">
        <v>11</v>
      </c>
      <c r="Q13" s="3" t="s">
        <v>10</v>
      </c>
      <c r="R13">
        <f t="shared" si="3"/>
        <v>1.3728813559322035</v>
      </c>
    </row>
    <row r="14" spans="1:18">
      <c r="A14" s="12" t="s">
        <v>6</v>
      </c>
      <c r="B14" s="12">
        <v>13</v>
      </c>
      <c r="C14" s="11">
        <v>4.0999999999999996</v>
      </c>
      <c r="D14" s="11"/>
      <c r="E14" s="11">
        <v>1.6</v>
      </c>
      <c r="F14" s="11"/>
      <c r="G14" s="12">
        <v>3</v>
      </c>
      <c r="H14" s="12">
        <v>100</v>
      </c>
      <c r="I14" s="12">
        <v>50</v>
      </c>
      <c r="J14" s="13">
        <f t="shared" si="0"/>
        <v>10000</v>
      </c>
      <c r="K14" s="14">
        <f t="shared" si="1"/>
        <v>0.5</v>
      </c>
      <c r="L14" s="11">
        <v>0</v>
      </c>
      <c r="M14" s="12">
        <v>250</v>
      </c>
      <c r="N14" s="15">
        <f t="shared" si="2"/>
        <v>0</v>
      </c>
      <c r="O14" s="12" t="s">
        <v>19</v>
      </c>
      <c r="P14" s="12" t="s">
        <v>20</v>
      </c>
      <c r="Q14" s="12" t="s">
        <v>21</v>
      </c>
    </row>
    <row r="15" spans="1:18">
      <c r="A15" s="1" t="s">
        <v>6</v>
      </c>
      <c r="B15" s="1">
        <v>14</v>
      </c>
      <c r="C15" s="8">
        <v>4.1100000000000003</v>
      </c>
      <c r="D15" s="8">
        <v>2.36</v>
      </c>
      <c r="E15" s="8">
        <v>1.82</v>
      </c>
      <c r="F15" s="8"/>
      <c r="G15" s="3">
        <v>3</v>
      </c>
      <c r="H15" s="3">
        <v>100</v>
      </c>
      <c r="I15" s="3">
        <v>50</v>
      </c>
      <c r="J15" s="5">
        <f>1000000/H15</f>
        <v>10000</v>
      </c>
      <c r="K15" s="4">
        <f>I15/H15</f>
        <v>0.5</v>
      </c>
      <c r="L15" s="7">
        <v>3.24</v>
      </c>
      <c r="M15" s="1">
        <v>250</v>
      </c>
      <c r="N15" s="9">
        <f t="shared" si="2"/>
        <v>12.96</v>
      </c>
      <c r="O15" s="3" t="s">
        <v>9</v>
      </c>
      <c r="P15" s="3" t="s">
        <v>11</v>
      </c>
      <c r="Q15" s="3" t="s">
        <v>10</v>
      </c>
      <c r="R15">
        <f t="shared" si="3"/>
        <v>1.3728813559322035</v>
      </c>
    </row>
    <row r="16" spans="1:18">
      <c r="A16" s="1" t="s">
        <v>6</v>
      </c>
      <c r="B16" s="1">
        <v>15</v>
      </c>
      <c r="C16" s="8">
        <v>4.09</v>
      </c>
      <c r="D16" s="8">
        <v>3.24</v>
      </c>
      <c r="E16" s="8">
        <v>2</v>
      </c>
      <c r="F16" s="8"/>
      <c r="G16" s="3">
        <v>3</v>
      </c>
      <c r="H16" s="3">
        <v>100</v>
      </c>
      <c r="I16" s="3">
        <v>40</v>
      </c>
      <c r="J16" s="5">
        <f t="shared" si="0"/>
        <v>10000</v>
      </c>
      <c r="K16" s="4">
        <f t="shared" si="1"/>
        <v>0.4</v>
      </c>
      <c r="L16" s="7">
        <v>3.03</v>
      </c>
      <c r="M16" s="1">
        <v>250</v>
      </c>
      <c r="N16" s="9">
        <f t="shared" si="2"/>
        <v>12.12</v>
      </c>
      <c r="O16" s="3" t="s">
        <v>9</v>
      </c>
      <c r="P16" s="3" t="s">
        <v>11</v>
      </c>
      <c r="Q16" s="3" t="s">
        <v>10</v>
      </c>
      <c r="R16">
        <f t="shared" si="3"/>
        <v>0.93518518518518501</v>
      </c>
    </row>
    <row r="17" spans="1:18">
      <c r="A17" s="20" t="s">
        <v>6</v>
      </c>
      <c r="B17" s="20">
        <v>16</v>
      </c>
      <c r="C17" s="21">
        <v>4.08</v>
      </c>
      <c r="D17" s="21">
        <v>3.26</v>
      </c>
      <c r="E17" s="21">
        <v>3.22</v>
      </c>
      <c r="F17" s="21"/>
      <c r="G17" s="20">
        <v>3</v>
      </c>
      <c r="H17" s="20">
        <v>100</v>
      </c>
      <c r="I17" s="20">
        <v>40</v>
      </c>
      <c r="J17" s="22">
        <f t="shared" si="0"/>
        <v>10000</v>
      </c>
      <c r="K17" s="23">
        <f t="shared" si="1"/>
        <v>0.4</v>
      </c>
      <c r="L17" s="24">
        <v>3.01</v>
      </c>
      <c r="M17" s="20">
        <v>250</v>
      </c>
      <c r="N17" s="25">
        <f t="shared" si="2"/>
        <v>12.04</v>
      </c>
      <c r="O17" s="20" t="s">
        <v>9</v>
      </c>
      <c r="P17" s="20" t="s">
        <v>11</v>
      </c>
      <c r="Q17" s="20" t="s">
        <v>10</v>
      </c>
      <c r="R17">
        <f t="shared" si="3"/>
        <v>0.92331288343558282</v>
      </c>
    </row>
    <row r="18" spans="1:18">
      <c r="A18" s="1" t="s">
        <v>6</v>
      </c>
      <c r="B18" s="1">
        <v>17</v>
      </c>
      <c r="C18" s="8">
        <v>4.08</v>
      </c>
      <c r="D18" s="8">
        <v>3.26</v>
      </c>
      <c r="E18" s="8">
        <v>2.02</v>
      </c>
      <c r="F18" s="8"/>
      <c r="G18" s="3">
        <v>3</v>
      </c>
      <c r="H18" s="3">
        <v>100</v>
      </c>
      <c r="I18" s="3">
        <v>30</v>
      </c>
      <c r="J18" s="5">
        <f t="shared" si="0"/>
        <v>10000</v>
      </c>
      <c r="K18" s="4">
        <f t="shared" si="1"/>
        <v>0.3</v>
      </c>
      <c r="L18" s="7">
        <v>2.8</v>
      </c>
      <c r="M18" s="1">
        <v>250</v>
      </c>
      <c r="N18" s="9">
        <f>L18*1000/M18</f>
        <v>11.2</v>
      </c>
      <c r="O18" s="3" t="s">
        <v>9</v>
      </c>
      <c r="P18" s="3" t="s">
        <v>24</v>
      </c>
      <c r="Q18" s="3" t="s">
        <v>10</v>
      </c>
      <c r="R18">
        <f t="shared" si="3"/>
        <v>0.85889570552147243</v>
      </c>
    </row>
    <row r="19" spans="1:18">
      <c r="A19" s="1" t="s">
        <v>6</v>
      </c>
      <c r="B19" s="1">
        <v>18</v>
      </c>
      <c r="C19" s="8">
        <v>4.07</v>
      </c>
      <c r="D19" s="8">
        <v>3.24</v>
      </c>
      <c r="E19" s="8">
        <v>2.2000000000000002</v>
      </c>
      <c r="F19" s="8"/>
      <c r="G19" s="3">
        <v>3</v>
      </c>
      <c r="H19" s="3">
        <v>100</v>
      </c>
      <c r="I19" s="3">
        <v>30</v>
      </c>
      <c r="J19" s="5">
        <f t="shared" si="0"/>
        <v>10000</v>
      </c>
      <c r="K19" s="4">
        <f t="shared" si="1"/>
        <v>0.3</v>
      </c>
      <c r="L19" s="7">
        <v>2.76</v>
      </c>
      <c r="M19" s="1">
        <v>250</v>
      </c>
      <c r="N19" s="9">
        <f t="shared" si="2"/>
        <v>11.04</v>
      </c>
      <c r="O19" s="3" t="s">
        <v>9</v>
      </c>
      <c r="P19" s="3" t="s">
        <v>24</v>
      </c>
      <c r="Q19" s="3" t="s">
        <v>10</v>
      </c>
      <c r="R19">
        <f t="shared" si="3"/>
        <v>0.85185185185185175</v>
      </c>
    </row>
    <row r="20" spans="1:18">
      <c r="A20" s="1" t="s">
        <v>6</v>
      </c>
      <c r="B20" s="1">
        <v>19</v>
      </c>
      <c r="C20" s="8">
        <v>4.07</v>
      </c>
      <c r="D20" s="8">
        <v>3.22</v>
      </c>
      <c r="E20" s="8">
        <v>1.84</v>
      </c>
      <c r="F20" s="8"/>
      <c r="G20" s="3">
        <v>3</v>
      </c>
      <c r="H20" s="3">
        <v>100</v>
      </c>
      <c r="I20" s="3">
        <v>20</v>
      </c>
      <c r="J20" s="5">
        <f t="shared" ref="J20:J26" si="4">1000000/H20</f>
        <v>10000</v>
      </c>
      <c r="K20" s="4">
        <f t="shared" ref="K20:K26" si="5">I20/H20</f>
        <v>0.2</v>
      </c>
      <c r="L20" s="8">
        <v>2.62</v>
      </c>
      <c r="M20" s="1">
        <v>250</v>
      </c>
      <c r="N20" s="9">
        <f t="shared" si="2"/>
        <v>10.48</v>
      </c>
      <c r="O20" s="3" t="s">
        <v>9</v>
      </c>
      <c r="P20" s="3" t="s">
        <v>24</v>
      </c>
      <c r="Q20" s="3" t="s">
        <v>10</v>
      </c>
      <c r="R20">
        <f t="shared" si="3"/>
        <v>0.81366459627329191</v>
      </c>
    </row>
    <row r="21" spans="1:18">
      <c r="A21" s="1" t="s">
        <v>6</v>
      </c>
      <c r="B21" s="1">
        <v>20</v>
      </c>
      <c r="C21" s="8">
        <v>4.04</v>
      </c>
      <c r="D21" s="8">
        <v>3.22</v>
      </c>
      <c r="E21" s="8">
        <v>1.96</v>
      </c>
      <c r="F21" s="8"/>
      <c r="G21" s="3">
        <v>3</v>
      </c>
      <c r="H21" s="3">
        <v>100</v>
      </c>
      <c r="I21" s="3">
        <v>20</v>
      </c>
      <c r="J21" s="5">
        <f t="shared" si="4"/>
        <v>10000</v>
      </c>
      <c r="K21" s="4">
        <f t="shared" si="5"/>
        <v>0.2</v>
      </c>
      <c r="L21" s="8">
        <v>2.59</v>
      </c>
      <c r="M21" s="1">
        <v>250</v>
      </c>
      <c r="N21" s="9">
        <f t="shared" si="2"/>
        <v>10.36</v>
      </c>
      <c r="O21" s="3" t="s">
        <v>9</v>
      </c>
      <c r="P21" s="3" t="s">
        <v>24</v>
      </c>
      <c r="Q21" s="3" t="s">
        <v>10</v>
      </c>
      <c r="R21">
        <f t="shared" si="3"/>
        <v>0.80434782608695643</v>
      </c>
    </row>
    <row r="22" spans="1:18">
      <c r="A22" s="12" t="s">
        <v>6</v>
      </c>
      <c r="B22" s="12">
        <v>21</v>
      </c>
      <c r="C22" s="11">
        <v>4.04</v>
      </c>
      <c r="D22" s="11"/>
      <c r="E22" s="11">
        <v>1.6</v>
      </c>
      <c r="F22" s="11"/>
      <c r="G22" s="12">
        <v>3</v>
      </c>
      <c r="H22" s="12">
        <v>100</v>
      </c>
      <c r="I22" s="12">
        <v>10</v>
      </c>
      <c r="J22" s="13">
        <f t="shared" si="4"/>
        <v>10000</v>
      </c>
      <c r="K22" s="14">
        <f t="shared" si="5"/>
        <v>0.1</v>
      </c>
      <c r="L22" s="11">
        <v>0</v>
      </c>
      <c r="M22" s="12">
        <v>250</v>
      </c>
      <c r="N22" s="15">
        <f t="shared" si="2"/>
        <v>0</v>
      </c>
      <c r="O22" s="12" t="s">
        <v>19</v>
      </c>
      <c r="P22" s="12" t="s">
        <v>20</v>
      </c>
      <c r="Q22" s="12" t="s">
        <v>21</v>
      </c>
    </row>
    <row r="23" spans="1:18">
      <c r="A23" s="1" t="s">
        <v>6</v>
      </c>
      <c r="B23" s="1">
        <v>22</v>
      </c>
      <c r="C23" s="8">
        <v>4.0599999999999996</v>
      </c>
      <c r="D23" s="8">
        <v>3.24</v>
      </c>
      <c r="E23" s="8">
        <v>2.04</v>
      </c>
      <c r="F23" s="8"/>
      <c r="G23" s="3">
        <v>3</v>
      </c>
      <c r="H23" s="3">
        <v>100</v>
      </c>
      <c r="I23" s="3">
        <v>10</v>
      </c>
      <c r="J23" s="5">
        <f t="shared" si="4"/>
        <v>10000</v>
      </c>
      <c r="K23" s="4">
        <f t="shared" si="5"/>
        <v>0.1</v>
      </c>
      <c r="L23" s="8">
        <v>2.46</v>
      </c>
      <c r="M23" s="1">
        <v>250</v>
      </c>
      <c r="N23" s="9">
        <f t="shared" si="2"/>
        <v>9.84</v>
      </c>
      <c r="O23" s="3" t="s">
        <v>9</v>
      </c>
      <c r="P23" s="3" t="s">
        <v>24</v>
      </c>
      <c r="Q23" s="3" t="s">
        <v>10</v>
      </c>
      <c r="R23">
        <f t="shared" si="3"/>
        <v>0.75925925925925919</v>
      </c>
    </row>
    <row r="24" spans="1:18">
      <c r="A24" s="1" t="s">
        <v>6</v>
      </c>
      <c r="B24" s="1">
        <v>22</v>
      </c>
      <c r="C24" s="8">
        <v>4.04</v>
      </c>
      <c r="D24" s="8">
        <v>3.24</v>
      </c>
      <c r="E24" s="8">
        <v>1.92</v>
      </c>
      <c r="F24" s="8"/>
      <c r="G24" s="3">
        <v>3</v>
      </c>
      <c r="H24" s="3">
        <v>100</v>
      </c>
      <c r="I24" s="3">
        <v>10</v>
      </c>
      <c r="J24" s="5">
        <f>1000000/H24</f>
        <v>10000</v>
      </c>
      <c r="K24" s="4">
        <f>I24/H24</f>
        <v>0.1</v>
      </c>
      <c r="L24" s="8">
        <v>2.44</v>
      </c>
      <c r="M24" s="1">
        <v>250</v>
      </c>
      <c r="N24" s="9">
        <f>L24*1000/M24</f>
        <v>9.76</v>
      </c>
      <c r="O24" s="3" t="s">
        <v>9</v>
      </c>
      <c r="P24" s="3" t="s">
        <v>24</v>
      </c>
      <c r="Q24" s="3" t="s">
        <v>10</v>
      </c>
      <c r="R24">
        <f t="shared" si="3"/>
        <v>0.75308641975308632</v>
      </c>
    </row>
    <row r="25" spans="1:18">
      <c r="A25" s="1" t="s">
        <v>6</v>
      </c>
      <c r="B25" s="1">
        <v>23</v>
      </c>
      <c r="C25" s="8">
        <v>4.04</v>
      </c>
      <c r="D25" s="8">
        <v>3.24</v>
      </c>
      <c r="E25" s="8">
        <v>2.06</v>
      </c>
      <c r="F25" s="8"/>
      <c r="G25" s="3">
        <v>3</v>
      </c>
      <c r="H25" s="3">
        <v>100</v>
      </c>
      <c r="I25" s="3">
        <v>5</v>
      </c>
      <c r="J25" s="5">
        <f t="shared" si="4"/>
        <v>10000</v>
      </c>
      <c r="K25" s="4">
        <f t="shared" si="5"/>
        <v>0.05</v>
      </c>
      <c r="L25" s="8">
        <v>2.14</v>
      </c>
      <c r="M25" s="1">
        <v>250</v>
      </c>
      <c r="N25" s="9">
        <f t="shared" si="2"/>
        <v>8.56</v>
      </c>
      <c r="O25" s="3" t="s">
        <v>9</v>
      </c>
      <c r="P25" s="3" t="s">
        <v>25</v>
      </c>
      <c r="Q25" s="3" t="s">
        <v>10</v>
      </c>
      <c r="R25">
        <f t="shared" si="3"/>
        <v>0.66049382716049387</v>
      </c>
    </row>
    <row r="26" spans="1:18">
      <c r="A26" s="20" t="s">
        <v>6</v>
      </c>
      <c r="B26" s="20">
        <v>24</v>
      </c>
      <c r="C26" s="21">
        <v>4.03</v>
      </c>
      <c r="D26" s="21">
        <v>3.22</v>
      </c>
      <c r="E26" s="21">
        <v>3.18</v>
      </c>
      <c r="F26" s="21"/>
      <c r="G26" s="20">
        <v>3</v>
      </c>
      <c r="H26" s="20">
        <v>100</v>
      </c>
      <c r="I26" s="20">
        <v>5</v>
      </c>
      <c r="J26" s="22">
        <f t="shared" si="4"/>
        <v>10000</v>
      </c>
      <c r="K26" s="23">
        <f t="shared" si="5"/>
        <v>0.05</v>
      </c>
      <c r="L26" s="21">
        <v>2.15</v>
      </c>
      <c r="M26" s="20">
        <v>250</v>
      </c>
      <c r="N26" s="25">
        <f t="shared" si="2"/>
        <v>8.6</v>
      </c>
      <c r="O26" s="20" t="s">
        <v>9</v>
      </c>
      <c r="P26" s="20" t="s">
        <v>25</v>
      </c>
      <c r="Q26" s="20" t="s">
        <v>10</v>
      </c>
      <c r="R26">
        <f t="shared" si="3"/>
        <v>0.66770186335403725</v>
      </c>
    </row>
    <row r="27" spans="1:18">
      <c r="A27" s="20" t="s">
        <v>6</v>
      </c>
      <c r="B27" s="20">
        <v>25</v>
      </c>
      <c r="C27" s="21">
        <v>4.04</v>
      </c>
      <c r="D27" s="21">
        <v>3.22</v>
      </c>
      <c r="E27" s="21">
        <v>3.2</v>
      </c>
      <c r="F27" s="21"/>
      <c r="G27" s="20">
        <v>3</v>
      </c>
      <c r="H27" s="20">
        <v>100</v>
      </c>
      <c r="I27" s="20">
        <v>2</v>
      </c>
      <c r="J27" s="22">
        <f t="shared" ref="J27:J32" si="6">1000000/H27</f>
        <v>10000</v>
      </c>
      <c r="K27" s="23">
        <f t="shared" ref="K27:K32" si="7">I27/H27</f>
        <v>0.02</v>
      </c>
      <c r="L27" s="21">
        <v>2.1</v>
      </c>
      <c r="M27" s="20">
        <v>250</v>
      </c>
      <c r="N27" s="25">
        <f>L27*1000/M27</f>
        <v>8.4</v>
      </c>
      <c r="O27" s="20" t="s">
        <v>9</v>
      </c>
      <c r="P27" s="20" t="s">
        <v>25</v>
      </c>
      <c r="Q27" s="20" t="s">
        <v>10</v>
      </c>
      <c r="R27">
        <f t="shared" si="3"/>
        <v>0.65217391304347827</v>
      </c>
    </row>
    <row r="28" spans="1:18">
      <c r="A28" s="20" t="s">
        <v>6</v>
      </c>
      <c r="B28" s="20">
        <v>26</v>
      </c>
      <c r="C28" s="21">
        <v>4.04</v>
      </c>
      <c r="D28" s="21">
        <v>3.22</v>
      </c>
      <c r="E28" s="21">
        <v>3.18</v>
      </c>
      <c r="F28" s="21"/>
      <c r="G28" s="20">
        <v>3</v>
      </c>
      <c r="H28" s="20">
        <v>100</v>
      </c>
      <c r="I28" s="20">
        <v>2</v>
      </c>
      <c r="J28" s="22">
        <f t="shared" si="6"/>
        <v>10000</v>
      </c>
      <c r="K28" s="23">
        <f t="shared" si="7"/>
        <v>0.02</v>
      </c>
      <c r="L28" s="21">
        <v>2.13</v>
      </c>
      <c r="M28" s="20">
        <v>250</v>
      </c>
      <c r="N28" s="25">
        <f>L28*1000/M28</f>
        <v>8.52</v>
      </c>
      <c r="O28" s="20" t="s">
        <v>9</v>
      </c>
      <c r="P28" s="20" t="s">
        <v>25</v>
      </c>
      <c r="Q28" s="20" t="s">
        <v>10</v>
      </c>
      <c r="R28">
        <f t="shared" si="3"/>
        <v>0.66149068322981364</v>
      </c>
    </row>
    <row r="29" spans="1:18">
      <c r="A29" s="20" t="s">
        <v>6</v>
      </c>
      <c r="B29" s="20">
        <v>27</v>
      </c>
      <c r="C29" s="21">
        <v>4.0199999999999996</v>
      </c>
      <c r="D29" s="21">
        <v>3.22</v>
      </c>
      <c r="E29" s="21">
        <v>3.18</v>
      </c>
      <c r="F29" s="21"/>
      <c r="G29" s="20">
        <v>3</v>
      </c>
      <c r="H29" s="20">
        <v>100</v>
      </c>
      <c r="I29" s="20">
        <v>1</v>
      </c>
      <c r="J29" s="22">
        <f t="shared" si="6"/>
        <v>10000</v>
      </c>
      <c r="K29" s="23">
        <f t="shared" si="7"/>
        <v>0.01</v>
      </c>
      <c r="L29" s="21">
        <v>2.1</v>
      </c>
      <c r="M29" s="20">
        <v>250</v>
      </c>
      <c r="N29" s="25">
        <f>L29*1000/M29</f>
        <v>8.4</v>
      </c>
      <c r="O29" s="20" t="s">
        <v>9</v>
      </c>
      <c r="P29" s="20" t="s">
        <v>26</v>
      </c>
      <c r="Q29" s="20" t="s">
        <v>10</v>
      </c>
      <c r="R29">
        <f t="shared" si="3"/>
        <v>0.65217391304347827</v>
      </c>
    </row>
    <row r="30" spans="1:18">
      <c r="A30" s="20" t="s">
        <v>6</v>
      </c>
      <c r="B30" s="20">
        <v>28</v>
      </c>
      <c r="C30" s="21">
        <v>4.01</v>
      </c>
      <c r="D30" s="21">
        <v>3.2</v>
      </c>
      <c r="E30" s="21">
        <v>3.16</v>
      </c>
      <c r="F30" s="21"/>
      <c r="G30" s="20">
        <v>3</v>
      </c>
      <c r="H30" s="20">
        <v>100</v>
      </c>
      <c r="I30" s="20">
        <v>1</v>
      </c>
      <c r="J30" s="22">
        <f t="shared" si="6"/>
        <v>10000</v>
      </c>
      <c r="K30" s="23">
        <f t="shared" si="7"/>
        <v>0.01</v>
      </c>
      <c r="L30" s="21">
        <v>2.11</v>
      </c>
      <c r="M30" s="20">
        <v>250</v>
      </c>
      <c r="N30" s="25">
        <f>L30*1000/M30</f>
        <v>8.44</v>
      </c>
      <c r="O30" s="20" t="s">
        <v>9</v>
      </c>
      <c r="P30" s="20" t="s">
        <v>26</v>
      </c>
      <c r="Q30" s="20" t="s">
        <v>10</v>
      </c>
      <c r="R30">
        <f t="shared" si="3"/>
        <v>0.65937499999999993</v>
      </c>
    </row>
    <row r="31" spans="1:18">
      <c r="A31" s="20" t="s">
        <v>6</v>
      </c>
      <c r="B31" s="20">
        <v>29</v>
      </c>
      <c r="C31" s="21">
        <v>4.01</v>
      </c>
      <c r="D31" s="21">
        <v>3.22</v>
      </c>
      <c r="E31" s="21">
        <v>3.18</v>
      </c>
      <c r="F31" s="21"/>
      <c r="G31" s="20">
        <v>3</v>
      </c>
      <c r="H31" s="20">
        <v>100</v>
      </c>
      <c r="I31" s="20">
        <v>0</v>
      </c>
      <c r="J31" s="22">
        <f t="shared" si="6"/>
        <v>10000</v>
      </c>
      <c r="K31" s="23">
        <f t="shared" si="7"/>
        <v>0</v>
      </c>
      <c r="L31" s="21">
        <v>2.0499999999999998</v>
      </c>
      <c r="M31" s="20">
        <v>250</v>
      </c>
      <c r="N31" s="25">
        <f>L31*1000/M31</f>
        <v>8.1999999999999993</v>
      </c>
      <c r="O31" s="20" t="s">
        <v>9</v>
      </c>
      <c r="P31" s="20" t="s">
        <v>26</v>
      </c>
      <c r="Q31" s="20" t="s">
        <v>10</v>
      </c>
      <c r="R31">
        <f t="shared" si="3"/>
        <v>0.63664596273291918</v>
      </c>
    </row>
    <row r="32" spans="1:18">
      <c r="A32" s="20" t="s">
        <v>6</v>
      </c>
      <c r="B32" s="20">
        <v>30</v>
      </c>
      <c r="C32" s="21">
        <v>4</v>
      </c>
      <c r="D32" s="21">
        <v>3.2</v>
      </c>
      <c r="E32" s="21">
        <v>3.18</v>
      </c>
      <c r="F32" s="21"/>
      <c r="G32" s="20">
        <v>3</v>
      </c>
      <c r="H32" s="20">
        <v>100</v>
      </c>
      <c r="I32" s="20">
        <v>0</v>
      </c>
      <c r="J32" s="22">
        <f t="shared" si="6"/>
        <v>10000</v>
      </c>
      <c r="K32" s="23">
        <f t="shared" si="7"/>
        <v>0</v>
      </c>
      <c r="L32" s="21">
        <v>2</v>
      </c>
      <c r="M32" s="20">
        <v>250</v>
      </c>
      <c r="N32" s="25">
        <f t="shared" ref="N32:N38" si="8">L32*1000/M32</f>
        <v>8</v>
      </c>
      <c r="O32" s="20" t="s">
        <v>9</v>
      </c>
      <c r="P32" s="20" t="s">
        <v>26</v>
      </c>
      <c r="Q32" s="20" t="s">
        <v>10</v>
      </c>
      <c r="R32">
        <f t="shared" si="3"/>
        <v>0.625</v>
      </c>
    </row>
    <row r="33" spans="1:18">
      <c r="A33" s="3"/>
      <c r="B33" s="3"/>
      <c r="C33" s="17"/>
      <c r="D33" s="17"/>
      <c r="E33" s="17"/>
      <c r="F33" s="17" t="s">
        <v>28</v>
      </c>
      <c r="G33" s="3"/>
      <c r="H33" s="3"/>
      <c r="I33" s="3"/>
      <c r="J33" s="16"/>
      <c r="K33" s="18"/>
      <c r="L33" s="17"/>
      <c r="M33" s="3"/>
      <c r="N33" s="19"/>
      <c r="O33" s="3"/>
      <c r="P33" s="3"/>
      <c r="Q33" s="3"/>
    </row>
    <row r="34" spans="1:18">
      <c r="A34" s="1" t="s">
        <v>6</v>
      </c>
      <c r="B34" s="1">
        <v>31</v>
      </c>
      <c r="C34" s="8">
        <v>3.99</v>
      </c>
      <c r="D34" s="8">
        <v>3.14</v>
      </c>
      <c r="E34" s="8">
        <v>3.1</v>
      </c>
      <c r="F34" s="8"/>
      <c r="G34" s="3">
        <v>3</v>
      </c>
      <c r="H34" s="3">
        <v>99</v>
      </c>
      <c r="I34" s="3">
        <f>(H34+1)*K34</f>
        <v>50</v>
      </c>
      <c r="J34" s="5">
        <f>1000000/H34</f>
        <v>10101.010101010101</v>
      </c>
      <c r="K34" s="4">
        <v>0.5</v>
      </c>
      <c r="L34" s="8">
        <v>2.82</v>
      </c>
      <c r="M34" s="3">
        <v>250</v>
      </c>
      <c r="N34" s="9">
        <f t="shared" si="8"/>
        <v>11.28</v>
      </c>
      <c r="O34" s="3" t="s">
        <v>9</v>
      </c>
      <c r="P34" s="3" t="s">
        <v>27</v>
      </c>
      <c r="Q34" s="3" t="s">
        <v>10</v>
      </c>
      <c r="R34">
        <f t="shared" si="3"/>
        <v>0.8980891719745222</v>
      </c>
    </row>
    <row r="35" spans="1:18">
      <c r="A35" s="1" t="s">
        <v>6</v>
      </c>
      <c r="B35" s="1">
        <v>32</v>
      </c>
      <c r="C35" s="8">
        <v>3.98</v>
      </c>
      <c r="D35" s="8">
        <v>3.16</v>
      </c>
      <c r="E35" s="8">
        <v>1.6</v>
      </c>
      <c r="F35" s="8"/>
      <c r="G35" s="3">
        <v>3</v>
      </c>
      <c r="H35" s="3">
        <v>99</v>
      </c>
      <c r="I35" s="3">
        <f t="shared" ref="I35:I62" si="9">(H35+1)*K35</f>
        <v>50</v>
      </c>
      <c r="J35" s="5">
        <f>1000000/H35</f>
        <v>10101.010101010101</v>
      </c>
      <c r="K35" s="4">
        <v>0.5</v>
      </c>
      <c r="L35" s="8">
        <v>2.8</v>
      </c>
      <c r="M35" s="3">
        <v>250</v>
      </c>
      <c r="N35" s="9">
        <f t="shared" si="8"/>
        <v>11.2</v>
      </c>
      <c r="O35" s="3" t="s">
        <v>9</v>
      </c>
      <c r="P35" s="3" t="s">
        <v>27</v>
      </c>
      <c r="Q35" s="3" t="s">
        <v>10</v>
      </c>
      <c r="R35">
        <f t="shared" si="3"/>
        <v>0.88607594936708856</v>
      </c>
    </row>
    <row r="36" spans="1:18">
      <c r="A36" s="1" t="s">
        <v>6</v>
      </c>
      <c r="B36" s="1">
        <v>33</v>
      </c>
      <c r="C36" s="8">
        <v>3.98</v>
      </c>
      <c r="D36" s="8"/>
      <c r="E36" s="8">
        <v>1.48</v>
      </c>
      <c r="F36" s="8"/>
      <c r="G36" s="3">
        <v>3</v>
      </c>
      <c r="H36" s="3">
        <v>89</v>
      </c>
      <c r="I36" s="3">
        <f t="shared" si="9"/>
        <v>45</v>
      </c>
      <c r="J36" s="5">
        <f>1000000/H36</f>
        <v>11235.955056179775</v>
      </c>
      <c r="K36" s="4">
        <v>0.5</v>
      </c>
      <c r="L36" s="8">
        <v>0</v>
      </c>
      <c r="M36" s="3">
        <v>250</v>
      </c>
      <c r="N36" s="9">
        <f t="shared" si="8"/>
        <v>0</v>
      </c>
      <c r="O36" s="3" t="s">
        <v>19</v>
      </c>
      <c r="P36" s="3" t="s">
        <v>20</v>
      </c>
      <c r="Q36" s="3" t="s">
        <v>21</v>
      </c>
    </row>
    <row r="37" spans="1:18">
      <c r="A37" s="1" t="s">
        <v>6</v>
      </c>
      <c r="B37" s="1">
        <v>34</v>
      </c>
      <c r="C37" s="8">
        <v>3.99</v>
      </c>
      <c r="D37" s="8">
        <v>3.18</v>
      </c>
      <c r="E37" s="8">
        <v>1.86</v>
      </c>
      <c r="F37" s="8"/>
      <c r="G37" s="3">
        <v>3</v>
      </c>
      <c r="H37" s="3">
        <v>89</v>
      </c>
      <c r="I37" s="3">
        <f t="shared" si="9"/>
        <v>45</v>
      </c>
      <c r="J37" s="5">
        <f t="shared" ref="J37:J62" si="10">1000000/H37</f>
        <v>11235.955056179775</v>
      </c>
      <c r="K37" s="4">
        <v>0.5</v>
      </c>
      <c r="L37" s="8">
        <v>2.67</v>
      </c>
      <c r="M37" s="3">
        <v>250</v>
      </c>
      <c r="N37" s="19">
        <f t="shared" si="8"/>
        <v>10.68</v>
      </c>
      <c r="O37" s="3" t="s">
        <v>9</v>
      </c>
      <c r="P37" s="3" t="s">
        <v>27</v>
      </c>
      <c r="Q37" s="3" t="s">
        <v>10</v>
      </c>
      <c r="R37">
        <f t="shared" si="3"/>
        <v>0.83962264150943389</v>
      </c>
    </row>
    <row r="38" spans="1:18">
      <c r="A38" s="1" t="s">
        <v>6</v>
      </c>
      <c r="B38" s="1">
        <v>35</v>
      </c>
      <c r="C38" s="8">
        <v>3.97</v>
      </c>
      <c r="E38" s="8">
        <v>1.5</v>
      </c>
      <c r="F38" s="8"/>
      <c r="G38" s="3">
        <v>3</v>
      </c>
      <c r="H38" s="3">
        <v>89</v>
      </c>
      <c r="I38" s="3">
        <f>(H38+1)*K38</f>
        <v>45</v>
      </c>
      <c r="J38" s="5">
        <f>1000000/H38</f>
        <v>11235.955056179775</v>
      </c>
      <c r="K38" s="4">
        <v>0.5</v>
      </c>
      <c r="L38" s="8">
        <v>0</v>
      </c>
      <c r="M38" s="3">
        <v>250</v>
      </c>
      <c r="N38" s="19">
        <f t="shared" si="8"/>
        <v>0</v>
      </c>
      <c r="O38" s="3" t="s">
        <v>19</v>
      </c>
      <c r="P38" s="3" t="s">
        <v>20</v>
      </c>
      <c r="Q38" s="3" t="s">
        <v>21</v>
      </c>
    </row>
    <row r="39" spans="1:18">
      <c r="A39" s="1" t="s">
        <v>6</v>
      </c>
      <c r="B39" s="1">
        <v>35</v>
      </c>
      <c r="C39" s="8">
        <v>3.97</v>
      </c>
      <c r="D39" s="8">
        <v>3.18</v>
      </c>
      <c r="E39" s="8">
        <v>1.9</v>
      </c>
      <c r="F39" s="8"/>
      <c r="G39" s="3">
        <v>3</v>
      </c>
      <c r="H39" s="3">
        <v>89</v>
      </c>
      <c r="I39" s="3">
        <f>(H39+1)*K39</f>
        <v>45</v>
      </c>
      <c r="J39" s="5">
        <f>1000000/H39</f>
        <v>11235.955056179775</v>
      </c>
      <c r="K39" s="4">
        <v>0.5</v>
      </c>
      <c r="L39" s="8">
        <v>2.65</v>
      </c>
      <c r="M39" s="3">
        <v>250</v>
      </c>
      <c r="N39" s="19">
        <f t="shared" ref="N39:N46" si="11">L39*1000/M39</f>
        <v>10.6</v>
      </c>
      <c r="O39" s="3" t="s">
        <v>9</v>
      </c>
      <c r="P39" s="3" t="s">
        <v>27</v>
      </c>
      <c r="Q39" s="3" t="s">
        <v>10</v>
      </c>
      <c r="R39">
        <f t="shared" si="3"/>
        <v>0.83333333333333326</v>
      </c>
    </row>
    <row r="40" spans="1:18">
      <c r="A40" s="1" t="s">
        <v>6</v>
      </c>
      <c r="B40" s="1">
        <v>36</v>
      </c>
      <c r="C40" s="8">
        <v>3.96</v>
      </c>
      <c r="E40" s="8">
        <v>1.46</v>
      </c>
      <c r="F40" s="8"/>
      <c r="G40" s="3">
        <v>3</v>
      </c>
      <c r="H40" s="3">
        <v>79</v>
      </c>
      <c r="I40" s="3">
        <f t="shared" si="9"/>
        <v>40</v>
      </c>
      <c r="J40" s="5">
        <f t="shared" si="10"/>
        <v>12658.227848101265</v>
      </c>
      <c r="K40" s="4">
        <v>0.5</v>
      </c>
      <c r="L40" s="8">
        <v>0</v>
      </c>
      <c r="M40" s="3">
        <v>250</v>
      </c>
      <c r="N40" s="19">
        <f t="shared" si="11"/>
        <v>0</v>
      </c>
      <c r="O40" s="3" t="s">
        <v>19</v>
      </c>
      <c r="P40" s="3" t="s">
        <v>20</v>
      </c>
      <c r="Q40" s="3" t="s">
        <v>21</v>
      </c>
    </row>
    <row r="41" spans="1:18">
      <c r="A41" s="1" t="s">
        <v>6</v>
      </c>
      <c r="B41" s="1">
        <v>37</v>
      </c>
      <c r="C41" s="8">
        <v>3.96</v>
      </c>
      <c r="D41">
        <v>3.16</v>
      </c>
      <c r="E41" s="8">
        <v>1.84</v>
      </c>
      <c r="F41" s="8"/>
      <c r="G41" s="3">
        <v>3</v>
      </c>
      <c r="H41" s="3">
        <v>79</v>
      </c>
      <c r="I41" s="3">
        <f t="shared" si="9"/>
        <v>40</v>
      </c>
      <c r="J41" s="5">
        <f t="shared" si="10"/>
        <v>12658.227848101265</v>
      </c>
      <c r="K41" s="4">
        <v>0.5</v>
      </c>
      <c r="L41" s="8">
        <v>2.76</v>
      </c>
      <c r="M41" s="3">
        <v>250</v>
      </c>
      <c r="N41" s="19">
        <f t="shared" si="11"/>
        <v>11.04</v>
      </c>
      <c r="O41" s="3" t="s">
        <v>9</v>
      </c>
      <c r="P41" s="3" t="s">
        <v>27</v>
      </c>
      <c r="Q41" s="3" t="s">
        <v>10</v>
      </c>
      <c r="R41">
        <f t="shared" si="3"/>
        <v>0.87341772151898722</v>
      </c>
    </row>
    <row r="42" spans="1:18">
      <c r="A42" s="1" t="s">
        <v>6</v>
      </c>
      <c r="B42" s="1">
        <v>38</v>
      </c>
      <c r="C42" s="8">
        <v>3.96</v>
      </c>
      <c r="D42">
        <v>3.18</v>
      </c>
      <c r="E42" s="8">
        <v>1.7</v>
      </c>
      <c r="F42" s="8"/>
      <c r="G42" s="3">
        <v>3</v>
      </c>
      <c r="H42" s="3">
        <v>79</v>
      </c>
      <c r="I42" s="3">
        <f>(H42+1)*K42</f>
        <v>40</v>
      </c>
      <c r="J42" s="5">
        <f>1000000/H42</f>
        <v>12658.227848101265</v>
      </c>
      <c r="K42" s="4">
        <v>0.5</v>
      </c>
      <c r="L42" s="8">
        <v>2.74</v>
      </c>
      <c r="M42" s="3">
        <v>250</v>
      </c>
      <c r="N42" s="19">
        <f t="shared" si="11"/>
        <v>10.96</v>
      </c>
      <c r="O42" s="3" t="s">
        <v>9</v>
      </c>
      <c r="P42" s="3" t="s">
        <v>27</v>
      </c>
      <c r="Q42" s="3" t="s">
        <v>10</v>
      </c>
      <c r="R42">
        <f t="shared" si="3"/>
        <v>0.86163522012578619</v>
      </c>
    </row>
    <row r="43" spans="1:18">
      <c r="A43" s="1" t="s">
        <v>6</v>
      </c>
      <c r="B43" s="1">
        <v>39</v>
      </c>
      <c r="C43" s="8">
        <v>3.96</v>
      </c>
      <c r="E43" s="8">
        <v>1.48</v>
      </c>
      <c r="F43" s="8"/>
      <c r="G43" s="3">
        <v>3</v>
      </c>
      <c r="H43" s="3">
        <v>69</v>
      </c>
      <c r="I43" s="3">
        <f t="shared" si="9"/>
        <v>35</v>
      </c>
      <c r="J43" s="5">
        <f t="shared" si="10"/>
        <v>14492.753623188406</v>
      </c>
      <c r="K43" s="4">
        <v>0.5</v>
      </c>
      <c r="L43" s="8">
        <v>0</v>
      </c>
      <c r="M43" s="3">
        <v>250</v>
      </c>
      <c r="N43" s="19">
        <f t="shared" si="11"/>
        <v>0</v>
      </c>
      <c r="O43" s="3" t="s">
        <v>19</v>
      </c>
      <c r="P43" s="3" t="s">
        <v>20</v>
      </c>
      <c r="Q43" s="3" t="s">
        <v>21</v>
      </c>
    </row>
    <row r="44" spans="1:18">
      <c r="A44" s="1" t="s">
        <v>6</v>
      </c>
      <c r="B44" s="1">
        <v>40</v>
      </c>
      <c r="C44" s="8">
        <v>3.96</v>
      </c>
      <c r="D44">
        <v>3.2</v>
      </c>
      <c r="E44" s="8">
        <v>1.88</v>
      </c>
      <c r="F44" s="8" t="s">
        <v>31</v>
      </c>
      <c r="G44" s="3">
        <v>3</v>
      </c>
      <c r="H44" s="3">
        <v>69</v>
      </c>
      <c r="I44" s="3">
        <f t="shared" si="9"/>
        <v>35</v>
      </c>
      <c r="J44" s="5">
        <f t="shared" si="10"/>
        <v>14492.753623188406</v>
      </c>
      <c r="K44" s="4">
        <v>0.5</v>
      </c>
      <c r="L44" s="8">
        <v>2.67</v>
      </c>
      <c r="M44" s="3">
        <v>250</v>
      </c>
      <c r="N44" s="19">
        <f t="shared" si="11"/>
        <v>10.68</v>
      </c>
      <c r="O44" s="3" t="s">
        <v>9</v>
      </c>
      <c r="P44" s="3" t="s">
        <v>27</v>
      </c>
      <c r="Q44" s="3" t="s">
        <v>10</v>
      </c>
      <c r="R44">
        <f t="shared" si="3"/>
        <v>0.83437499999999998</v>
      </c>
    </row>
    <row r="45" spans="1:18">
      <c r="A45" s="1" t="s">
        <v>6</v>
      </c>
      <c r="B45" s="1">
        <v>41</v>
      </c>
      <c r="C45" s="8">
        <v>3.94</v>
      </c>
      <c r="D45">
        <v>3.18</v>
      </c>
      <c r="E45" s="8">
        <v>1.72</v>
      </c>
      <c r="F45" s="8" t="s">
        <v>29</v>
      </c>
      <c r="G45" s="3">
        <v>3</v>
      </c>
      <c r="H45" s="3">
        <v>59</v>
      </c>
      <c r="I45" s="3">
        <f t="shared" si="9"/>
        <v>30</v>
      </c>
      <c r="J45" s="5">
        <f t="shared" si="10"/>
        <v>16949.152542372882</v>
      </c>
      <c r="K45" s="4">
        <v>0.5</v>
      </c>
      <c r="L45" s="8">
        <v>2.8</v>
      </c>
      <c r="M45" s="3">
        <v>250</v>
      </c>
      <c r="N45" s="19">
        <f t="shared" si="11"/>
        <v>11.2</v>
      </c>
      <c r="O45" s="3" t="s">
        <v>9</v>
      </c>
      <c r="P45" s="3" t="s">
        <v>27</v>
      </c>
      <c r="Q45" s="3" t="s">
        <v>10</v>
      </c>
      <c r="R45">
        <f t="shared" si="3"/>
        <v>0.88050314465408797</v>
      </c>
    </row>
    <row r="46" spans="1:18">
      <c r="A46" s="1" t="s">
        <v>6</v>
      </c>
      <c r="B46" s="1">
        <v>42</v>
      </c>
      <c r="C46" s="8">
        <v>3.94</v>
      </c>
      <c r="E46" s="8">
        <v>1.48</v>
      </c>
      <c r="F46" t="s">
        <v>30</v>
      </c>
      <c r="G46" s="3">
        <v>3</v>
      </c>
      <c r="H46" s="3">
        <v>59</v>
      </c>
      <c r="I46" s="3">
        <f t="shared" si="9"/>
        <v>30</v>
      </c>
      <c r="J46" s="5">
        <f t="shared" si="10"/>
        <v>16949.152542372882</v>
      </c>
      <c r="K46" s="4">
        <v>0.5</v>
      </c>
      <c r="L46" s="8">
        <v>0</v>
      </c>
      <c r="M46" s="3">
        <v>250</v>
      </c>
      <c r="N46" s="19">
        <f t="shared" si="11"/>
        <v>0</v>
      </c>
      <c r="O46" s="3" t="s">
        <v>19</v>
      </c>
      <c r="P46" s="3" t="s">
        <v>20</v>
      </c>
      <c r="Q46" s="3" t="s">
        <v>21</v>
      </c>
    </row>
    <row r="47" spans="1:18">
      <c r="A47" s="1" t="s">
        <v>6</v>
      </c>
      <c r="B47" s="1">
        <v>43</v>
      </c>
      <c r="C47" s="8">
        <v>3.94</v>
      </c>
      <c r="D47">
        <v>3.18</v>
      </c>
      <c r="E47" s="8">
        <v>1.84</v>
      </c>
      <c r="F47" s="8" t="s">
        <v>31</v>
      </c>
      <c r="G47" s="3">
        <v>3</v>
      </c>
      <c r="H47" s="3">
        <v>59</v>
      </c>
      <c r="I47" s="3">
        <v>30</v>
      </c>
      <c r="J47" s="5">
        <f>1000000/H47</f>
        <v>16949.152542372882</v>
      </c>
      <c r="K47" s="4">
        <v>1.5</v>
      </c>
      <c r="L47" s="8">
        <v>2.79</v>
      </c>
      <c r="M47" s="3">
        <v>250</v>
      </c>
      <c r="N47" s="19">
        <f t="shared" ref="N47:N59" si="12">L47*1000/M47</f>
        <v>11.16</v>
      </c>
      <c r="O47" s="3" t="s">
        <v>9</v>
      </c>
      <c r="P47" s="3" t="s">
        <v>27</v>
      </c>
      <c r="Q47" s="3" t="s">
        <v>10</v>
      </c>
      <c r="R47">
        <f t="shared" si="3"/>
        <v>0.87735849056603765</v>
      </c>
    </row>
    <row r="48" spans="1:18">
      <c r="A48" s="1" t="s">
        <v>6</v>
      </c>
      <c r="B48" s="1">
        <v>44</v>
      </c>
      <c r="C48" s="8">
        <v>3.94</v>
      </c>
      <c r="D48">
        <v>3.16</v>
      </c>
      <c r="E48" s="8">
        <v>1.68</v>
      </c>
      <c r="F48" s="8" t="s">
        <v>29</v>
      </c>
      <c r="G48" s="3">
        <v>3</v>
      </c>
      <c r="H48" s="3">
        <v>49</v>
      </c>
      <c r="I48" s="3">
        <f t="shared" si="9"/>
        <v>25</v>
      </c>
      <c r="J48" s="16">
        <f t="shared" si="10"/>
        <v>20408.163265306124</v>
      </c>
      <c r="K48" s="4">
        <v>0.5</v>
      </c>
      <c r="L48" s="8">
        <v>2.63</v>
      </c>
      <c r="M48" s="3">
        <v>250</v>
      </c>
      <c r="N48" s="19">
        <f t="shared" si="12"/>
        <v>10.52</v>
      </c>
      <c r="O48" s="3" t="s">
        <v>9</v>
      </c>
      <c r="P48" s="3" t="s">
        <v>27</v>
      </c>
      <c r="Q48" s="3" t="s">
        <v>10</v>
      </c>
      <c r="R48">
        <f t="shared" si="3"/>
        <v>0.83227848101265811</v>
      </c>
    </row>
    <row r="49" spans="1:18">
      <c r="A49" s="1" t="s">
        <v>6</v>
      </c>
      <c r="B49" s="1">
        <v>45</v>
      </c>
      <c r="C49" s="8">
        <v>3.93</v>
      </c>
      <c r="D49">
        <v>3.16</v>
      </c>
      <c r="E49" s="8">
        <v>1.6</v>
      </c>
      <c r="F49" s="8" t="s">
        <v>29</v>
      </c>
      <c r="G49" s="3">
        <v>3</v>
      </c>
      <c r="H49" s="3">
        <v>49</v>
      </c>
      <c r="I49" s="3">
        <f t="shared" si="9"/>
        <v>25</v>
      </c>
      <c r="J49" s="16">
        <f t="shared" si="10"/>
        <v>20408.163265306124</v>
      </c>
      <c r="K49" s="4">
        <v>0.5</v>
      </c>
      <c r="L49" s="8">
        <v>2.66</v>
      </c>
      <c r="M49" s="3">
        <v>250</v>
      </c>
      <c r="N49" s="19">
        <f t="shared" si="12"/>
        <v>10.64</v>
      </c>
      <c r="O49" s="3" t="s">
        <v>9</v>
      </c>
      <c r="P49" s="3" t="s">
        <v>27</v>
      </c>
      <c r="Q49" s="3" t="s">
        <v>10</v>
      </c>
      <c r="R49">
        <f t="shared" si="3"/>
        <v>0.84177215189873422</v>
      </c>
    </row>
    <row r="50" spans="1:18">
      <c r="A50" s="1" t="s">
        <v>6</v>
      </c>
      <c r="B50" s="1">
        <v>46</v>
      </c>
      <c r="C50" s="8">
        <v>3.93</v>
      </c>
      <c r="E50" s="8">
        <v>1.48</v>
      </c>
      <c r="F50" s="8" t="s">
        <v>30</v>
      </c>
      <c r="G50" s="3">
        <v>3</v>
      </c>
      <c r="H50" s="3">
        <v>39</v>
      </c>
      <c r="I50" s="3">
        <f t="shared" si="9"/>
        <v>20</v>
      </c>
      <c r="J50" s="16">
        <f t="shared" si="10"/>
        <v>25641.025641025641</v>
      </c>
      <c r="K50" s="4">
        <v>0.5</v>
      </c>
      <c r="L50" s="8">
        <v>0</v>
      </c>
      <c r="M50" s="3">
        <v>250</v>
      </c>
      <c r="N50" s="19">
        <f t="shared" si="12"/>
        <v>0</v>
      </c>
      <c r="O50" s="3" t="s">
        <v>19</v>
      </c>
      <c r="P50" s="3" t="s">
        <v>20</v>
      </c>
      <c r="Q50" s="3" t="s">
        <v>21</v>
      </c>
    </row>
    <row r="51" spans="1:18">
      <c r="A51" s="1" t="s">
        <v>6</v>
      </c>
      <c r="B51" s="1">
        <v>47</v>
      </c>
      <c r="C51" s="8">
        <v>3.93</v>
      </c>
      <c r="D51">
        <v>3.16</v>
      </c>
      <c r="E51" s="8">
        <v>1.8</v>
      </c>
      <c r="F51" s="8" t="s">
        <v>31</v>
      </c>
      <c r="G51" s="3">
        <v>3</v>
      </c>
      <c r="H51" s="3">
        <v>39</v>
      </c>
      <c r="I51" s="3">
        <f>(H51+1)*K51</f>
        <v>20</v>
      </c>
      <c r="J51" s="16">
        <f>1000000/H51</f>
        <v>25641.025641025641</v>
      </c>
      <c r="K51" s="4">
        <v>0.5</v>
      </c>
      <c r="L51" s="8">
        <v>2.87</v>
      </c>
      <c r="M51" s="3">
        <v>250</v>
      </c>
      <c r="N51" s="19">
        <f t="shared" si="12"/>
        <v>11.48</v>
      </c>
      <c r="O51" s="3" t="s">
        <v>9</v>
      </c>
      <c r="P51" s="3" t="s">
        <v>27</v>
      </c>
      <c r="Q51" s="3" t="s">
        <v>10</v>
      </c>
      <c r="R51">
        <f t="shared" si="3"/>
        <v>0.90822784810126578</v>
      </c>
    </row>
    <row r="52" spans="1:18">
      <c r="A52" s="1" t="s">
        <v>6</v>
      </c>
      <c r="B52" s="1">
        <v>48</v>
      </c>
      <c r="C52" s="8">
        <v>3.93</v>
      </c>
      <c r="D52">
        <v>3.16</v>
      </c>
      <c r="E52" s="8">
        <v>1.62</v>
      </c>
      <c r="F52" s="8" t="s">
        <v>29</v>
      </c>
      <c r="G52" s="3">
        <v>3</v>
      </c>
      <c r="H52" s="3">
        <v>39</v>
      </c>
      <c r="I52" s="3">
        <f t="shared" si="9"/>
        <v>20</v>
      </c>
      <c r="J52" s="16">
        <f t="shared" si="10"/>
        <v>25641.025641025641</v>
      </c>
      <c r="K52" s="4">
        <v>0.5</v>
      </c>
      <c r="L52" s="8">
        <v>2.85</v>
      </c>
      <c r="M52" s="3">
        <v>250</v>
      </c>
      <c r="N52" s="19">
        <f t="shared" si="12"/>
        <v>11.4</v>
      </c>
      <c r="O52" s="3" t="s">
        <v>9</v>
      </c>
      <c r="P52" s="3" t="s">
        <v>27</v>
      </c>
      <c r="Q52" s="3" t="s">
        <v>10</v>
      </c>
      <c r="R52">
        <f t="shared" si="3"/>
        <v>0.90189873417721522</v>
      </c>
    </row>
    <row r="53" spans="1:18">
      <c r="A53" s="1" t="s">
        <v>6</v>
      </c>
      <c r="B53" s="1">
        <v>49</v>
      </c>
      <c r="C53" s="8">
        <v>3.92</v>
      </c>
      <c r="D53">
        <v>3.16</v>
      </c>
      <c r="E53" s="8">
        <v>1.9</v>
      </c>
      <c r="F53" s="8" t="s">
        <v>29</v>
      </c>
      <c r="G53" s="3">
        <v>3</v>
      </c>
      <c r="H53" s="3">
        <v>29</v>
      </c>
      <c r="I53" s="3">
        <f t="shared" si="9"/>
        <v>15</v>
      </c>
      <c r="J53" s="16">
        <f t="shared" si="10"/>
        <v>34482.758620689652</v>
      </c>
      <c r="K53" s="4">
        <v>0.5</v>
      </c>
      <c r="L53" s="8">
        <v>2.64</v>
      </c>
      <c r="M53" s="3">
        <v>250</v>
      </c>
      <c r="N53" s="19">
        <f t="shared" si="12"/>
        <v>10.56</v>
      </c>
      <c r="O53" s="3" t="s">
        <v>9</v>
      </c>
      <c r="P53" s="3" t="s">
        <v>27</v>
      </c>
      <c r="Q53" s="3" t="s">
        <v>10</v>
      </c>
      <c r="R53">
        <f t="shared" si="3"/>
        <v>0.83544303797468356</v>
      </c>
    </row>
    <row r="54" spans="1:18">
      <c r="A54" s="1" t="s">
        <v>6</v>
      </c>
      <c r="B54" s="1">
        <v>50</v>
      </c>
      <c r="C54" s="8">
        <v>3.92</v>
      </c>
      <c r="D54">
        <v>3.16</v>
      </c>
      <c r="E54" s="8">
        <v>1.82</v>
      </c>
      <c r="F54" s="8" t="s">
        <v>32</v>
      </c>
      <c r="G54" s="3">
        <v>3</v>
      </c>
      <c r="H54" s="3">
        <v>29</v>
      </c>
      <c r="I54" s="3">
        <f t="shared" si="9"/>
        <v>15</v>
      </c>
      <c r="J54" s="16">
        <f t="shared" si="10"/>
        <v>34482.758620689652</v>
      </c>
      <c r="K54" s="4">
        <v>0.5</v>
      </c>
      <c r="L54" s="8">
        <v>2.62</v>
      </c>
      <c r="M54" s="3">
        <v>250</v>
      </c>
      <c r="N54" s="19">
        <f t="shared" si="12"/>
        <v>10.48</v>
      </c>
      <c r="O54" s="3" t="s">
        <v>9</v>
      </c>
      <c r="P54" s="3" t="s">
        <v>27</v>
      </c>
      <c r="Q54" s="3" t="s">
        <v>10</v>
      </c>
      <c r="R54">
        <f t="shared" si="3"/>
        <v>0.82911392405063289</v>
      </c>
    </row>
    <row r="55" spans="1:18">
      <c r="A55" s="1" t="s">
        <v>6</v>
      </c>
      <c r="B55" s="1">
        <v>51</v>
      </c>
      <c r="C55" s="8">
        <v>3.92</v>
      </c>
      <c r="D55">
        <v>3.16</v>
      </c>
      <c r="E55" s="8">
        <v>1.82</v>
      </c>
      <c r="F55" s="8" t="s">
        <v>31</v>
      </c>
      <c r="G55" s="3">
        <v>3</v>
      </c>
      <c r="H55" s="3">
        <v>19</v>
      </c>
      <c r="I55" s="3">
        <f t="shared" si="9"/>
        <v>10</v>
      </c>
      <c r="J55" s="16">
        <f t="shared" si="10"/>
        <v>52631.57894736842</v>
      </c>
      <c r="K55" s="4">
        <v>0.5</v>
      </c>
      <c r="L55" s="8">
        <v>2.9</v>
      </c>
      <c r="M55" s="3">
        <v>250</v>
      </c>
      <c r="N55" s="19">
        <f t="shared" si="12"/>
        <v>11.6</v>
      </c>
      <c r="O55" s="3" t="s">
        <v>9</v>
      </c>
      <c r="P55" s="3" t="s">
        <v>27</v>
      </c>
      <c r="Q55" s="3" t="s">
        <v>10</v>
      </c>
      <c r="R55">
        <f t="shared" si="3"/>
        <v>0.91772151898734167</v>
      </c>
    </row>
    <row r="56" spans="1:18">
      <c r="A56" s="1" t="s">
        <v>6</v>
      </c>
      <c r="B56" s="1">
        <v>52</v>
      </c>
      <c r="C56" s="8">
        <v>3.91</v>
      </c>
      <c r="E56" s="8">
        <v>1.6</v>
      </c>
      <c r="F56" s="8" t="s">
        <v>30</v>
      </c>
      <c r="G56" s="3">
        <v>3</v>
      </c>
      <c r="H56" s="3">
        <v>19</v>
      </c>
      <c r="I56" s="3">
        <f t="shared" si="9"/>
        <v>10</v>
      </c>
      <c r="J56" s="16">
        <f t="shared" si="10"/>
        <v>52631.57894736842</v>
      </c>
      <c r="K56" s="4">
        <v>0.5</v>
      </c>
      <c r="L56" s="8">
        <v>0</v>
      </c>
      <c r="M56" s="3">
        <v>250</v>
      </c>
      <c r="N56" s="19">
        <f t="shared" si="12"/>
        <v>0</v>
      </c>
      <c r="O56" s="3" t="s">
        <v>19</v>
      </c>
      <c r="P56" s="3" t="s">
        <v>20</v>
      </c>
      <c r="Q56" s="3" t="s">
        <v>21</v>
      </c>
    </row>
    <row r="57" spans="1:18">
      <c r="A57" s="1" t="s">
        <v>6</v>
      </c>
      <c r="B57" s="1">
        <v>53</v>
      </c>
      <c r="C57" s="8">
        <v>3.92</v>
      </c>
      <c r="D57">
        <v>3.16</v>
      </c>
      <c r="E57" s="8">
        <v>2</v>
      </c>
      <c r="F57" s="8" t="s">
        <v>31</v>
      </c>
      <c r="G57" s="3">
        <v>3</v>
      </c>
      <c r="H57" s="3">
        <v>19</v>
      </c>
      <c r="I57" s="3">
        <f t="shared" si="9"/>
        <v>10</v>
      </c>
      <c r="J57" s="16">
        <f t="shared" si="10"/>
        <v>52631.57894736842</v>
      </c>
      <c r="K57" s="4">
        <v>0.5</v>
      </c>
      <c r="L57" s="8">
        <v>2.91</v>
      </c>
      <c r="M57" s="3">
        <v>250</v>
      </c>
      <c r="N57" s="19">
        <f t="shared" si="12"/>
        <v>11.64</v>
      </c>
      <c r="O57" s="3" t="s">
        <v>9</v>
      </c>
      <c r="P57" s="3" t="s">
        <v>27</v>
      </c>
      <c r="Q57" s="3" t="s">
        <v>10</v>
      </c>
      <c r="R57">
        <f t="shared" si="3"/>
        <v>0.92088607594936711</v>
      </c>
    </row>
    <row r="58" spans="1:18">
      <c r="A58" s="1" t="s">
        <v>6</v>
      </c>
      <c r="B58" s="1">
        <v>54</v>
      </c>
      <c r="C58" s="8">
        <v>3.91</v>
      </c>
      <c r="D58">
        <v>3.16</v>
      </c>
      <c r="E58" s="8">
        <v>1.72</v>
      </c>
      <c r="F58" s="8" t="s">
        <v>33</v>
      </c>
      <c r="G58" s="3">
        <v>3</v>
      </c>
      <c r="H58" s="3">
        <v>9</v>
      </c>
      <c r="I58" s="3">
        <f t="shared" si="9"/>
        <v>5</v>
      </c>
      <c r="J58" s="16">
        <f t="shared" si="10"/>
        <v>111111.11111111111</v>
      </c>
      <c r="K58" s="4">
        <v>0.5</v>
      </c>
      <c r="L58" s="8">
        <v>1.71</v>
      </c>
      <c r="M58" s="3">
        <v>250</v>
      </c>
      <c r="N58" s="19">
        <f t="shared" si="12"/>
        <v>6.84</v>
      </c>
      <c r="O58" s="3" t="s">
        <v>9</v>
      </c>
      <c r="P58" s="3" t="s">
        <v>34</v>
      </c>
      <c r="Q58" s="3" t="s">
        <v>35</v>
      </c>
      <c r="R58">
        <f t="shared" si="3"/>
        <v>0.54113924050632911</v>
      </c>
    </row>
    <row r="59" spans="1:18">
      <c r="A59" s="20" t="s">
        <v>6</v>
      </c>
      <c r="B59" s="20">
        <v>55</v>
      </c>
      <c r="C59" s="21">
        <v>3.91</v>
      </c>
      <c r="D59" s="26">
        <v>3.16</v>
      </c>
      <c r="E59" s="21">
        <v>3.16</v>
      </c>
      <c r="F59" s="21" t="s">
        <v>36</v>
      </c>
      <c r="G59" s="20">
        <v>3</v>
      </c>
      <c r="H59" s="20">
        <v>9</v>
      </c>
      <c r="I59" s="20">
        <f t="shared" si="9"/>
        <v>5</v>
      </c>
      <c r="J59" s="22">
        <f t="shared" si="10"/>
        <v>111111.11111111111</v>
      </c>
      <c r="K59" s="23">
        <v>0.5</v>
      </c>
      <c r="L59" s="21">
        <v>1.71</v>
      </c>
      <c r="M59" s="20">
        <v>250</v>
      </c>
      <c r="N59" s="25">
        <f t="shared" si="12"/>
        <v>6.84</v>
      </c>
      <c r="O59" s="20" t="s">
        <v>9</v>
      </c>
      <c r="P59" s="20" t="s">
        <v>34</v>
      </c>
      <c r="Q59" s="20" t="s">
        <v>35</v>
      </c>
      <c r="R59">
        <f t="shared" si="3"/>
        <v>0.54113924050632911</v>
      </c>
    </row>
    <row r="60" spans="1:18">
      <c r="A60" s="1" t="s">
        <v>6</v>
      </c>
      <c r="B60" s="1">
        <v>56</v>
      </c>
      <c r="C60" s="8"/>
      <c r="G60" s="3">
        <v>3</v>
      </c>
      <c r="H60" s="3">
        <v>7</v>
      </c>
      <c r="I60" s="3">
        <f t="shared" si="9"/>
        <v>4</v>
      </c>
      <c r="J60" s="16">
        <f t="shared" si="10"/>
        <v>142857.14285714287</v>
      </c>
      <c r="K60" s="4">
        <v>0.5</v>
      </c>
      <c r="M60" s="3">
        <v>250</v>
      </c>
    </row>
    <row r="61" spans="1:18">
      <c r="A61" s="1" t="s">
        <v>6</v>
      </c>
      <c r="B61" s="1">
        <v>57</v>
      </c>
      <c r="C61" s="8"/>
      <c r="G61" s="3">
        <v>3</v>
      </c>
      <c r="H61" s="3">
        <v>7</v>
      </c>
      <c r="I61" s="3">
        <f t="shared" si="9"/>
        <v>4</v>
      </c>
      <c r="J61" s="16">
        <f t="shared" si="10"/>
        <v>142857.14285714287</v>
      </c>
      <c r="K61" s="4">
        <v>0.5</v>
      </c>
      <c r="M61" s="3">
        <v>250</v>
      </c>
    </row>
    <row r="62" spans="1:18">
      <c r="A62" s="20" t="s">
        <v>6</v>
      </c>
      <c r="B62" s="20">
        <v>58</v>
      </c>
      <c r="C62" s="21">
        <v>3.91</v>
      </c>
      <c r="D62" s="26">
        <v>3.16</v>
      </c>
      <c r="E62" s="26">
        <v>3.16</v>
      </c>
      <c r="F62" s="21" t="s">
        <v>36</v>
      </c>
      <c r="G62" s="20">
        <v>3</v>
      </c>
      <c r="H62" s="20">
        <v>5</v>
      </c>
      <c r="I62" s="20">
        <f t="shared" si="9"/>
        <v>3</v>
      </c>
      <c r="J62" s="22">
        <f t="shared" si="10"/>
        <v>200000</v>
      </c>
      <c r="K62" s="23">
        <v>0.5</v>
      </c>
      <c r="L62" s="20">
        <v>1.68</v>
      </c>
      <c r="M62" s="20">
        <v>250</v>
      </c>
      <c r="N62" s="25">
        <f>L62*1000/M62</f>
        <v>6.72</v>
      </c>
      <c r="O62" s="20" t="s">
        <v>9</v>
      </c>
      <c r="P62" s="20" t="s">
        <v>34</v>
      </c>
      <c r="Q62" s="20" t="s">
        <v>35</v>
      </c>
      <c r="R62">
        <f t="shared" si="3"/>
        <v>0.53164556962025311</v>
      </c>
    </row>
    <row r="63" spans="1:18">
      <c r="A63" s="20" t="s">
        <v>6</v>
      </c>
      <c r="B63" s="20">
        <v>59</v>
      </c>
      <c r="C63" s="21">
        <v>3.9</v>
      </c>
      <c r="D63" s="26">
        <v>3.16</v>
      </c>
      <c r="E63" s="26">
        <v>3.16</v>
      </c>
      <c r="F63" s="21" t="s">
        <v>36</v>
      </c>
      <c r="G63" s="20">
        <v>3</v>
      </c>
      <c r="H63" s="20">
        <v>5</v>
      </c>
      <c r="I63" s="20">
        <f>(H63+1)*K63</f>
        <v>3</v>
      </c>
      <c r="J63" s="22">
        <f>1000000/H63</f>
        <v>200000</v>
      </c>
      <c r="K63" s="23">
        <v>0.5</v>
      </c>
      <c r="L63" s="20">
        <v>1.68</v>
      </c>
      <c r="M63" s="20">
        <v>250</v>
      </c>
      <c r="N63" s="25">
        <f t="shared" ref="N63:N73" si="13">L63*1000/M63</f>
        <v>6.72</v>
      </c>
      <c r="O63" s="20" t="s">
        <v>9</v>
      </c>
      <c r="P63" s="20" t="s">
        <v>34</v>
      </c>
      <c r="Q63" s="20" t="s">
        <v>35</v>
      </c>
      <c r="R63">
        <f t="shared" si="3"/>
        <v>0.53164556962025311</v>
      </c>
    </row>
    <row r="64" spans="1:18">
      <c r="A64" s="20" t="s">
        <v>6</v>
      </c>
      <c r="B64" s="20">
        <v>60</v>
      </c>
      <c r="C64" s="21">
        <v>3.9</v>
      </c>
      <c r="D64" s="26">
        <v>3.16</v>
      </c>
      <c r="E64" s="26">
        <v>3.16</v>
      </c>
      <c r="F64" s="21" t="s">
        <v>36</v>
      </c>
      <c r="G64" s="20">
        <v>3</v>
      </c>
      <c r="H64" s="20">
        <v>5</v>
      </c>
      <c r="I64" s="20">
        <f>(H64+1)*K64</f>
        <v>3</v>
      </c>
      <c r="J64" s="22">
        <f>1000000/H64</f>
        <v>200000</v>
      </c>
      <c r="K64" s="23">
        <v>0.5</v>
      </c>
      <c r="L64" s="20">
        <v>1.66</v>
      </c>
      <c r="M64" s="20">
        <v>250</v>
      </c>
      <c r="N64" s="25">
        <f t="shared" si="13"/>
        <v>6.64</v>
      </c>
      <c r="O64" s="20" t="s">
        <v>9</v>
      </c>
      <c r="P64" s="20" t="s">
        <v>34</v>
      </c>
      <c r="Q64" s="20" t="s">
        <v>35</v>
      </c>
      <c r="R64">
        <f t="shared" si="3"/>
        <v>0.52531645569620244</v>
      </c>
    </row>
    <row r="65" spans="1:19">
      <c r="A65" s="20" t="s">
        <v>6</v>
      </c>
      <c r="B65" s="20">
        <v>61</v>
      </c>
      <c r="C65" s="21">
        <v>3.9</v>
      </c>
      <c r="D65" s="26">
        <v>3.14</v>
      </c>
      <c r="E65" s="26">
        <v>3.14</v>
      </c>
      <c r="F65" s="21" t="s">
        <v>36</v>
      </c>
      <c r="G65" s="20">
        <v>3</v>
      </c>
      <c r="H65" s="20">
        <v>5</v>
      </c>
      <c r="I65" s="20">
        <f>(H65+1)*K65</f>
        <v>3</v>
      </c>
      <c r="J65" s="22">
        <f>1000000/H65</f>
        <v>200000</v>
      </c>
      <c r="K65" s="23">
        <v>0.5</v>
      </c>
      <c r="L65" s="20">
        <v>1.66</v>
      </c>
      <c r="M65" s="20">
        <v>250</v>
      </c>
      <c r="N65" s="25">
        <f t="shared" si="13"/>
        <v>6.64</v>
      </c>
      <c r="O65" s="20" t="s">
        <v>9</v>
      </c>
      <c r="P65" s="20" t="s">
        <v>34</v>
      </c>
      <c r="Q65" s="20" t="s">
        <v>35</v>
      </c>
      <c r="R65">
        <f t="shared" si="3"/>
        <v>0.5286624203821656</v>
      </c>
    </row>
    <row r="66" spans="1:19">
      <c r="A66" s="20" t="s">
        <v>6</v>
      </c>
      <c r="B66" s="20">
        <v>62</v>
      </c>
      <c r="C66" s="21">
        <v>3.89</v>
      </c>
      <c r="D66" s="26">
        <v>3.14</v>
      </c>
      <c r="E66" s="26">
        <v>3.14</v>
      </c>
      <c r="F66" s="21" t="s">
        <v>36</v>
      </c>
      <c r="G66" s="20">
        <v>3</v>
      </c>
      <c r="H66" s="20">
        <v>5</v>
      </c>
      <c r="I66" s="20">
        <f>(H66+1)*K66</f>
        <v>3</v>
      </c>
      <c r="J66" s="22">
        <f>1000000/H66</f>
        <v>200000</v>
      </c>
      <c r="K66" s="23">
        <v>0.5</v>
      </c>
      <c r="L66" s="20">
        <v>1.66</v>
      </c>
      <c r="M66" s="20">
        <v>250</v>
      </c>
      <c r="N66" s="25">
        <f t="shared" si="13"/>
        <v>6.64</v>
      </c>
      <c r="O66" s="20" t="s">
        <v>9</v>
      </c>
      <c r="P66" s="20" t="s">
        <v>34</v>
      </c>
      <c r="Q66" s="20" t="s">
        <v>35</v>
      </c>
      <c r="R66">
        <f t="shared" si="3"/>
        <v>0.5286624203821656</v>
      </c>
    </row>
    <row r="67" spans="1:19">
      <c r="A67" s="3" t="s">
        <v>6</v>
      </c>
      <c r="B67" s="1">
        <v>63</v>
      </c>
      <c r="C67" s="17">
        <v>3.9</v>
      </c>
      <c r="D67" s="27">
        <v>3.16</v>
      </c>
      <c r="E67" s="27">
        <v>3.16</v>
      </c>
      <c r="F67" s="27" t="s">
        <v>36</v>
      </c>
      <c r="G67" s="3">
        <v>5</v>
      </c>
      <c r="H67" s="3">
        <v>5</v>
      </c>
      <c r="I67" s="3">
        <v>4</v>
      </c>
      <c r="J67" s="16">
        <f>1000000/H67</f>
        <v>200000</v>
      </c>
      <c r="K67" s="18">
        <f>I67/H67</f>
        <v>0.8</v>
      </c>
      <c r="L67" s="3">
        <v>1.69</v>
      </c>
      <c r="M67" s="3">
        <v>250</v>
      </c>
      <c r="N67" s="19">
        <f t="shared" si="13"/>
        <v>6.76</v>
      </c>
      <c r="O67" s="3" t="s">
        <v>9</v>
      </c>
      <c r="P67" s="3" t="s">
        <v>37</v>
      </c>
      <c r="Q67" s="3" t="s">
        <v>10</v>
      </c>
      <c r="R67">
        <f t="shared" si="3"/>
        <v>0.53481012658227844</v>
      </c>
    </row>
    <row r="68" spans="1:19">
      <c r="A68" s="3" t="s">
        <v>6</v>
      </c>
      <c r="B68" s="1">
        <v>64</v>
      </c>
      <c r="C68" s="17">
        <v>3.89</v>
      </c>
      <c r="D68" s="27">
        <v>3.16</v>
      </c>
      <c r="E68" s="27">
        <v>3.16</v>
      </c>
      <c r="F68" s="27" t="s">
        <v>36</v>
      </c>
      <c r="G68" s="3">
        <v>5</v>
      </c>
      <c r="H68" s="3">
        <v>5</v>
      </c>
      <c r="I68" s="3">
        <v>4</v>
      </c>
      <c r="J68" s="16">
        <f t="shared" ref="J68:J73" si="14">1000000/H68</f>
        <v>200000</v>
      </c>
      <c r="K68" s="18">
        <f t="shared" ref="K68:K73" si="15">I68/H68</f>
        <v>0.8</v>
      </c>
      <c r="L68" s="3">
        <v>1.7</v>
      </c>
      <c r="M68" s="3">
        <v>250</v>
      </c>
      <c r="N68" s="19">
        <f t="shared" si="13"/>
        <v>6.8</v>
      </c>
      <c r="O68" s="3" t="s">
        <v>9</v>
      </c>
      <c r="P68" s="3" t="s">
        <v>37</v>
      </c>
      <c r="Q68" s="3" t="s">
        <v>10</v>
      </c>
      <c r="R68">
        <f t="shared" ref="R68:R73" si="16">L68/D68</f>
        <v>0.53797468354430378</v>
      </c>
      <c r="S68" s="27"/>
    </row>
    <row r="69" spans="1:19">
      <c r="A69" s="3" t="s">
        <v>6</v>
      </c>
      <c r="B69" s="1"/>
      <c r="C69" s="17"/>
      <c r="D69" s="27"/>
      <c r="E69" s="27"/>
      <c r="F69" s="27"/>
      <c r="G69" s="3"/>
      <c r="H69" s="3"/>
      <c r="I69" s="3"/>
      <c r="J69" s="16"/>
      <c r="K69" s="18"/>
      <c r="L69" s="27"/>
      <c r="M69" s="3"/>
      <c r="N69" s="19"/>
      <c r="O69" s="27"/>
      <c r="P69" s="27"/>
      <c r="Q69" s="27"/>
    </row>
    <row r="70" spans="1:19">
      <c r="A70" s="3" t="s">
        <v>6</v>
      </c>
      <c r="B70" s="1">
        <v>65</v>
      </c>
      <c r="C70" s="17">
        <v>3.77</v>
      </c>
      <c r="D70" s="27">
        <v>1.9</v>
      </c>
      <c r="E70" s="27">
        <v>1.44</v>
      </c>
      <c r="F70" s="27"/>
      <c r="G70" s="3">
        <v>5</v>
      </c>
      <c r="H70" s="3">
        <v>50</v>
      </c>
      <c r="I70" s="3">
        <v>40</v>
      </c>
      <c r="J70" s="16">
        <f t="shared" si="14"/>
        <v>20000</v>
      </c>
      <c r="K70" s="18">
        <f t="shared" si="15"/>
        <v>0.8</v>
      </c>
      <c r="L70" s="3">
        <v>3.1</v>
      </c>
      <c r="M70" s="3">
        <v>250</v>
      </c>
      <c r="N70" s="19">
        <f t="shared" si="13"/>
        <v>12.4</v>
      </c>
      <c r="O70" s="27" t="s">
        <v>9</v>
      </c>
      <c r="P70" s="27" t="s">
        <v>11</v>
      </c>
      <c r="Q70" s="27" t="s">
        <v>10</v>
      </c>
      <c r="R70">
        <f t="shared" si="16"/>
        <v>1.6315789473684212</v>
      </c>
    </row>
    <row r="71" spans="1:19">
      <c r="A71" s="3" t="s">
        <v>6</v>
      </c>
      <c r="B71" s="1">
        <v>66</v>
      </c>
      <c r="C71" s="17">
        <v>3.77</v>
      </c>
      <c r="D71" s="27">
        <v>1.9</v>
      </c>
      <c r="E71" s="27">
        <v>1.44</v>
      </c>
      <c r="F71" s="27"/>
      <c r="G71" s="3">
        <v>5</v>
      </c>
      <c r="H71" s="3">
        <v>50</v>
      </c>
      <c r="I71" s="3">
        <v>40</v>
      </c>
      <c r="J71" s="16">
        <f t="shared" si="14"/>
        <v>20000</v>
      </c>
      <c r="K71" s="18">
        <f t="shared" si="15"/>
        <v>0.8</v>
      </c>
      <c r="L71" s="3">
        <v>3.1</v>
      </c>
      <c r="M71" s="3">
        <v>250</v>
      </c>
      <c r="N71" s="19">
        <f t="shared" si="13"/>
        <v>12.4</v>
      </c>
      <c r="O71" s="27" t="s">
        <v>9</v>
      </c>
      <c r="P71" s="27" t="s">
        <v>11</v>
      </c>
      <c r="Q71" s="27" t="s">
        <v>10</v>
      </c>
      <c r="R71">
        <f t="shared" si="16"/>
        <v>1.6315789473684212</v>
      </c>
    </row>
    <row r="72" spans="1:19">
      <c r="A72" s="3" t="s">
        <v>6</v>
      </c>
      <c r="B72" s="1">
        <v>67</v>
      </c>
      <c r="C72" s="27"/>
      <c r="D72" s="27"/>
      <c r="E72" s="27"/>
      <c r="F72" s="27"/>
      <c r="G72" s="3">
        <v>5</v>
      </c>
      <c r="H72" s="3">
        <v>50</v>
      </c>
      <c r="I72" s="3">
        <v>40</v>
      </c>
      <c r="J72" s="16">
        <f t="shared" si="14"/>
        <v>20000</v>
      </c>
      <c r="K72" s="18">
        <f t="shared" si="15"/>
        <v>0.8</v>
      </c>
      <c r="L72" s="27"/>
      <c r="M72" s="3">
        <v>250</v>
      </c>
      <c r="N72" s="19">
        <f t="shared" si="13"/>
        <v>0</v>
      </c>
      <c r="O72" s="27"/>
      <c r="P72" s="27"/>
      <c r="Q72" s="27"/>
    </row>
    <row r="73" spans="1:19">
      <c r="A73" s="3" t="s">
        <v>6</v>
      </c>
      <c r="B73" s="1">
        <v>68</v>
      </c>
      <c r="C73" s="27"/>
      <c r="D73" s="27"/>
      <c r="E73" s="27"/>
      <c r="F73" s="27"/>
      <c r="G73" s="3">
        <v>5</v>
      </c>
      <c r="H73" s="3">
        <v>50</v>
      </c>
      <c r="I73" s="3">
        <v>40</v>
      </c>
      <c r="J73" s="16">
        <f t="shared" si="14"/>
        <v>20000</v>
      </c>
      <c r="K73" s="18">
        <f t="shared" si="15"/>
        <v>0.8</v>
      </c>
      <c r="L73" s="27"/>
      <c r="M73" s="3">
        <v>250</v>
      </c>
      <c r="N73" s="19">
        <f t="shared" si="13"/>
        <v>0</v>
      </c>
      <c r="O73" s="27"/>
      <c r="P73" s="27"/>
      <c r="Q73" s="27"/>
    </row>
    <row r="74" spans="1:19">
      <c r="R74">
        <f>AVERAGE(R3:R73)</f>
        <v>0.89093284948801799</v>
      </c>
    </row>
    <row r="79" spans="1:19">
      <c r="J79">
        <v>3.31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6:N30"/>
  <sheetViews>
    <sheetView workbookViewId="0">
      <selection activeCell="J7" sqref="J7"/>
    </sheetView>
  </sheetViews>
  <sheetFormatPr defaultRowHeight="15"/>
  <sheetData>
    <row r="6" spans="10:14">
      <c r="J6" t="s">
        <v>100</v>
      </c>
    </row>
    <row r="9" spans="10:14">
      <c r="M9">
        <v>0.7</v>
      </c>
      <c r="N9">
        <v>3.63</v>
      </c>
    </row>
    <row r="10" spans="10:14">
      <c r="M10">
        <v>0.7</v>
      </c>
      <c r="N10">
        <v>3.66</v>
      </c>
    </row>
    <row r="11" spans="10:14">
      <c r="M11">
        <v>0.6</v>
      </c>
      <c r="N11">
        <v>3.43</v>
      </c>
    </row>
    <row r="12" spans="10:14">
      <c r="M12">
        <v>0.6</v>
      </c>
      <c r="N12">
        <v>3.37</v>
      </c>
    </row>
    <row r="13" spans="10:14">
      <c r="M13">
        <v>0.5</v>
      </c>
      <c r="N13">
        <v>3.24</v>
      </c>
    </row>
    <row r="14" spans="10:14">
      <c r="M14">
        <v>0.5</v>
      </c>
      <c r="N14">
        <v>3.24</v>
      </c>
    </row>
    <row r="15" spans="10:14">
      <c r="M15">
        <v>0.4</v>
      </c>
      <c r="N15">
        <v>3.03</v>
      </c>
    </row>
    <row r="16" spans="10:14">
      <c r="M16">
        <v>0.4</v>
      </c>
      <c r="N16">
        <v>3.01</v>
      </c>
    </row>
    <row r="17" spans="13:14">
      <c r="M17">
        <v>0.3</v>
      </c>
      <c r="N17">
        <v>2.8</v>
      </c>
    </row>
    <row r="18" spans="13:14">
      <c r="M18">
        <v>0.3</v>
      </c>
      <c r="N18">
        <v>2.76</v>
      </c>
    </row>
    <row r="19" spans="13:14">
      <c r="M19">
        <v>0.2</v>
      </c>
      <c r="N19">
        <v>2.62</v>
      </c>
    </row>
    <row r="20" spans="13:14">
      <c r="M20">
        <v>0.2</v>
      </c>
      <c r="N20">
        <v>2.59</v>
      </c>
    </row>
    <row r="21" spans="13:14">
      <c r="M21">
        <v>0.1</v>
      </c>
      <c r="N21">
        <v>2.46</v>
      </c>
    </row>
    <row r="22" spans="13:14">
      <c r="M22">
        <v>0.1</v>
      </c>
      <c r="N22">
        <v>2.44</v>
      </c>
    </row>
    <row r="23" spans="13:14">
      <c r="M23">
        <v>0.05</v>
      </c>
      <c r="N23">
        <v>2.14</v>
      </c>
    </row>
    <row r="24" spans="13:14">
      <c r="M24">
        <v>0.05</v>
      </c>
      <c r="N24">
        <v>2.15</v>
      </c>
    </row>
    <row r="25" spans="13:14">
      <c r="M25">
        <v>0.02</v>
      </c>
      <c r="N25">
        <v>2.1</v>
      </c>
    </row>
    <row r="26" spans="13:14">
      <c r="M26">
        <v>0.02</v>
      </c>
      <c r="N26">
        <v>2.13</v>
      </c>
    </row>
    <row r="27" spans="13:14">
      <c r="M27">
        <v>0.01</v>
      </c>
      <c r="N27">
        <v>2.1</v>
      </c>
    </row>
    <row r="28" spans="13:14">
      <c r="M28">
        <v>0.01</v>
      </c>
      <c r="N28">
        <v>2.11</v>
      </c>
    </row>
    <row r="29" spans="13:14">
      <c r="M29">
        <v>0</v>
      </c>
      <c r="N29" s="10">
        <v>2.0499999999999998</v>
      </c>
    </row>
    <row r="30" spans="13:14">
      <c r="M30">
        <v>0</v>
      </c>
      <c r="N30" s="10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7"/>
  <sheetViews>
    <sheetView topLeftCell="D25" workbookViewId="0">
      <selection activeCell="I57" sqref="I57"/>
    </sheetView>
  </sheetViews>
  <sheetFormatPr defaultRowHeight="15"/>
  <cols>
    <col min="1" max="1" width="11.85546875" bestFit="1" customWidth="1"/>
    <col min="2" max="2" width="13.5703125" bestFit="1" customWidth="1"/>
    <col min="6" max="6" width="10.140625" bestFit="1" customWidth="1"/>
  </cols>
  <sheetData>
    <row r="1" spans="1:10">
      <c r="A1" t="s">
        <v>45</v>
      </c>
      <c r="B1" t="s">
        <v>38</v>
      </c>
      <c r="C1" t="s">
        <v>39</v>
      </c>
      <c r="D1" t="s">
        <v>42</v>
      </c>
      <c r="E1" t="s">
        <v>40</v>
      </c>
      <c r="F1" t="s">
        <v>41</v>
      </c>
      <c r="G1" t="s">
        <v>43</v>
      </c>
      <c r="H1" t="s">
        <v>82</v>
      </c>
    </row>
    <row r="2" spans="1:10">
      <c r="A2" s="8">
        <f>$B$2-B2</f>
        <v>0</v>
      </c>
      <c r="B2" s="8">
        <v>4.17</v>
      </c>
      <c r="C2" s="8">
        <v>2.56</v>
      </c>
      <c r="D2">
        <v>2.96</v>
      </c>
      <c r="F2">
        <v>2</v>
      </c>
      <c r="G2" t="s">
        <v>44</v>
      </c>
      <c r="H2">
        <f>(B2-C2)/D2</f>
        <v>0.54391891891891886</v>
      </c>
      <c r="J2" t="s">
        <v>81</v>
      </c>
    </row>
    <row r="3" spans="1:10">
      <c r="A3" s="8">
        <f t="shared" ref="A3:A66" si="0">$B$2-B3</f>
        <v>4.0000000000000036E-2</v>
      </c>
      <c r="B3" s="8">
        <v>4.13</v>
      </c>
      <c r="C3" s="8">
        <v>2.56</v>
      </c>
      <c r="D3">
        <v>2.95</v>
      </c>
      <c r="F3">
        <v>2</v>
      </c>
      <c r="G3" t="s">
        <v>44</v>
      </c>
      <c r="H3">
        <f t="shared" ref="H3:H66" si="1">(B3-C3)/D3</f>
        <v>0.53220338983050841</v>
      </c>
    </row>
    <row r="4" spans="1:10">
      <c r="A4" s="8">
        <f t="shared" si="0"/>
        <v>5.9999999999999609E-2</v>
      </c>
      <c r="B4" s="8">
        <v>4.1100000000000003</v>
      </c>
      <c r="C4" s="8">
        <v>2.56</v>
      </c>
      <c r="D4">
        <v>2.93</v>
      </c>
      <c r="F4">
        <v>2</v>
      </c>
      <c r="G4" t="s">
        <v>44</v>
      </c>
      <c r="H4">
        <f t="shared" si="1"/>
        <v>0.52901023890784993</v>
      </c>
    </row>
    <row r="5" spans="1:10">
      <c r="A5" s="8">
        <f t="shared" si="0"/>
        <v>8.0000000000000071E-2</v>
      </c>
      <c r="B5" s="8">
        <v>4.09</v>
      </c>
      <c r="C5" s="8">
        <v>2.56</v>
      </c>
      <c r="D5">
        <v>2.89</v>
      </c>
      <c r="F5">
        <v>2</v>
      </c>
      <c r="G5" t="s">
        <v>44</v>
      </c>
      <c r="H5">
        <f t="shared" si="1"/>
        <v>0.52941176470588225</v>
      </c>
    </row>
    <row r="6" spans="1:10">
      <c r="A6" s="8">
        <f t="shared" si="0"/>
        <v>9.9999999999999645E-2</v>
      </c>
      <c r="B6" s="8">
        <v>4.07</v>
      </c>
      <c r="C6" s="8">
        <v>2.56</v>
      </c>
      <c r="D6">
        <v>2.86</v>
      </c>
      <c r="F6">
        <v>2</v>
      </c>
      <c r="G6" t="s">
        <v>44</v>
      </c>
      <c r="H6">
        <f t="shared" si="1"/>
        <v>0.52797202797202802</v>
      </c>
    </row>
    <row r="7" spans="1:10">
      <c r="A7" s="8">
        <f t="shared" si="0"/>
        <v>0.11000000000000032</v>
      </c>
      <c r="B7" s="8">
        <v>4.0599999999999996</v>
      </c>
      <c r="C7" s="8">
        <v>2.56</v>
      </c>
      <c r="D7">
        <v>2.9</v>
      </c>
      <c r="F7">
        <v>2</v>
      </c>
      <c r="G7" t="s">
        <v>44</v>
      </c>
      <c r="H7">
        <f t="shared" si="1"/>
        <v>0.51724137931034464</v>
      </c>
    </row>
    <row r="8" spans="1:10">
      <c r="A8" s="8">
        <f t="shared" si="0"/>
        <v>0.12999999999999989</v>
      </c>
      <c r="B8" s="8">
        <v>4.04</v>
      </c>
      <c r="C8" s="8">
        <v>2.56</v>
      </c>
      <c r="D8">
        <v>2.83</v>
      </c>
      <c r="F8">
        <v>2</v>
      </c>
      <c r="G8" t="s">
        <v>44</v>
      </c>
      <c r="H8">
        <f t="shared" si="1"/>
        <v>0.5229681978798586</v>
      </c>
    </row>
    <row r="9" spans="1:10">
      <c r="A9" s="8">
        <f t="shared" si="0"/>
        <v>0.15000000000000036</v>
      </c>
      <c r="B9" s="8">
        <v>4.0199999999999996</v>
      </c>
      <c r="C9" s="8">
        <v>2.56</v>
      </c>
      <c r="D9">
        <v>2.78</v>
      </c>
      <c r="F9">
        <v>2</v>
      </c>
      <c r="G9" t="s">
        <v>44</v>
      </c>
      <c r="H9">
        <f t="shared" si="1"/>
        <v>0.52517985611510776</v>
      </c>
    </row>
    <row r="10" spans="1:10">
      <c r="A10" s="8">
        <f t="shared" si="0"/>
        <v>0.16999999999999993</v>
      </c>
      <c r="B10" s="8">
        <v>4</v>
      </c>
      <c r="C10" s="8">
        <v>2.56</v>
      </c>
      <c r="D10">
        <v>2.76</v>
      </c>
      <c r="F10">
        <v>2</v>
      </c>
      <c r="G10" t="s">
        <v>44</v>
      </c>
      <c r="H10">
        <f t="shared" si="1"/>
        <v>0.52173913043478259</v>
      </c>
    </row>
    <row r="11" spans="1:10">
      <c r="A11" s="8">
        <f t="shared" si="0"/>
        <v>0.17999999999999972</v>
      </c>
      <c r="B11" s="8">
        <v>3.99</v>
      </c>
      <c r="C11" s="8">
        <v>2.56</v>
      </c>
      <c r="D11">
        <v>2.75</v>
      </c>
      <c r="F11">
        <v>2</v>
      </c>
      <c r="G11" t="s">
        <v>44</v>
      </c>
      <c r="H11">
        <f t="shared" si="1"/>
        <v>0.52</v>
      </c>
    </row>
    <row r="12" spans="1:10">
      <c r="A12" s="8">
        <f t="shared" si="0"/>
        <v>0.19999999999999973</v>
      </c>
      <c r="B12" s="8">
        <v>3.97</v>
      </c>
      <c r="C12" s="8">
        <v>2.56</v>
      </c>
      <c r="D12">
        <v>2.8</v>
      </c>
      <c r="F12">
        <v>2</v>
      </c>
      <c r="G12" t="s">
        <v>44</v>
      </c>
      <c r="H12">
        <f t="shared" si="1"/>
        <v>0.50357142857142867</v>
      </c>
    </row>
    <row r="13" spans="1:10">
      <c r="A13" s="8">
        <f t="shared" si="0"/>
        <v>0.20999999999999996</v>
      </c>
      <c r="B13" s="8">
        <v>3.96</v>
      </c>
      <c r="C13" s="8">
        <v>2.56</v>
      </c>
      <c r="D13">
        <v>2.71</v>
      </c>
      <c r="F13">
        <v>2</v>
      </c>
      <c r="G13" t="s">
        <v>44</v>
      </c>
      <c r="H13">
        <f t="shared" si="1"/>
        <v>0.51660516605166051</v>
      </c>
    </row>
    <row r="14" spans="1:10">
      <c r="A14" s="8">
        <f t="shared" si="0"/>
        <v>0.20999999999999996</v>
      </c>
      <c r="B14" s="8">
        <v>3.96</v>
      </c>
      <c r="C14" s="8">
        <v>2.56</v>
      </c>
      <c r="D14">
        <v>2.7</v>
      </c>
      <c r="F14">
        <v>2</v>
      </c>
      <c r="G14" t="s">
        <v>44</v>
      </c>
      <c r="H14">
        <f t="shared" si="1"/>
        <v>0.51851851851851849</v>
      </c>
    </row>
    <row r="15" spans="1:10">
      <c r="A15" s="8">
        <f t="shared" si="0"/>
        <v>0.19999999999999973</v>
      </c>
      <c r="B15" s="8">
        <v>3.97</v>
      </c>
      <c r="C15" s="8">
        <v>2.56</v>
      </c>
      <c r="D15">
        <v>2.71</v>
      </c>
      <c r="F15">
        <v>2</v>
      </c>
      <c r="G15" t="s">
        <v>44</v>
      </c>
      <c r="H15">
        <f t="shared" si="1"/>
        <v>0.52029520295202958</v>
      </c>
    </row>
    <row r="16" spans="1:10">
      <c r="A16" s="8">
        <f t="shared" si="0"/>
        <v>0.25</v>
      </c>
      <c r="B16" s="8">
        <v>3.92</v>
      </c>
      <c r="C16" s="8">
        <v>2.58</v>
      </c>
      <c r="D16">
        <v>2.66</v>
      </c>
      <c r="F16">
        <v>2</v>
      </c>
      <c r="G16" t="s">
        <v>44</v>
      </c>
      <c r="H16">
        <f t="shared" si="1"/>
        <v>0.50375939849624052</v>
      </c>
    </row>
    <row r="17" spans="1:8">
      <c r="A17" s="8">
        <f t="shared" si="0"/>
        <v>0.25</v>
      </c>
      <c r="B17" s="8">
        <v>3.92</v>
      </c>
      <c r="C17" s="8">
        <v>2.56</v>
      </c>
      <c r="D17">
        <v>2.69</v>
      </c>
      <c r="F17">
        <v>2</v>
      </c>
      <c r="G17" t="s">
        <v>44</v>
      </c>
      <c r="H17">
        <f t="shared" si="1"/>
        <v>0.50557620817843862</v>
      </c>
    </row>
    <row r="18" spans="1:8">
      <c r="A18" s="8">
        <f t="shared" si="0"/>
        <v>0.23999999999999977</v>
      </c>
      <c r="B18" s="8">
        <v>3.93</v>
      </c>
      <c r="C18" s="8">
        <v>2.58</v>
      </c>
      <c r="D18">
        <v>2.63</v>
      </c>
      <c r="F18">
        <v>2</v>
      </c>
      <c r="G18" t="s">
        <v>44</v>
      </c>
      <c r="H18">
        <f t="shared" si="1"/>
        <v>0.51330798479087458</v>
      </c>
    </row>
    <row r="19" spans="1:8">
      <c r="A19" s="8">
        <f t="shared" si="0"/>
        <v>0.21999999999999975</v>
      </c>
      <c r="B19" s="8">
        <v>3.95</v>
      </c>
      <c r="C19" s="8">
        <v>2.56</v>
      </c>
      <c r="D19">
        <v>2.69</v>
      </c>
      <c r="F19">
        <v>2</v>
      </c>
      <c r="G19" t="s">
        <v>44</v>
      </c>
      <c r="H19">
        <f t="shared" si="1"/>
        <v>0.51672862453531609</v>
      </c>
    </row>
    <row r="20" spans="1:8">
      <c r="A20" s="8">
        <f t="shared" si="0"/>
        <v>0.25999999999999979</v>
      </c>
      <c r="B20" s="8">
        <v>3.91</v>
      </c>
      <c r="C20" s="8">
        <v>2.58</v>
      </c>
      <c r="D20">
        <v>2.6</v>
      </c>
      <c r="F20">
        <v>2</v>
      </c>
      <c r="G20" t="s">
        <v>44</v>
      </c>
      <c r="H20">
        <f t="shared" si="1"/>
        <v>0.5115384615384615</v>
      </c>
    </row>
    <row r="21" spans="1:8">
      <c r="A21" s="8">
        <f t="shared" si="0"/>
        <v>0.2799999999999998</v>
      </c>
      <c r="B21" s="8">
        <v>3.89</v>
      </c>
      <c r="C21" s="8">
        <v>2.56</v>
      </c>
      <c r="D21">
        <v>2.58</v>
      </c>
      <c r="F21">
        <v>2</v>
      </c>
      <c r="G21" t="s">
        <v>44</v>
      </c>
      <c r="H21">
        <f t="shared" si="1"/>
        <v>0.51550387596899228</v>
      </c>
    </row>
    <row r="22" spans="1:8">
      <c r="A22" s="8">
        <f t="shared" si="0"/>
        <v>0.25999999999999979</v>
      </c>
      <c r="B22" s="8">
        <v>3.91</v>
      </c>
      <c r="C22" s="8">
        <v>2.56</v>
      </c>
      <c r="D22">
        <v>2.61</v>
      </c>
      <c r="F22">
        <v>2</v>
      </c>
      <c r="G22" t="s">
        <v>44</v>
      </c>
      <c r="H22">
        <f t="shared" si="1"/>
        <v>0.51724137931034486</v>
      </c>
    </row>
    <row r="23" spans="1:8">
      <c r="A23" s="8">
        <f t="shared" si="0"/>
        <v>0.2799999999999998</v>
      </c>
      <c r="B23" s="8">
        <v>3.89</v>
      </c>
      <c r="C23" s="8">
        <v>2.56</v>
      </c>
      <c r="D23">
        <v>2.56</v>
      </c>
      <c r="F23">
        <v>2</v>
      </c>
      <c r="G23" t="s">
        <v>44</v>
      </c>
      <c r="H23">
        <f t="shared" si="1"/>
        <v>0.51953125</v>
      </c>
    </row>
    <row r="24" spans="1:8">
      <c r="A24" s="8">
        <f t="shared" si="0"/>
        <v>0.29999999999999982</v>
      </c>
      <c r="B24" s="8">
        <v>3.87</v>
      </c>
      <c r="C24" s="8">
        <v>2.56</v>
      </c>
      <c r="D24">
        <v>2.56</v>
      </c>
      <c r="F24">
        <v>2</v>
      </c>
      <c r="G24" t="s">
        <v>44</v>
      </c>
      <c r="H24">
        <f t="shared" si="1"/>
        <v>0.51171875</v>
      </c>
    </row>
    <row r="25" spans="1:8">
      <c r="A25" s="8">
        <f t="shared" si="0"/>
        <v>0.29999999999999982</v>
      </c>
      <c r="B25" s="8">
        <v>3.87</v>
      </c>
      <c r="C25" s="8">
        <v>2.56</v>
      </c>
      <c r="D25">
        <v>2.5499999999999998</v>
      </c>
      <c r="F25">
        <v>2</v>
      </c>
      <c r="G25" t="s">
        <v>44</v>
      </c>
      <c r="H25">
        <f t="shared" si="1"/>
        <v>0.51372549019607849</v>
      </c>
    </row>
    <row r="26" spans="1:8">
      <c r="A26" s="8">
        <f t="shared" si="0"/>
        <v>0.31000000000000005</v>
      </c>
      <c r="B26" s="8">
        <v>3.86</v>
      </c>
      <c r="C26" s="8">
        <v>2.58</v>
      </c>
      <c r="D26">
        <v>2.5299999999999998</v>
      </c>
      <c r="F26">
        <v>2</v>
      </c>
      <c r="G26" t="s">
        <v>44</v>
      </c>
      <c r="H26">
        <f t="shared" si="1"/>
        <v>0.50592885375494068</v>
      </c>
    </row>
    <row r="27" spans="1:8">
      <c r="A27" s="8">
        <f t="shared" si="0"/>
        <v>0.29999999999999982</v>
      </c>
      <c r="B27" s="8">
        <v>3.87</v>
      </c>
      <c r="C27" s="8">
        <v>2.56</v>
      </c>
      <c r="D27">
        <v>2.5299999999999998</v>
      </c>
      <c r="F27">
        <v>2</v>
      </c>
      <c r="G27" t="s">
        <v>44</v>
      </c>
      <c r="H27">
        <f t="shared" si="1"/>
        <v>0.51778656126482214</v>
      </c>
    </row>
    <row r="28" spans="1:8">
      <c r="A28" s="8">
        <f t="shared" si="0"/>
        <v>0.29000000000000004</v>
      </c>
      <c r="B28" s="8">
        <v>3.88</v>
      </c>
      <c r="C28" s="8">
        <v>2.56</v>
      </c>
      <c r="D28">
        <v>2.56</v>
      </c>
      <c r="F28">
        <v>2</v>
      </c>
      <c r="G28" t="s">
        <v>44</v>
      </c>
      <c r="H28">
        <f t="shared" si="1"/>
        <v>0.51562499999999989</v>
      </c>
    </row>
    <row r="29" spans="1:8">
      <c r="A29" s="8">
        <f t="shared" si="0"/>
        <v>0.31999999999999984</v>
      </c>
      <c r="B29" s="8">
        <v>3.85</v>
      </c>
      <c r="C29" s="8">
        <v>2.56</v>
      </c>
      <c r="D29">
        <v>2.52</v>
      </c>
      <c r="F29">
        <v>2</v>
      </c>
      <c r="G29" t="s">
        <v>44</v>
      </c>
      <c r="H29">
        <f t="shared" si="1"/>
        <v>0.51190476190476186</v>
      </c>
    </row>
    <row r="30" spans="1:8">
      <c r="A30" s="8">
        <f t="shared" si="0"/>
        <v>0.31999999999999984</v>
      </c>
      <c r="B30" s="8">
        <v>3.85</v>
      </c>
      <c r="C30" s="8">
        <v>2.58</v>
      </c>
      <c r="D30">
        <v>2.5</v>
      </c>
      <c r="F30">
        <v>2</v>
      </c>
      <c r="G30" t="s">
        <v>44</v>
      </c>
      <c r="H30">
        <f t="shared" si="1"/>
        <v>0.50800000000000001</v>
      </c>
    </row>
    <row r="31" spans="1:8">
      <c r="A31" s="8">
        <f t="shared" si="0"/>
        <v>0.33000000000000007</v>
      </c>
      <c r="B31" s="8">
        <v>3.84</v>
      </c>
      <c r="C31" s="8">
        <v>2.58</v>
      </c>
      <c r="D31">
        <v>2.48</v>
      </c>
      <c r="F31">
        <v>2</v>
      </c>
      <c r="G31" t="s">
        <v>44</v>
      </c>
      <c r="H31">
        <f t="shared" si="1"/>
        <v>0.50806451612903214</v>
      </c>
    </row>
    <row r="32" spans="1:8">
      <c r="A32" s="8">
        <f t="shared" si="0"/>
        <v>0.31999999999999984</v>
      </c>
      <c r="B32" s="8">
        <v>3.85</v>
      </c>
      <c r="C32" s="8">
        <v>2.56</v>
      </c>
      <c r="D32">
        <v>2.5</v>
      </c>
      <c r="F32">
        <v>2</v>
      </c>
      <c r="G32" t="s">
        <v>44</v>
      </c>
      <c r="H32">
        <f t="shared" si="1"/>
        <v>0.51600000000000001</v>
      </c>
    </row>
    <row r="33" spans="1:8">
      <c r="A33" s="8">
        <f t="shared" si="0"/>
        <v>0.35000000000000009</v>
      </c>
      <c r="B33" s="8">
        <v>3.82</v>
      </c>
      <c r="C33" s="8">
        <v>2.56</v>
      </c>
      <c r="D33">
        <v>2.4700000000000002</v>
      </c>
      <c r="F33">
        <v>2</v>
      </c>
      <c r="G33" t="s">
        <v>44</v>
      </c>
      <c r="H33">
        <f t="shared" si="1"/>
        <v>0.51012145748987836</v>
      </c>
    </row>
    <row r="34" spans="1:8">
      <c r="A34" s="8">
        <f t="shared" si="0"/>
        <v>0.35999999999999988</v>
      </c>
      <c r="B34" s="8">
        <v>3.81</v>
      </c>
      <c r="C34" s="8">
        <v>2.58</v>
      </c>
      <c r="D34">
        <v>2.46</v>
      </c>
      <c r="F34">
        <v>2</v>
      </c>
      <c r="G34" t="s">
        <v>44</v>
      </c>
      <c r="H34">
        <f t="shared" si="1"/>
        <v>0.5</v>
      </c>
    </row>
    <row r="35" spans="1:8">
      <c r="A35" s="8">
        <f t="shared" si="0"/>
        <v>0.33000000000000007</v>
      </c>
      <c r="B35" s="8">
        <v>3.84</v>
      </c>
      <c r="C35" s="8">
        <v>2.58</v>
      </c>
      <c r="D35">
        <v>2.4700000000000002</v>
      </c>
      <c r="F35">
        <v>2</v>
      </c>
      <c r="G35" t="s">
        <v>44</v>
      </c>
      <c r="H35">
        <f t="shared" si="1"/>
        <v>0.51012145748987836</v>
      </c>
    </row>
    <row r="36" spans="1:8">
      <c r="A36" s="8">
        <f t="shared" si="0"/>
        <v>0.35999999999999988</v>
      </c>
      <c r="B36" s="8">
        <v>3.81</v>
      </c>
      <c r="C36" s="8">
        <v>2.56</v>
      </c>
      <c r="D36">
        <v>2.4300000000000002</v>
      </c>
      <c r="F36">
        <v>2</v>
      </c>
      <c r="G36" t="s">
        <v>44</v>
      </c>
      <c r="H36">
        <f t="shared" si="1"/>
        <v>0.51440329218106995</v>
      </c>
    </row>
    <row r="37" spans="1:8">
      <c r="A37" s="8">
        <f t="shared" si="0"/>
        <v>0.37000000000000011</v>
      </c>
      <c r="B37" s="8">
        <v>3.8</v>
      </c>
      <c r="C37" s="8">
        <v>2.58</v>
      </c>
      <c r="D37">
        <v>2.4500000000000002</v>
      </c>
      <c r="F37">
        <v>2</v>
      </c>
      <c r="G37" t="s">
        <v>44</v>
      </c>
      <c r="H37">
        <f t="shared" si="1"/>
        <v>0.49795918367346925</v>
      </c>
    </row>
    <row r="38" spans="1:8">
      <c r="A38" s="8">
        <f t="shared" si="0"/>
        <v>0.35999999999999988</v>
      </c>
      <c r="B38" s="8">
        <v>3.81</v>
      </c>
      <c r="C38" s="8">
        <v>2.58</v>
      </c>
      <c r="D38">
        <v>2.4300000000000002</v>
      </c>
      <c r="F38">
        <v>2</v>
      </c>
      <c r="G38" t="s">
        <v>44</v>
      </c>
      <c r="H38">
        <f t="shared" si="1"/>
        <v>0.50617283950617276</v>
      </c>
    </row>
    <row r="39" spans="1:8">
      <c r="A39" s="8">
        <f t="shared" si="0"/>
        <v>0.37000000000000011</v>
      </c>
      <c r="B39" s="8">
        <v>3.8</v>
      </c>
      <c r="C39" s="8">
        <v>2.56</v>
      </c>
      <c r="D39">
        <v>2.44</v>
      </c>
      <c r="F39">
        <v>2</v>
      </c>
      <c r="G39" t="s">
        <v>44</v>
      </c>
      <c r="H39">
        <f t="shared" si="1"/>
        <v>0.50819672131147531</v>
      </c>
    </row>
    <row r="40" spans="1:8">
      <c r="A40" s="8">
        <f t="shared" si="0"/>
        <v>0.35999999999999988</v>
      </c>
      <c r="B40" s="8">
        <v>3.81</v>
      </c>
      <c r="C40" s="8">
        <v>2.56</v>
      </c>
      <c r="D40">
        <v>2.4300000000000002</v>
      </c>
      <c r="F40">
        <v>2</v>
      </c>
      <c r="G40" t="s">
        <v>44</v>
      </c>
      <c r="H40">
        <f t="shared" si="1"/>
        <v>0.51440329218106995</v>
      </c>
    </row>
    <row r="41" spans="1:8">
      <c r="A41" s="8">
        <f t="shared" si="0"/>
        <v>0.37999999999999989</v>
      </c>
      <c r="B41" s="8">
        <v>3.79</v>
      </c>
      <c r="C41" s="8">
        <v>2.56</v>
      </c>
      <c r="D41">
        <v>2.41</v>
      </c>
      <c r="F41">
        <v>2</v>
      </c>
      <c r="G41" t="s">
        <v>44</v>
      </c>
      <c r="H41">
        <f t="shared" si="1"/>
        <v>0.51037344398340245</v>
      </c>
    </row>
    <row r="42" spans="1:8">
      <c r="A42" s="8">
        <f t="shared" si="0"/>
        <v>0.37999999999999989</v>
      </c>
      <c r="B42" s="8">
        <v>3.79</v>
      </c>
      <c r="C42" s="8">
        <v>2.56</v>
      </c>
      <c r="D42">
        <v>2.4</v>
      </c>
      <c r="F42">
        <v>2</v>
      </c>
      <c r="G42" t="s">
        <v>44</v>
      </c>
      <c r="H42">
        <f t="shared" si="1"/>
        <v>0.51250000000000007</v>
      </c>
    </row>
    <row r="43" spans="1:8">
      <c r="A43" s="8">
        <f t="shared" si="0"/>
        <v>0.37999999999999989</v>
      </c>
      <c r="B43" s="8">
        <v>3.79</v>
      </c>
      <c r="C43" s="8">
        <v>2.56</v>
      </c>
      <c r="D43">
        <v>2.41</v>
      </c>
      <c r="F43">
        <v>2</v>
      </c>
      <c r="G43" t="s">
        <v>44</v>
      </c>
      <c r="H43">
        <f t="shared" si="1"/>
        <v>0.51037344398340245</v>
      </c>
    </row>
    <row r="44" spans="1:8">
      <c r="A44" s="8">
        <f t="shared" si="0"/>
        <v>0.37000000000000011</v>
      </c>
      <c r="B44" s="8">
        <v>3.8</v>
      </c>
      <c r="C44" s="8">
        <v>2.56</v>
      </c>
      <c r="D44">
        <v>2.4300000000000002</v>
      </c>
      <c r="F44">
        <v>2</v>
      </c>
      <c r="G44" t="s">
        <v>44</v>
      </c>
      <c r="H44">
        <f t="shared" si="1"/>
        <v>0.5102880658436213</v>
      </c>
    </row>
    <row r="45" spans="1:8">
      <c r="A45" s="8">
        <f t="shared" si="0"/>
        <v>0.39000000000000012</v>
      </c>
      <c r="B45" s="8">
        <v>3.78</v>
      </c>
      <c r="C45" s="8">
        <v>2.56</v>
      </c>
      <c r="D45">
        <v>2.39</v>
      </c>
      <c r="F45">
        <v>2</v>
      </c>
      <c r="G45" t="s">
        <v>44</v>
      </c>
      <c r="H45">
        <f t="shared" si="1"/>
        <v>0.51046025104602499</v>
      </c>
    </row>
    <row r="46" spans="1:8">
      <c r="A46" s="8">
        <f t="shared" si="0"/>
        <v>0.37999999999999989</v>
      </c>
      <c r="B46" s="8">
        <v>3.79</v>
      </c>
      <c r="C46" s="8">
        <v>2.56</v>
      </c>
      <c r="D46">
        <v>2.39</v>
      </c>
      <c r="F46">
        <v>2</v>
      </c>
      <c r="G46" t="s">
        <v>44</v>
      </c>
      <c r="H46">
        <f t="shared" si="1"/>
        <v>0.5146443514644351</v>
      </c>
    </row>
    <row r="47" spans="1:8">
      <c r="A47" s="8">
        <f t="shared" si="0"/>
        <v>0.37999999999999989</v>
      </c>
      <c r="B47" s="8">
        <v>3.79</v>
      </c>
      <c r="C47" s="8">
        <v>2.56</v>
      </c>
      <c r="D47">
        <v>2.4</v>
      </c>
      <c r="F47">
        <v>2</v>
      </c>
      <c r="G47" t="s">
        <v>44</v>
      </c>
      <c r="H47">
        <f t="shared" si="1"/>
        <v>0.51250000000000007</v>
      </c>
    </row>
    <row r="48" spans="1:8">
      <c r="A48" s="8">
        <f t="shared" si="0"/>
        <v>0.39000000000000012</v>
      </c>
      <c r="B48" s="8">
        <v>3.78</v>
      </c>
      <c r="C48" s="8">
        <v>2.54</v>
      </c>
      <c r="D48">
        <v>2.39</v>
      </c>
      <c r="F48">
        <v>2</v>
      </c>
      <c r="G48" t="s">
        <v>44</v>
      </c>
      <c r="H48">
        <f t="shared" si="1"/>
        <v>0.5188284518828451</v>
      </c>
    </row>
    <row r="49" spans="1:8">
      <c r="A49" s="8">
        <f t="shared" si="0"/>
        <v>0.39999999999999991</v>
      </c>
      <c r="B49" s="8">
        <v>3.77</v>
      </c>
      <c r="C49" s="8">
        <v>2.56</v>
      </c>
      <c r="D49">
        <v>2.36</v>
      </c>
      <c r="F49">
        <v>2</v>
      </c>
      <c r="G49" t="s">
        <v>44</v>
      </c>
      <c r="H49">
        <f t="shared" si="1"/>
        <v>0.51271186440677963</v>
      </c>
    </row>
    <row r="50" spans="1:8">
      <c r="A50" s="8">
        <f t="shared" si="0"/>
        <v>0.39999999999999991</v>
      </c>
      <c r="B50" s="8">
        <v>3.77</v>
      </c>
      <c r="C50" s="8">
        <v>2.56</v>
      </c>
      <c r="D50">
        <v>2.35</v>
      </c>
      <c r="F50">
        <v>2</v>
      </c>
      <c r="G50" t="s">
        <v>44</v>
      </c>
      <c r="H50">
        <f t="shared" si="1"/>
        <v>0.51489361702127656</v>
      </c>
    </row>
    <row r="51" spans="1:8">
      <c r="A51" s="8">
        <f t="shared" si="0"/>
        <v>0.39000000000000012</v>
      </c>
      <c r="B51" s="8">
        <v>3.78</v>
      </c>
      <c r="C51" s="8">
        <v>2.54</v>
      </c>
      <c r="D51">
        <v>2.36</v>
      </c>
      <c r="F51">
        <v>2</v>
      </c>
      <c r="G51" t="s">
        <v>44</v>
      </c>
      <c r="H51">
        <f t="shared" si="1"/>
        <v>0.52542372881355925</v>
      </c>
    </row>
    <row r="52" spans="1:8">
      <c r="A52" s="8">
        <f t="shared" si="0"/>
        <v>0.41999999999999993</v>
      </c>
      <c r="B52" s="8">
        <v>3.75</v>
      </c>
      <c r="C52" s="8">
        <v>2.56</v>
      </c>
      <c r="D52">
        <v>2.3199999999999998</v>
      </c>
      <c r="F52">
        <v>2</v>
      </c>
      <c r="G52" t="s">
        <v>44</v>
      </c>
      <c r="H52">
        <f t="shared" si="1"/>
        <v>0.51293103448275867</v>
      </c>
    </row>
    <row r="53" spans="1:8">
      <c r="A53" s="8">
        <f t="shared" si="0"/>
        <v>0.39999999999999991</v>
      </c>
      <c r="B53" s="8">
        <v>3.77</v>
      </c>
      <c r="C53" s="8">
        <v>2.56</v>
      </c>
      <c r="D53">
        <v>2.33</v>
      </c>
      <c r="F53">
        <v>2</v>
      </c>
      <c r="G53" t="s">
        <v>44</v>
      </c>
      <c r="H53">
        <f t="shared" si="1"/>
        <v>0.51931330472102999</v>
      </c>
    </row>
    <row r="54" spans="1:8">
      <c r="A54" s="8">
        <f t="shared" si="0"/>
        <v>0.41000000000000014</v>
      </c>
      <c r="B54" s="8">
        <v>3.76</v>
      </c>
      <c r="C54" s="8">
        <v>2.56</v>
      </c>
      <c r="D54">
        <v>2.34</v>
      </c>
      <c r="F54">
        <v>2</v>
      </c>
      <c r="G54" t="s">
        <v>44</v>
      </c>
      <c r="H54">
        <f t="shared" si="1"/>
        <v>0.51282051282051277</v>
      </c>
    </row>
    <row r="55" spans="1:8">
      <c r="A55" s="8">
        <f t="shared" si="0"/>
        <v>0.42999999999999972</v>
      </c>
      <c r="B55" s="8">
        <v>3.74</v>
      </c>
      <c r="C55" s="8">
        <v>2.54</v>
      </c>
      <c r="D55">
        <v>2.33</v>
      </c>
      <c r="F55">
        <v>2</v>
      </c>
      <c r="G55" t="s">
        <v>44</v>
      </c>
      <c r="H55">
        <f t="shared" si="1"/>
        <v>0.51502145922746789</v>
      </c>
    </row>
    <row r="56" spans="1:8">
      <c r="A56" s="8">
        <f t="shared" si="0"/>
        <v>0.41999999999999993</v>
      </c>
      <c r="B56" s="8">
        <v>3.75</v>
      </c>
      <c r="C56" s="8">
        <v>2.56</v>
      </c>
      <c r="D56">
        <v>2.31</v>
      </c>
      <c r="F56">
        <v>2</v>
      </c>
      <c r="G56" t="s">
        <v>44</v>
      </c>
      <c r="H56">
        <f t="shared" si="1"/>
        <v>0.51515151515151514</v>
      </c>
    </row>
    <row r="57" spans="1:8">
      <c r="A57" s="8">
        <f t="shared" si="0"/>
        <v>0.41000000000000014</v>
      </c>
      <c r="B57" s="8">
        <v>3.76</v>
      </c>
      <c r="C57" s="8">
        <v>2.56</v>
      </c>
      <c r="D57">
        <v>2.33</v>
      </c>
      <c r="F57">
        <v>2</v>
      </c>
      <c r="G57" t="s">
        <v>44</v>
      </c>
      <c r="H57">
        <f t="shared" si="1"/>
        <v>0.51502145922746767</v>
      </c>
    </row>
    <row r="58" spans="1:8">
      <c r="A58" s="8">
        <f t="shared" si="0"/>
        <v>0.39999999999999991</v>
      </c>
      <c r="B58" s="8">
        <v>3.77</v>
      </c>
      <c r="C58" s="8">
        <v>2.54</v>
      </c>
      <c r="D58">
        <v>2.33</v>
      </c>
      <c r="F58">
        <v>2</v>
      </c>
      <c r="G58" t="s">
        <v>44</v>
      </c>
      <c r="H58">
        <f t="shared" si="1"/>
        <v>0.52789699570815452</v>
      </c>
    </row>
    <row r="59" spans="1:8">
      <c r="A59" s="8">
        <f t="shared" si="0"/>
        <v>0.42999999999999972</v>
      </c>
      <c r="B59" s="8">
        <v>3.74</v>
      </c>
      <c r="C59" s="8">
        <v>2.56</v>
      </c>
      <c r="D59">
        <v>2.31</v>
      </c>
      <c r="F59">
        <v>2</v>
      </c>
      <c r="G59" t="s">
        <v>44</v>
      </c>
      <c r="H59">
        <f t="shared" si="1"/>
        <v>0.51082251082251084</v>
      </c>
    </row>
    <row r="60" spans="1:8">
      <c r="A60" s="8">
        <f t="shared" si="0"/>
        <v>0.42999999999999972</v>
      </c>
      <c r="B60" s="8">
        <v>3.74</v>
      </c>
      <c r="C60" s="8">
        <v>2.54</v>
      </c>
      <c r="D60">
        <v>2.3199999999999998</v>
      </c>
      <c r="F60">
        <v>2</v>
      </c>
      <c r="G60" t="s">
        <v>44</v>
      </c>
      <c r="H60">
        <f t="shared" si="1"/>
        <v>0.51724137931034497</v>
      </c>
    </row>
    <row r="61" spans="1:8">
      <c r="A61" s="8">
        <f t="shared" si="0"/>
        <v>0.43999999999999995</v>
      </c>
      <c r="B61" s="8">
        <v>3.73</v>
      </c>
      <c r="C61" s="8">
        <v>2.54</v>
      </c>
      <c r="D61">
        <v>2.31</v>
      </c>
      <c r="F61">
        <v>2</v>
      </c>
      <c r="G61" t="s">
        <v>44</v>
      </c>
      <c r="H61">
        <f t="shared" si="1"/>
        <v>0.51515151515151514</v>
      </c>
    </row>
    <row r="62" spans="1:8">
      <c r="A62" s="8">
        <f t="shared" si="0"/>
        <v>0.44999999999999973</v>
      </c>
      <c r="B62" s="8">
        <v>3.72</v>
      </c>
      <c r="C62" s="8">
        <v>2.54</v>
      </c>
      <c r="D62">
        <v>2.29</v>
      </c>
      <c r="F62">
        <v>2</v>
      </c>
      <c r="G62" t="s">
        <v>44</v>
      </c>
      <c r="H62">
        <f t="shared" si="1"/>
        <v>0.51528384279475992</v>
      </c>
    </row>
    <row r="63" spans="1:8">
      <c r="A63" s="8">
        <f t="shared" si="0"/>
        <v>0.43999999999999995</v>
      </c>
      <c r="B63" s="8">
        <v>3.73</v>
      </c>
      <c r="C63" s="8">
        <v>2.54</v>
      </c>
      <c r="D63">
        <v>2.2799999999999998</v>
      </c>
      <c r="F63">
        <v>2</v>
      </c>
      <c r="G63" t="s">
        <v>44</v>
      </c>
      <c r="H63">
        <f t="shared" si="1"/>
        <v>0.52192982456140358</v>
      </c>
    </row>
    <row r="64" spans="1:8">
      <c r="A64" s="8">
        <f t="shared" si="0"/>
        <v>0.44999999999999973</v>
      </c>
      <c r="B64" s="8">
        <v>3.72</v>
      </c>
      <c r="C64" s="8">
        <v>2.54</v>
      </c>
      <c r="D64">
        <v>2.29</v>
      </c>
      <c r="F64">
        <v>2</v>
      </c>
      <c r="G64" t="s">
        <v>44</v>
      </c>
      <c r="H64">
        <f t="shared" si="1"/>
        <v>0.51528384279475992</v>
      </c>
    </row>
    <row r="65" spans="1:14">
      <c r="A65" s="8">
        <f t="shared" si="0"/>
        <v>0.43999999999999995</v>
      </c>
      <c r="B65" s="8">
        <v>3.73</v>
      </c>
      <c r="C65" s="8">
        <v>2.54</v>
      </c>
      <c r="D65">
        <v>2.29</v>
      </c>
      <c r="F65">
        <v>2</v>
      </c>
      <c r="G65" t="s">
        <v>44</v>
      </c>
      <c r="H65">
        <f t="shared" si="1"/>
        <v>0.51965065502183405</v>
      </c>
    </row>
    <row r="66" spans="1:14">
      <c r="A66" s="8">
        <f t="shared" si="0"/>
        <v>0.44999999999999973</v>
      </c>
      <c r="B66" s="8">
        <v>3.72</v>
      </c>
      <c r="C66" s="8">
        <v>2.54</v>
      </c>
      <c r="D66">
        <v>2.27</v>
      </c>
      <c r="F66">
        <v>2</v>
      </c>
      <c r="G66" t="s">
        <v>44</v>
      </c>
      <c r="H66">
        <f t="shared" si="1"/>
        <v>0.51982378854625555</v>
      </c>
    </row>
    <row r="67" spans="1:14">
      <c r="A67" s="8">
        <f t="shared" ref="A67:A87" si="2">$B$2-B67</f>
        <v>0.41999999999999993</v>
      </c>
      <c r="B67" s="8">
        <v>3.75</v>
      </c>
      <c r="C67" s="8">
        <v>2.56</v>
      </c>
      <c r="D67">
        <v>2.3199999999999998</v>
      </c>
      <c r="F67">
        <v>2</v>
      </c>
      <c r="G67" t="s">
        <v>44</v>
      </c>
      <c r="H67">
        <f t="shared" ref="H67:H86" si="3">(B67-C67)/D67</f>
        <v>0.51293103448275867</v>
      </c>
    </row>
    <row r="68" spans="1:14">
      <c r="A68" s="8">
        <f t="shared" si="2"/>
        <v>0.44999999999999973</v>
      </c>
      <c r="B68" s="8">
        <v>3.72</v>
      </c>
      <c r="C68" s="8">
        <v>2.54</v>
      </c>
      <c r="D68">
        <v>2.2799999999999998</v>
      </c>
      <c r="F68">
        <v>2</v>
      </c>
      <c r="G68" t="s">
        <v>44</v>
      </c>
      <c r="H68">
        <f t="shared" si="3"/>
        <v>0.51754385964912297</v>
      </c>
    </row>
    <row r="69" spans="1:14">
      <c r="A69" s="8">
        <f t="shared" si="2"/>
        <v>0.46999999999999975</v>
      </c>
      <c r="B69" s="8">
        <v>3.7</v>
      </c>
      <c r="C69" s="8">
        <v>2.54</v>
      </c>
      <c r="D69">
        <v>2.2599999999999998</v>
      </c>
      <c r="F69">
        <v>2</v>
      </c>
      <c r="G69" t="s">
        <v>44</v>
      </c>
      <c r="H69">
        <f t="shared" si="3"/>
        <v>0.51327433628318597</v>
      </c>
    </row>
    <row r="70" spans="1:14">
      <c r="A70" s="8">
        <f t="shared" si="2"/>
        <v>0.44999999999999973</v>
      </c>
      <c r="B70" s="8">
        <v>3.72</v>
      </c>
      <c r="C70" s="8">
        <v>2.54</v>
      </c>
      <c r="D70">
        <v>2.27</v>
      </c>
      <c r="F70">
        <v>2</v>
      </c>
      <c r="G70" t="s">
        <v>44</v>
      </c>
      <c r="H70">
        <f t="shared" si="3"/>
        <v>0.51982378854625555</v>
      </c>
    </row>
    <row r="71" spans="1:14">
      <c r="A71" s="8">
        <f t="shared" si="2"/>
        <v>0.48999999999999977</v>
      </c>
      <c r="B71" s="8">
        <v>3.68</v>
      </c>
      <c r="C71" s="8">
        <v>2.54</v>
      </c>
      <c r="D71">
        <v>2.21</v>
      </c>
      <c r="F71">
        <v>2</v>
      </c>
      <c r="G71" t="s">
        <v>44</v>
      </c>
      <c r="H71">
        <f t="shared" si="3"/>
        <v>0.51583710407239824</v>
      </c>
    </row>
    <row r="72" spans="1:14">
      <c r="A72" s="8">
        <f t="shared" si="2"/>
        <v>0.48</v>
      </c>
      <c r="B72" s="8">
        <v>3.69</v>
      </c>
      <c r="C72" s="8">
        <v>2.54</v>
      </c>
      <c r="D72">
        <v>2.2200000000000002</v>
      </c>
      <c r="F72">
        <v>2</v>
      </c>
      <c r="G72" t="s">
        <v>44</v>
      </c>
      <c r="H72">
        <f t="shared" si="3"/>
        <v>0.51801801801801795</v>
      </c>
    </row>
    <row r="73" spans="1:14">
      <c r="A73" s="8">
        <f t="shared" si="2"/>
        <v>0.48999999999999977</v>
      </c>
      <c r="B73" s="8">
        <v>3.68</v>
      </c>
      <c r="C73" s="8">
        <v>2.54</v>
      </c>
      <c r="D73">
        <v>2.21</v>
      </c>
      <c r="F73">
        <v>2</v>
      </c>
      <c r="G73" t="s">
        <v>44</v>
      </c>
      <c r="H73">
        <f t="shared" si="3"/>
        <v>0.51583710407239824</v>
      </c>
      <c r="M73" t="s">
        <v>46</v>
      </c>
      <c r="N73">
        <v>3.7</v>
      </c>
    </row>
    <row r="74" spans="1:14">
      <c r="A74" s="8">
        <f t="shared" si="2"/>
        <v>0.48</v>
      </c>
      <c r="B74" s="8">
        <v>3.69</v>
      </c>
      <c r="C74" s="8">
        <v>2.54</v>
      </c>
      <c r="D74">
        <v>2.2000000000000002</v>
      </c>
      <c r="F74">
        <v>2</v>
      </c>
      <c r="G74" t="s">
        <v>44</v>
      </c>
      <c r="H74">
        <f t="shared" si="3"/>
        <v>0.5227272727272726</v>
      </c>
      <c r="M74" t="s">
        <v>47</v>
      </c>
      <c r="N74">
        <v>3.6</v>
      </c>
    </row>
    <row r="75" spans="1:14">
      <c r="A75" s="8">
        <f t="shared" si="2"/>
        <v>0.48</v>
      </c>
      <c r="B75" s="8">
        <v>3.69</v>
      </c>
      <c r="C75" s="8">
        <v>2.52</v>
      </c>
      <c r="D75">
        <v>2.21</v>
      </c>
      <c r="F75">
        <v>2</v>
      </c>
      <c r="G75" t="s">
        <v>44</v>
      </c>
      <c r="H75">
        <f t="shared" si="3"/>
        <v>0.52941176470588236</v>
      </c>
    </row>
    <row r="76" spans="1:14">
      <c r="A76" s="8">
        <f t="shared" si="2"/>
        <v>0.45999999999999996</v>
      </c>
      <c r="B76" s="8">
        <v>3.71</v>
      </c>
      <c r="C76" s="8">
        <v>2.52</v>
      </c>
      <c r="D76">
        <v>2.2200000000000002</v>
      </c>
      <c r="F76">
        <v>2</v>
      </c>
      <c r="G76" t="s">
        <v>44</v>
      </c>
      <c r="H76">
        <f t="shared" si="3"/>
        <v>0.536036036036036</v>
      </c>
    </row>
    <row r="77" spans="1:14">
      <c r="A77" s="8">
        <f t="shared" si="2"/>
        <v>0.48999999999999977</v>
      </c>
      <c r="B77" s="8">
        <v>3.68</v>
      </c>
      <c r="C77" s="8">
        <v>2.5</v>
      </c>
      <c r="D77">
        <v>2.17</v>
      </c>
      <c r="F77">
        <v>2</v>
      </c>
      <c r="G77" t="s">
        <v>44</v>
      </c>
      <c r="H77">
        <f t="shared" si="3"/>
        <v>0.54377880184331806</v>
      </c>
    </row>
    <row r="78" spans="1:14">
      <c r="A78" s="8">
        <f t="shared" si="2"/>
        <v>0.48999999999999977</v>
      </c>
      <c r="B78" s="8">
        <v>3.68</v>
      </c>
      <c r="C78" s="8">
        <v>2.5</v>
      </c>
      <c r="D78">
        <v>2.17</v>
      </c>
      <c r="F78">
        <v>2</v>
      </c>
      <c r="G78" t="s">
        <v>44</v>
      </c>
      <c r="H78">
        <f t="shared" si="3"/>
        <v>0.54377880184331806</v>
      </c>
    </row>
    <row r="79" spans="1:14">
      <c r="A79" s="8">
        <f t="shared" si="2"/>
        <v>0.5299999999999998</v>
      </c>
      <c r="B79" s="8">
        <v>3.64</v>
      </c>
      <c r="C79" s="8">
        <v>2.5</v>
      </c>
      <c r="D79">
        <v>2.1</v>
      </c>
      <c r="F79">
        <v>2</v>
      </c>
      <c r="G79" t="s">
        <v>44</v>
      </c>
      <c r="H79">
        <f t="shared" si="3"/>
        <v>0.54285714285714293</v>
      </c>
    </row>
    <row r="80" spans="1:14">
      <c r="A80" s="8">
        <f t="shared" si="2"/>
        <v>0.54999999999999982</v>
      </c>
      <c r="B80" s="8">
        <v>3.62</v>
      </c>
      <c r="C80" s="8">
        <v>2.5</v>
      </c>
      <c r="D80">
        <v>2.06</v>
      </c>
      <c r="F80">
        <v>2</v>
      </c>
      <c r="G80" t="s">
        <v>44</v>
      </c>
      <c r="H80">
        <f t="shared" si="3"/>
        <v>0.54368932038834961</v>
      </c>
    </row>
    <row r="81" spans="1:8">
      <c r="A81" s="8">
        <f t="shared" si="2"/>
        <v>0.56000000000000005</v>
      </c>
      <c r="B81" s="8">
        <v>3.61</v>
      </c>
      <c r="C81" s="8">
        <v>2.5</v>
      </c>
      <c r="D81">
        <v>2.06</v>
      </c>
      <c r="F81">
        <v>2</v>
      </c>
      <c r="G81" t="s">
        <v>44</v>
      </c>
      <c r="H81">
        <f t="shared" si="3"/>
        <v>0.53883495145631055</v>
      </c>
    </row>
    <row r="82" spans="1:8">
      <c r="A82" s="8">
        <f t="shared" si="2"/>
        <v>0.58000000000000007</v>
      </c>
      <c r="B82" s="8">
        <v>3.59</v>
      </c>
      <c r="C82" s="8">
        <v>2.48</v>
      </c>
      <c r="D82">
        <v>2.0099999999999998</v>
      </c>
      <c r="F82">
        <v>2</v>
      </c>
      <c r="G82" t="s">
        <v>44</v>
      </c>
      <c r="H82">
        <f t="shared" si="3"/>
        <v>0.55223880597014929</v>
      </c>
    </row>
    <row r="83" spans="1:8">
      <c r="A83" s="8">
        <f t="shared" si="2"/>
        <v>0.60000000000000009</v>
      </c>
      <c r="B83" s="8">
        <v>3.57</v>
      </c>
      <c r="C83" s="8">
        <v>2.48</v>
      </c>
      <c r="D83">
        <v>1.97</v>
      </c>
      <c r="F83">
        <v>2</v>
      </c>
      <c r="G83" t="s">
        <v>44</v>
      </c>
      <c r="H83">
        <f t="shared" si="3"/>
        <v>0.55329949238578668</v>
      </c>
    </row>
    <row r="84" spans="1:8">
      <c r="A84" s="8">
        <f t="shared" si="2"/>
        <v>0.62000000000000011</v>
      </c>
      <c r="B84" s="8">
        <v>3.55</v>
      </c>
      <c r="C84" s="8">
        <v>2.46</v>
      </c>
      <c r="D84">
        <v>1.93</v>
      </c>
      <c r="F84">
        <v>2</v>
      </c>
      <c r="G84" t="s">
        <v>44</v>
      </c>
      <c r="H84">
        <f t="shared" si="3"/>
        <v>0.56476683937823824</v>
      </c>
    </row>
    <row r="85" spans="1:8">
      <c r="A85" s="8">
        <f t="shared" si="2"/>
        <v>0.64000000000000012</v>
      </c>
      <c r="B85" s="8">
        <v>3.53</v>
      </c>
      <c r="C85" s="8">
        <v>2.46</v>
      </c>
      <c r="D85">
        <v>1.88</v>
      </c>
      <c r="F85">
        <v>2</v>
      </c>
      <c r="G85" t="s">
        <v>44</v>
      </c>
      <c r="H85">
        <f t="shared" si="3"/>
        <v>0.56914893617021267</v>
      </c>
    </row>
    <row r="86" spans="1:8">
      <c r="A86" s="8">
        <f t="shared" si="2"/>
        <v>0.67999999999999972</v>
      </c>
      <c r="B86" s="8">
        <v>3.49</v>
      </c>
      <c r="C86" s="8">
        <v>2.44</v>
      </c>
      <c r="D86">
        <v>1.82</v>
      </c>
      <c r="F86">
        <v>2</v>
      </c>
      <c r="G86" t="s">
        <v>44</v>
      </c>
      <c r="H86">
        <f t="shared" si="3"/>
        <v>0.57692307692307709</v>
      </c>
    </row>
    <row r="87" spans="1:8">
      <c r="A87" s="8">
        <f t="shared" si="2"/>
        <v>0.75</v>
      </c>
      <c r="B87" s="8">
        <v>3.42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3" sqref="E3"/>
    </sheetView>
  </sheetViews>
  <sheetFormatPr defaultRowHeight="15"/>
  <cols>
    <col min="4" max="4" width="10" bestFit="1" customWidth="1"/>
  </cols>
  <sheetData>
    <row r="1" spans="1:6">
      <c r="A1" t="s">
        <v>68</v>
      </c>
    </row>
    <row r="2" spans="1:6">
      <c r="A2" t="s">
        <v>49</v>
      </c>
      <c r="D2" t="s">
        <v>48</v>
      </c>
      <c r="E2" s="28">
        <v>0.25</v>
      </c>
      <c r="F2" t="s">
        <v>52</v>
      </c>
    </row>
    <row r="3" spans="1:6">
      <c r="A3" t="s">
        <v>50</v>
      </c>
      <c r="D3" t="s">
        <v>51</v>
      </c>
      <c r="E3" s="28">
        <v>2</v>
      </c>
      <c r="F3" t="s">
        <v>53</v>
      </c>
    </row>
    <row r="4" spans="1:6">
      <c r="A4" t="s">
        <v>54</v>
      </c>
      <c r="D4" t="s">
        <v>55</v>
      </c>
      <c r="E4" s="28">
        <v>2.5</v>
      </c>
      <c r="F4" t="s">
        <v>56</v>
      </c>
    </row>
    <row r="5" spans="1:6">
      <c r="A5" s="27"/>
      <c r="B5" s="27"/>
      <c r="C5" s="27"/>
      <c r="D5" s="27"/>
      <c r="E5" s="27"/>
      <c r="F5" s="27"/>
    </row>
    <row r="6" spans="1:6">
      <c r="A6" s="27" t="s">
        <v>58</v>
      </c>
      <c r="D6" t="s">
        <v>57</v>
      </c>
      <c r="E6">
        <f>E3+E4*E2</f>
        <v>2.625</v>
      </c>
      <c r="F6" t="s">
        <v>53</v>
      </c>
    </row>
    <row r="7" spans="1:6">
      <c r="A7" s="2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6"/>
  <sheetViews>
    <sheetView workbookViewId="0">
      <selection activeCell="I29" sqref="I29"/>
    </sheetView>
  </sheetViews>
  <sheetFormatPr defaultRowHeight="15"/>
  <sheetData>
    <row r="1" spans="1:13">
      <c r="C1" t="s">
        <v>60</v>
      </c>
    </row>
    <row r="2" spans="1:13">
      <c r="A2" t="s">
        <v>66</v>
      </c>
      <c r="B2" t="s">
        <v>80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48</v>
      </c>
      <c r="I2" t="s">
        <v>67</v>
      </c>
    </row>
    <row r="3" spans="1:13">
      <c r="A3">
        <v>1</v>
      </c>
      <c r="B3">
        <v>23</v>
      </c>
      <c r="C3">
        <v>4.1500000000000004</v>
      </c>
      <c r="D3">
        <v>3.19</v>
      </c>
      <c r="E3">
        <v>2.5499999999999998</v>
      </c>
      <c r="F3">
        <f>D3/E3</f>
        <v>1.2509803921568627</v>
      </c>
      <c r="G3">
        <f>C3-D3</f>
        <v>0.96000000000000041</v>
      </c>
      <c r="H3">
        <f>G3/F3</f>
        <v>0.76739811912225742</v>
      </c>
    </row>
    <row r="4" spans="1:13">
      <c r="A4">
        <v>1</v>
      </c>
      <c r="B4">
        <v>23</v>
      </c>
      <c r="C4">
        <v>4.1449999999999996</v>
      </c>
      <c r="D4">
        <v>3.22</v>
      </c>
      <c r="E4">
        <v>2.5499999999999998</v>
      </c>
      <c r="F4">
        <f t="shared" ref="F4:F36" si="0">D4/E4</f>
        <v>1.2627450980392159</v>
      </c>
      <c r="G4">
        <f t="shared" ref="G4:G36" si="1">C4-D4</f>
        <v>0.92499999999999938</v>
      </c>
      <c r="H4">
        <f t="shared" ref="H4:H36" si="2">G4/F4</f>
        <v>0.73253105590062051</v>
      </c>
    </row>
    <row r="5" spans="1:13">
      <c r="A5">
        <v>1</v>
      </c>
      <c r="B5">
        <v>23</v>
      </c>
      <c r="C5">
        <v>4.1390000000000002</v>
      </c>
      <c r="D5">
        <v>3.2440000000000002</v>
      </c>
      <c r="E5">
        <v>2.5499999999999998</v>
      </c>
      <c r="F5">
        <f t="shared" si="0"/>
        <v>1.2721568627450983</v>
      </c>
      <c r="G5">
        <f t="shared" si="1"/>
        <v>0.89500000000000002</v>
      </c>
      <c r="H5">
        <f t="shared" si="2"/>
        <v>0.70352959309494434</v>
      </c>
    </row>
    <row r="6" spans="1:13">
      <c r="A6">
        <v>1</v>
      </c>
      <c r="B6">
        <v>23</v>
      </c>
      <c r="C6">
        <v>4.1269999999999998</v>
      </c>
      <c r="D6">
        <v>3.1989999999999998</v>
      </c>
      <c r="E6">
        <v>2.5499999999999998</v>
      </c>
      <c r="F6">
        <f t="shared" si="0"/>
        <v>1.2545098039215687</v>
      </c>
      <c r="G6">
        <f t="shared" si="1"/>
        <v>0.92799999999999994</v>
      </c>
      <c r="H6">
        <f t="shared" si="2"/>
        <v>0.73973116598937161</v>
      </c>
    </row>
    <row r="7" spans="1:13">
      <c r="A7">
        <v>1</v>
      </c>
      <c r="B7">
        <v>23</v>
      </c>
      <c r="C7">
        <v>4.1280000000000001</v>
      </c>
      <c r="D7">
        <v>3.2210000000000001</v>
      </c>
      <c r="E7">
        <v>2.5499999999999998</v>
      </c>
      <c r="F7">
        <f t="shared" si="0"/>
        <v>1.2631372549019608</v>
      </c>
      <c r="G7">
        <f t="shared" si="1"/>
        <v>0.90700000000000003</v>
      </c>
      <c r="H7">
        <f t="shared" si="2"/>
        <v>0.71805339956535241</v>
      </c>
      <c r="I7">
        <f>AVERAGE(H3:H7)</f>
        <v>0.73224866673450928</v>
      </c>
    </row>
    <row r="9" spans="1:13">
      <c r="A9">
        <v>2</v>
      </c>
      <c r="B9">
        <v>23</v>
      </c>
      <c r="C9">
        <v>4.18</v>
      </c>
      <c r="D9">
        <v>3.3</v>
      </c>
      <c r="E9">
        <v>2.5499999999999998</v>
      </c>
      <c r="F9">
        <f t="shared" si="0"/>
        <v>1.2941176470588236</v>
      </c>
      <c r="G9">
        <f t="shared" si="1"/>
        <v>0.87999999999999989</v>
      </c>
      <c r="H9">
        <f t="shared" si="2"/>
        <v>0.67999999999999994</v>
      </c>
    </row>
    <row r="10" spans="1:13">
      <c r="A10">
        <v>2</v>
      </c>
      <c r="B10">
        <v>23</v>
      </c>
      <c r="C10">
        <v>4.165</v>
      </c>
      <c r="D10">
        <v>3.327</v>
      </c>
      <c r="E10">
        <v>2.5499999999999998</v>
      </c>
      <c r="F10">
        <f t="shared" si="0"/>
        <v>1.3047058823529412</v>
      </c>
      <c r="G10">
        <f t="shared" si="1"/>
        <v>0.83800000000000008</v>
      </c>
      <c r="H10">
        <f t="shared" si="2"/>
        <v>0.64229035166816961</v>
      </c>
      <c r="M10">
        <f>AVERAGE(I7,I13)</f>
        <v>0.69877122369336886</v>
      </c>
    </row>
    <row r="11" spans="1:13">
      <c r="A11">
        <v>2</v>
      </c>
      <c r="B11">
        <v>23</v>
      </c>
      <c r="C11">
        <v>4.16</v>
      </c>
      <c r="D11">
        <v>3.3069999999999999</v>
      </c>
      <c r="E11">
        <v>2.5499999999999998</v>
      </c>
      <c r="F11">
        <f t="shared" si="0"/>
        <v>1.2968627450980392</v>
      </c>
      <c r="G11">
        <f t="shared" si="1"/>
        <v>0.8530000000000002</v>
      </c>
      <c r="H11">
        <f t="shared" si="2"/>
        <v>0.65774115512549158</v>
      </c>
    </row>
    <row r="12" spans="1:13">
      <c r="A12">
        <v>2</v>
      </c>
      <c r="B12">
        <v>23</v>
      </c>
      <c r="C12">
        <v>4.1500000000000004</v>
      </c>
      <c r="D12">
        <v>3.2829999999999999</v>
      </c>
      <c r="E12">
        <v>2.5499999999999998</v>
      </c>
      <c r="F12">
        <f t="shared" si="0"/>
        <v>1.287450980392157</v>
      </c>
      <c r="G12">
        <f t="shared" si="1"/>
        <v>0.86700000000000044</v>
      </c>
      <c r="H12">
        <f t="shared" si="2"/>
        <v>0.67342369783734413</v>
      </c>
    </row>
    <row r="13" spans="1:13">
      <c r="A13">
        <v>2</v>
      </c>
      <c r="B13">
        <v>23</v>
      </c>
      <c r="C13">
        <v>4.1520000000000001</v>
      </c>
      <c r="D13">
        <v>3.2850000000000001</v>
      </c>
      <c r="E13">
        <v>2.5499999999999998</v>
      </c>
      <c r="F13">
        <f t="shared" si="0"/>
        <v>1.2882352941176471</v>
      </c>
      <c r="G13">
        <f t="shared" si="1"/>
        <v>0.86699999999999999</v>
      </c>
      <c r="H13">
        <f t="shared" si="2"/>
        <v>0.67301369863013694</v>
      </c>
      <c r="I13">
        <f>AVERAGE(H9:H13)</f>
        <v>0.66529378065222844</v>
      </c>
    </row>
    <row r="15" spans="1:13">
      <c r="A15">
        <v>3</v>
      </c>
      <c r="B15">
        <v>23</v>
      </c>
      <c r="C15">
        <v>4.0949999999999998</v>
      </c>
      <c r="D15">
        <v>3.222</v>
      </c>
      <c r="E15">
        <v>2.5499999999999998</v>
      </c>
      <c r="F15">
        <f t="shared" si="0"/>
        <v>1.263529411764706</v>
      </c>
      <c r="G15">
        <f t="shared" si="1"/>
        <v>0.87299999999999978</v>
      </c>
      <c r="H15">
        <f t="shared" si="2"/>
        <v>0.69092178770949697</v>
      </c>
    </row>
    <row r="16" spans="1:13">
      <c r="A16">
        <v>3</v>
      </c>
      <c r="B16">
        <v>23</v>
      </c>
      <c r="C16">
        <v>4.09</v>
      </c>
      <c r="D16">
        <v>3.22</v>
      </c>
      <c r="E16">
        <v>2.5499999999999998</v>
      </c>
      <c r="F16">
        <f t="shared" si="0"/>
        <v>1.2627450980392159</v>
      </c>
      <c r="G16">
        <f t="shared" si="1"/>
        <v>0.86999999999999966</v>
      </c>
      <c r="H16">
        <f t="shared" si="2"/>
        <v>0.6889751552795027</v>
      </c>
    </row>
    <row r="17" spans="1:9">
      <c r="A17">
        <v>3</v>
      </c>
      <c r="B17">
        <v>23</v>
      </c>
      <c r="C17">
        <v>4.0919999999999996</v>
      </c>
      <c r="D17">
        <v>3.2149999999999999</v>
      </c>
      <c r="E17">
        <v>2.5499999999999998</v>
      </c>
      <c r="F17">
        <f t="shared" si="0"/>
        <v>1.2607843137254902</v>
      </c>
      <c r="G17">
        <f t="shared" si="1"/>
        <v>0.87699999999999978</v>
      </c>
      <c r="H17">
        <f t="shared" si="2"/>
        <v>0.69559875583203712</v>
      </c>
      <c r="I17">
        <f>AVERAGE(H15:H17)</f>
        <v>0.69183189960701219</v>
      </c>
    </row>
    <row r="19" spans="1:9">
      <c r="A19">
        <v>1</v>
      </c>
      <c r="B19">
        <v>5.6</v>
      </c>
      <c r="C19">
        <v>4.1840000000000002</v>
      </c>
      <c r="D19">
        <v>3.5720000000000001</v>
      </c>
      <c r="E19">
        <v>2</v>
      </c>
      <c r="F19">
        <f t="shared" si="0"/>
        <v>1.786</v>
      </c>
      <c r="G19">
        <f t="shared" si="1"/>
        <v>0.6120000000000001</v>
      </c>
      <c r="H19">
        <f t="shared" si="2"/>
        <v>0.34266517357222848</v>
      </c>
    </row>
    <row r="20" spans="1:9">
      <c r="A20">
        <v>1</v>
      </c>
      <c r="B20">
        <v>5.6</v>
      </c>
      <c r="C20">
        <v>4.181</v>
      </c>
      <c r="D20">
        <v>3.569</v>
      </c>
      <c r="E20">
        <v>2</v>
      </c>
      <c r="F20">
        <f t="shared" si="0"/>
        <v>1.7845</v>
      </c>
      <c r="G20">
        <f t="shared" si="1"/>
        <v>0.6120000000000001</v>
      </c>
      <c r="H20">
        <f t="shared" si="2"/>
        <v>0.34295320818156355</v>
      </c>
    </row>
    <row r="21" spans="1:9">
      <c r="A21">
        <v>1</v>
      </c>
      <c r="B21">
        <v>5.6</v>
      </c>
      <c r="C21">
        <v>4.1749999999999998</v>
      </c>
      <c r="D21">
        <v>3.524</v>
      </c>
      <c r="E21">
        <v>2</v>
      </c>
      <c r="F21">
        <f t="shared" si="0"/>
        <v>1.762</v>
      </c>
      <c r="G21">
        <f t="shared" si="1"/>
        <v>0.6509999999999998</v>
      </c>
      <c r="H21">
        <f t="shared" si="2"/>
        <v>0.36946651532349589</v>
      </c>
    </row>
    <row r="22" spans="1:9">
      <c r="A22">
        <v>1</v>
      </c>
      <c r="B22">
        <v>5.6</v>
      </c>
      <c r="C22">
        <v>4.1669999999999998</v>
      </c>
      <c r="D22">
        <v>3.5150000000000001</v>
      </c>
      <c r="E22">
        <v>2</v>
      </c>
      <c r="F22">
        <f t="shared" si="0"/>
        <v>1.7575000000000001</v>
      </c>
      <c r="G22">
        <f t="shared" si="1"/>
        <v>0.65199999999999969</v>
      </c>
      <c r="H22">
        <f t="shared" si="2"/>
        <v>0.37098150782361289</v>
      </c>
    </row>
    <row r="23" spans="1:9">
      <c r="A23">
        <v>1</v>
      </c>
      <c r="B23">
        <v>5.6</v>
      </c>
      <c r="C23">
        <v>4.1550000000000002</v>
      </c>
      <c r="D23">
        <v>3.4809999999999999</v>
      </c>
      <c r="E23">
        <v>2</v>
      </c>
      <c r="F23">
        <f t="shared" si="0"/>
        <v>1.7404999999999999</v>
      </c>
      <c r="G23">
        <f t="shared" si="1"/>
        <v>0.67400000000000038</v>
      </c>
      <c r="H23">
        <f t="shared" si="2"/>
        <v>0.38724504452743486</v>
      </c>
    </row>
    <row r="25" spans="1:9">
      <c r="A25">
        <v>1</v>
      </c>
      <c r="B25">
        <v>-13.7</v>
      </c>
      <c r="C25">
        <v>4.1760000000000002</v>
      </c>
      <c r="D25">
        <v>2.85</v>
      </c>
      <c r="E25">
        <v>2.5499999999999998</v>
      </c>
      <c r="F25">
        <f t="shared" si="0"/>
        <v>1.1176470588235294</v>
      </c>
      <c r="G25">
        <f t="shared" si="1"/>
        <v>1.3260000000000001</v>
      </c>
      <c r="H25">
        <f t="shared" si="2"/>
        <v>1.186421052631579</v>
      </c>
    </row>
    <row r="26" spans="1:9">
      <c r="A26">
        <v>1</v>
      </c>
      <c r="B26">
        <v>-13.7</v>
      </c>
      <c r="C26">
        <v>4.1660000000000004</v>
      </c>
      <c r="D26">
        <v>2.8290000000000002</v>
      </c>
      <c r="E26">
        <v>2.5499999999999998</v>
      </c>
      <c r="F26">
        <f t="shared" si="0"/>
        <v>1.1094117647058825</v>
      </c>
      <c r="G26">
        <f t="shared" si="1"/>
        <v>1.3370000000000002</v>
      </c>
      <c r="H26">
        <f t="shared" si="2"/>
        <v>1.2051431601272533</v>
      </c>
    </row>
    <row r="27" spans="1:9">
      <c r="A27">
        <v>1</v>
      </c>
      <c r="B27">
        <v>-13.7</v>
      </c>
      <c r="C27">
        <v>4.16</v>
      </c>
      <c r="D27">
        <v>2.79</v>
      </c>
      <c r="E27">
        <v>2.5499999999999998</v>
      </c>
      <c r="F27">
        <f t="shared" si="0"/>
        <v>1.0941176470588236</v>
      </c>
      <c r="G27">
        <f t="shared" si="1"/>
        <v>1.37</v>
      </c>
      <c r="H27">
        <f t="shared" si="2"/>
        <v>1.2521505376344086</v>
      </c>
    </row>
    <row r="28" spans="1:9">
      <c r="A28">
        <v>1</v>
      </c>
      <c r="B28">
        <v>-13.7</v>
      </c>
      <c r="C28">
        <v>4.1420000000000003</v>
      </c>
      <c r="D28">
        <v>2.766</v>
      </c>
      <c r="E28">
        <v>2.5499999999999998</v>
      </c>
      <c r="F28">
        <f t="shared" si="0"/>
        <v>1.0847058823529412</v>
      </c>
      <c r="G28">
        <f t="shared" si="1"/>
        <v>1.3760000000000003</v>
      </c>
      <c r="H28">
        <f t="shared" si="2"/>
        <v>1.2685466377440351</v>
      </c>
    </row>
    <row r="29" spans="1:9">
      <c r="A29">
        <v>1</v>
      </c>
      <c r="B29">
        <v>-13.7</v>
      </c>
      <c r="C29">
        <v>4.125</v>
      </c>
      <c r="D29">
        <v>2.7639999999999998</v>
      </c>
      <c r="E29">
        <v>2.5499999999999998</v>
      </c>
      <c r="F29">
        <f t="shared" si="0"/>
        <v>1.083921568627451</v>
      </c>
      <c r="G29">
        <f t="shared" si="1"/>
        <v>1.3610000000000002</v>
      </c>
      <c r="H29">
        <f t="shared" si="2"/>
        <v>1.2556259044862519</v>
      </c>
      <c r="I29">
        <f>AVERAGE(H25:H29)</f>
        <v>1.2335774585247055</v>
      </c>
    </row>
    <row r="30" spans="1:9">
      <c r="E30">
        <v>1.73</v>
      </c>
      <c r="F30">
        <f t="shared" si="0"/>
        <v>0</v>
      </c>
      <c r="G30">
        <f t="shared" si="1"/>
        <v>0</v>
      </c>
      <c r="H30" t="e">
        <f t="shared" si="2"/>
        <v>#DIV/0!</v>
      </c>
    </row>
    <row r="31" spans="1:9">
      <c r="E31">
        <v>1.73</v>
      </c>
      <c r="F31">
        <f t="shared" si="0"/>
        <v>0</v>
      </c>
      <c r="G31">
        <f t="shared" si="1"/>
        <v>0</v>
      </c>
      <c r="H31" t="e">
        <f t="shared" si="2"/>
        <v>#DIV/0!</v>
      </c>
    </row>
    <row r="32" spans="1:9">
      <c r="E32">
        <v>1.73</v>
      </c>
      <c r="F32">
        <f t="shared" si="0"/>
        <v>0</v>
      </c>
      <c r="G32">
        <f t="shared" si="1"/>
        <v>0</v>
      </c>
      <c r="H32" t="e">
        <f t="shared" si="2"/>
        <v>#DIV/0!</v>
      </c>
    </row>
    <row r="33" spans="5:8">
      <c r="E33">
        <v>1.73</v>
      </c>
      <c r="F33">
        <f t="shared" si="0"/>
        <v>0</v>
      </c>
      <c r="G33">
        <f t="shared" si="1"/>
        <v>0</v>
      </c>
      <c r="H33" t="e">
        <f t="shared" si="2"/>
        <v>#DIV/0!</v>
      </c>
    </row>
    <row r="34" spans="5:8">
      <c r="E34">
        <v>1.73</v>
      </c>
      <c r="F34">
        <f t="shared" si="0"/>
        <v>0</v>
      </c>
      <c r="G34">
        <f t="shared" si="1"/>
        <v>0</v>
      </c>
      <c r="H34" t="e">
        <f t="shared" si="2"/>
        <v>#DIV/0!</v>
      </c>
    </row>
    <row r="35" spans="5:8">
      <c r="E35">
        <v>1.73</v>
      </c>
      <c r="F35">
        <f t="shared" si="0"/>
        <v>0</v>
      </c>
      <c r="G35">
        <f t="shared" si="1"/>
        <v>0</v>
      </c>
      <c r="H35" t="e">
        <f t="shared" si="2"/>
        <v>#DIV/0!</v>
      </c>
    </row>
    <row r="36" spans="5:8">
      <c r="E36">
        <v>1.73</v>
      </c>
      <c r="F36">
        <f t="shared" si="0"/>
        <v>0</v>
      </c>
      <c r="G36">
        <f t="shared" si="1"/>
        <v>0</v>
      </c>
      <c r="H36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61"/>
  <sheetViews>
    <sheetView zoomScale="85" zoomScaleNormal="85" workbookViewId="0">
      <selection activeCell="K45" sqref="K45"/>
    </sheetView>
  </sheetViews>
  <sheetFormatPr defaultRowHeight="15"/>
  <cols>
    <col min="1" max="1" width="16" bestFit="1" customWidth="1"/>
    <col min="4" max="4" width="14.85546875" bestFit="1" customWidth="1"/>
    <col min="5" max="5" width="12.42578125" customWidth="1"/>
  </cols>
  <sheetData>
    <row r="1" spans="1:14">
      <c r="A1" t="s">
        <v>69</v>
      </c>
      <c r="B1" t="s">
        <v>70</v>
      </c>
      <c r="C1" t="s">
        <v>71</v>
      </c>
      <c r="D1" s="29" t="s">
        <v>72</v>
      </c>
      <c r="F1" t="s">
        <v>73</v>
      </c>
      <c r="G1" t="s">
        <v>78</v>
      </c>
      <c r="H1" t="s">
        <v>79</v>
      </c>
    </row>
    <row r="2" spans="1:14">
      <c r="A2">
        <v>767</v>
      </c>
      <c r="B2">
        <v>2.5880000000000001</v>
      </c>
      <c r="C2">
        <f t="shared" ref="C2:C65" si="0">B2/$M$2</f>
        <v>1.4959537572254336</v>
      </c>
      <c r="D2" s="29">
        <v>40488.584814814814</v>
      </c>
      <c r="E2" s="30">
        <f>D2-$D$760</f>
        <v>6.1458333293558098E-3</v>
      </c>
      <c r="F2">
        <f>B2+C2*0.546</f>
        <v>3.4047907514450868</v>
      </c>
      <c r="G2" s="31">
        <f t="shared" ref="G2:G65" si="1">E2*(24*60*60)</f>
        <v>530.99999965634197</v>
      </c>
      <c r="H2">
        <f t="shared" ref="H2:H65" si="2">H3+(((G2-G3)*C2)/3.6)</f>
        <v>242.37700689774439</v>
      </c>
      <c r="I2">
        <f>250-H2</f>
        <v>7.6229931022556059</v>
      </c>
      <c r="L2" t="s">
        <v>74</v>
      </c>
      <c r="M2">
        <v>1.73</v>
      </c>
      <c r="N2" t="s">
        <v>52</v>
      </c>
    </row>
    <row r="3" spans="1:14">
      <c r="A3">
        <v>766</v>
      </c>
      <c r="B3">
        <v>2.5230000000000001</v>
      </c>
      <c r="C3">
        <f t="shared" si="0"/>
        <v>1.4583815028901734</v>
      </c>
      <c r="D3" s="29">
        <v>40488.584803240738</v>
      </c>
      <c r="E3" s="30">
        <f t="shared" ref="E3:E66" si="3">D3-$D$760</f>
        <v>6.1342592525761575E-3</v>
      </c>
      <c r="F3">
        <f t="shared" ref="F3:F66" si="4">B3+C3*0.546</f>
        <v>3.3192763005780348</v>
      </c>
      <c r="G3" s="31">
        <f t="shared" si="1"/>
        <v>529.99999942258</v>
      </c>
      <c r="H3">
        <f t="shared" si="2"/>
        <v>241.96146409026591</v>
      </c>
      <c r="I3">
        <f t="shared" ref="I3:I66" si="5">250-H3</f>
        <v>8.0385359097340938</v>
      </c>
    </row>
    <row r="4" spans="1:14">
      <c r="A4">
        <v>765</v>
      </c>
      <c r="B4">
        <v>2.528</v>
      </c>
      <c r="C4">
        <f t="shared" si="0"/>
        <v>1.461271676300578</v>
      </c>
      <c r="D4" s="29">
        <v>40488.584791666668</v>
      </c>
      <c r="E4" s="30">
        <f t="shared" si="3"/>
        <v>6.1226851830724627E-3</v>
      </c>
      <c r="F4">
        <f t="shared" si="4"/>
        <v>3.3258543352601158</v>
      </c>
      <c r="G4" s="31">
        <f t="shared" si="1"/>
        <v>528.99999981746078</v>
      </c>
      <c r="H4">
        <f t="shared" si="2"/>
        <v>241.55635827720943</v>
      </c>
      <c r="I4">
        <f t="shared" si="5"/>
        <v>8.4436417227905736</v>
      </c>
      <c r="L4" t="s">
        <v>75</v>
      </c>
    </row>
    <row r="5" spans="1:14">
      <c r="A5">
        <v>764</v>
      </c>
      <c r="B5">
        <v>2.5329999999999999</v>
      </c>
      <c r="C5">
        <f t="shared" si="0"/>
        <v>1.4641618497109827</v>
      </c>
      <c r="D5" s="29">
        <v>40488.584791666668</v>
      </c>
      <c r="E5" s="30">
        <f t="shared" si="3"/>
        <v>6.1226851830724627E-3</v>
      </c>
      <c r="F5">
        <f t="shared" si="4"/>
        <v>3.3324323699421967</v>
      </c>
      <c r="G5" s="31">
        <f t="shared" si="1"/>
        <v>528.99999981746078</v>
      </c>
      <c r="H5">
        <f t="shared" si="2"/>
        <v>241.55635827720943</v>
      </c>
      <c r="I5">
        <f t="shared" si="5"/>
        <v>8.4436417227905736</v>
      </c>
    </row>
    <row r="6" spans="1:14">
      <c r="A6">
        <v>763</v>
      </c>
      <c r="B6">
        <v>2.5369999999999999</v>
      </c>
      <c r="C6">
        <f t="shared" si="0"/>
        <v>1.4664739884393063</v>
      </c>
      <c r="D6" s="29">
        <v>40488.584780092591</v>
      </c>
      <c r="E6" s="30">
        <f t="shared" si="3"/>
        <v>6.1111111062928103E-3</v>
      </c>
      <c r="F6">
        <f t="shared" si="4"/>
        <v>3.3376947976878615</v>
      </c>
      <c r="G6" s="31">
        <f t="shared" si="1"/>
        <v>527.99999958369881</v>
      </c>
      <c r="H6">
        <f t="shared" si="2"/>
        <v>241.14964655721599</v>
      </c>
      <c r="I6">
        <f t="shared" si="5"/>
        <v>8.8503534427840123</v>
      </c>
    </row>
    <row r="7" spans="1:14">
      <c r="A7">
        <v>762</v>
      </c>
      <c r="B7">
        <v>2.5419999999999998</v>
      </c>
      <c r="C7">
        <f t="shared" si="0"/>
        <v>1.4693641618497109</v>
      </c>
      <c r="D7" s="29">
        <v>40488.584768518522</v>
      </c>
      <c r="E7" s="30">
        <f t="shared" si="3"/>
        <v>6.0995370367891155E-3</v>
      </c>
      <c r="F7">
        <f t="shared" si="4"/>
        <v>3.344272832369942</v>
      </c>
      <c r="G7" s="31">
        <f t="shared" si="1"/>
        <v>526.99999997857958</v>
      </c>
      <c r="H7">
        <f t="shared" si="2"/>
        <v>240.74229283239461</v>
      </c>
      <c r="I7">
        <f t="shared" si="5"/>
        <v>9.257707167605389</v>
      </c>
    </row>
    <row r="8" spans="1:14">
      <c r="A8">
        <v>761</v>
      </c>
      <c r="B8">
        <v>2.5459999999999998</v>
      </c>
      <c r="C8">
        <f t="shared" si="0"/>
        <v>1.4716763005780347</v>
      </c>
      <c r="D8" s="29">
        <v>40488.584756944445</v>
      </c>
      <c r="E8" s="30">
        <f t="shared" si="3"/>
        <v>6.0879629600094631E-3</v>
      </c>
      <c r="F8">
        <f t="shared" si="4"/>
        <v>3.3495352601156068</v>
      </c>
      <c r="G8" s="31">
        <f t="shared" si="1"/>
        <v>525.99999974481761</v>
      </c>
      <c r="H8">
        <f t="shared" si="2"/>
        <v>240.33413602535816</v>
      </c>
      <c r="I8">
        <f t="shared" si="5"/>
        <v>9.6658639746418373</v>
      </c>
    </row>
    <row r="9" spans="1:14">
      <c r="A9">
        <v>760</v>
      </c>
      <c r="B9">
        <v>2.5499999999999998</v>
      </c>
      <c r="C9">
        <f t="shared" si="0"/>
        <v>1.4739884393063583</v>
      </c>
      <c r="D9" s="29">
        <v>40488.584756944445</v>
      </c>
      <c r="E9" s="30">
        <f t="shared" si="3"/>
        <v>6.0879629600094631E-3</v>
      </c>
      <c r="F9">
        <f t="shared" si="4"/>
        <v>3.3547976878612715</v>
      </c>
      <c r="G9" s="31">
        <f t="shared" si="1"/>
        <v>525.99999974481761</v>
      </c>
      <c r="H9">
        <f t="shared" si="2"/>
        <v>240.33413602535816</v>
      </c>
      <c r="I9">
        <f t="shared" si="5"/>
        <v>9.6658639746418373</v>
      </c>
    </row>
    <row r="10" spans="1:14">
      <c r="A10">
        <v>759</v>
      </c>
      <c r="B10">
        <v>2.5539999999999998</v>
      </c>
      <c r="C10">
        <f t="shared" si="0"/>
        <v>1.4763005780346821</v>
      </c>
      <c r="D10" s="29">
        <v>40488.584745370368</v>
      </c>
      <c r="E10" s="30">
        <f t="shared" si="3"/>
        <v>6.0763888832298107E-3</v>
      </c>
      <c r="F10">
        <f t="shared" si="4"/>
        <v>3.3600601156069363</v>
      </c>
      <c r="G10" s="31">
        <f t="shared" si="1"/>
        <v>524.99999951105565</v>
      </c>
      <c r="H10">
        <f t="shared" si="2"/>
        <v>239.92469469650572</v>
      </c>
      <c r="I10">
        <f t="shared" si="5"/>
        <v>10.075305303494275</v>
      </c>
    </row>
    <row r="11" spans="1:14">
      <c r="A11">
        <v>758</v>
      </c>
      <c r="B11">
        <v>2.5590000000000002</v>
      </c>
      <c r="C11">
        <f t="shared" si="0"/>
        <v>1.4791907514450868</v>
      </c>
      <c r="D11" s="29">
        <v>40488.584733796299</v>
      </c>
      <c r="E11" s="30">
        <f t="shared" si="3"/>
        <v>6.064814813726116E-3</v>
      </c>
      <c r="F11">
        <f t="shared" si="4"/>
        <v>3.3666381502890177</v>
      </c>
      <c r="G11" s="31">
        <f t="shared" si="1"/>
        <v>523.99999990593642</v>
      </c>
      <c r="H11">
        <f t="shared" si="2"/>
        <v>239.51461136454128</v>
      </c>
      <c r="I11">
        <f t="shared" si="5"/>
        <v>10.485388635458719</v>
      </c>
    </row>
    <row r="12" spans="1:14">
      <c r="A12">
        <v>757</v>
      </c>
      <c r="B12">
        <v>2.5630000000000002</v>
      </c>
      <c r="C12">
        <f t="shared" si="0"/>
        <v>1.4815028901734104</v>
      </c>
      <c r="D12" s="29">
        <v>40488.584733796299</v>
      </c>
      <c r="E12" s="30">
        <f t="shared" si="3"/>
        <v>6.064814813726116E-3</v>
      </c>
      <c r="F12">
        <f t="shared" si="4"/>
        <v>3.3719005780346825</v>
      </c>
      <c r="G12" s="31">
        <f t="shared" si="1"/>
        <v>523.99999990593642</v>
      </c>
      <c r="H12">
        <f t="shared" si="2"/>
        <v>239.51461136454128</v>
      </c>
      <c r="I12">
        <f t="shared" si="5"/>
        <v>10.485388635458719</v>
      </c>
    </row>
    <row r="13" spans="1:14">
      <c r="A13">
        <v>756</v>
      </c>
      <c r="B13">
        <v>2.5670000000000002</v>
      </c>
      <c r="C13">
        <f t="shared" si="0"/>
        <v>1.4838150289017342</v>
      </c>
      <c r="D13" s="29">
        <v>40488.584722222222</v>
      </c>
      <c r="E13" s="30">
        <f t="shared" si="3"/>
        <v>6.0532407369464636E-3</v>
      </c>
      <c r="F13">
        <f t="shared" si="4"/>
        <v>3.3771630057803472</v>
      </c>
      <c r="G13" s="31">
        <f t="shared" si="1"/>
        <v>522.99999967217445</v>
      </c>
      <c r="H13">
        <f t="shared" si="2"/>
        <v>239.10308268773784</v>
      </c>
      <c r="I13">
        <f t="shared" si="5"/>
        <v>10.896917312262161</v>
      </c>
    </row>
    <row r="14" spans="1:14">
      <c r="A14">
        <v>755</v>
      </c>
      <c r="B14">
        <v>2.5710000000000002</v>
      </c>
      <c r="C14">
        <f t="shared" si="0"/>
        <v>1.4861271676300578</v>
      </c>
      <c r="D14" s="29">
        <v>40488.584710648145</v>
      </c>
      <c r="E14" s="30">
        <f t="shared" si="3"/>
        <v>6.0416666601668112E-3</v>
      </c>
      <c r="F14">
        <f t="shared" si="4"/>
        <v>3.382425433526012</v>
      </c>
      <c r="G14" s="31">
        <f t="shared" si="1"/>
        <v>521.99999943841249</v>
      </c>
      <c r="H14">
        <f t="shared" si="2"/>
        <v>238.69091175002637</v>
      </c>
      <c r="I14">
        <f t="shared" si="5"/>
        <v>11.309088249973627</v>
      </c>
    </row>
    <row r="15" spans="1:14">
      <c r="A15">
        <v>754</v>
      </c>
      <c r="B15">
        <v>2.5739999999999998</v>
      </c>
      <c r="C15">
        <f t="shared" si="0"/>
        <v>1.4878612716763004</v>
      </c>
      <c r="D15" s="29">
        <v>40488.584710648145</v>
      </c>
      <c r="E15" s="30">
        <f t="shared" si="3"/>
        <v>6.0416666601668112E-3</v>
      </c>
      <c r="F15">
        <f t="shared" si="4"/>
        <v>3.3863722543352601</v>
      </c>
      <c r="G15" s="31">
        <f t="shared" si="1"/>
        <v>521.99999943841249</v>
      </c>
      <c r="H15">
        <f t="shared" si="2"/>
        <v>238.69091175002637</v>
      </c>
      <c r="I15">
        <f t="shared" si="5"/>
        <v>11.309088249973627</v>
      </c>
    </row>
    <row r="16" spans="1:14">
      <c r="A16">
        <v>753</v>
      </c>
      <c r="B16">
        <v>2.5779999999999998</v>
      </c>
      <c r="C16">
        <f t="shared" si="0"/>
        <v>1.4901734104046243</v>
      </c>
      <c r="D16" s="29">
        <v>40488.584699074076</v>
      </c>
      <c r="E16" s="30">
        <f t="shared" si="3"/>
        <v>6.0300925906631164E-3</v>
      </c>
      <c r="F16">
        <f t="shared" si="4"/>
        <v>3.3916346820809249</v>
      </c>
      <c r="G16" s="31">
        <f t="shared" si="1"/>
        <v>520.99999983329326</v>
      </c>
      <c r="H16">
        <f t="shared" si="2"/>
        <v>238.27761711554069</v>
      </c>
      <c r="I16">
        <f t="shared" si="5"/>
        <v>11.722382884459307</v>
      </c>
    </row>
    <row r="17" spans="1:9">
      <c r="A17">
        <v>752</v>
      </c>
      <c r="B17">
        <v>2.581</v>
      </c>
      <c r="C17">
        <f t="shared" si="0"/>
        <v>1.4919075144508671</v>
      </c>
      <c r="D17" s="29">
        <v>40488.584687499999</v>
      </c>
      <c r="E17" s="30">
        <f t="shared" si="3"/>
        <v>6.018518513883464E-3</v>
      </c>
      <c r="F17">
        <f t="shared" si="4"/>
        <v>3.3955815028901735</v>
      </c>
      <c r="G17" s="31">
        <f t="shared" si="1"/>
        <v>519.99999959953129</v>
      </c>
      <c r="H17">
        <f t="shared" si="2"/>
        <v>237.86367996033223</v>
      </c>
      <c r="I17">
        <f t="shared" si="5"/>
        <v>12.136320039667766</v>
      </c>
    </row>
    <row r="18" spans="1:9">
      <c r="A18">
        <v>751</v>
      </c>
      <c r="B18">
        <v>2.585</v>
      </c>
      <c r="C18">
        <f t="shared" si="0"/>
        <v>1.4942196531791907</v>
      </c>
      <c r="D18" s="29">
        <v>40488.584675925929</v>
      </c>
      <c r="E18" s="30">
        <f t="shared" si="3"/>
        <v>6.0069444443797693E-3</v>
      </c>
      <c r="F18">
        <f t="shared" si="4"/>
        <v>3.4008439306358382</v>
      </c>
      <c r="G18" s="31">
        <f t="shared" si="1"/>
        <v>518.99999999441206</v>
      </c>
      <c r="H18">
        <f t="shared" si="2"/>
        <v>237.44926136996409</v>
      </c>
      <c r="I18">
        <f t="shared" si="5"/>
        <v>12.550738630035909</v>
      </c>
    </row>
    <row r="19" spans="1:9">
      <c r="A19">
        <v>750</v>
      </c>
      <c r="B19">
        <v>2.5880000000000001</v>
      </c>
      <c r="C19">
        <f t="shared" si="0"/>
        <v>1.4959537572254336</v>
      </c>
      <c r="D19" s="29">
        <v>40488.584675925929</v>
      </c>
      <c r="E19" s="30">
        <f t="shared" si="3"/>
        <v>6.0069444443797693E-3</v>
      </c>
      <c r="F19">
        <f t="shared" si="4"/>
        <v>3.4047907514450868</v>
      </c>
      <c r="G19" s="31">
        <f t="shared" si="1"/>
        <v>518.99999999441206</v>
      </c>
      <c r="H19">
        <f t="shared" si="2"/>
        <v>237.44926136996409</v>
      </c>
      <c r="I19">
        <f t="shared" si="5"/>
        <v>12.550738630035909</v>
      </c>
    </row>
    <row r="20" spans="1:9">
      <c r="A20">
        <v>749</v>
      </c>
      <c r="B20">
        <v>2.5920000000000001</v>
      </c>
      <c r="C20">
        <f t="shared" si="0"/>
        <v>1.4982658959537574</v>
      </c>
      <c r="D20" s="29">
        <v>40488.584664351853</v>
      </c>
      <c r="E20" s="30">
        <f t="shared" si="3"/>
        <v>5.9953703676001169E-3</v>
      </c>
      <c r="F20">
        <f t="shared" si="4"/>
        <v>3.4100531791907516</v>
      </c>
      <c r="G20" s="31">
        <f t="shared" si="1"/>
        <v>517.9999997606501</v>
      </c>
      <c r="H20">
        <f t="shared" si="2"/>
        <v>237.0337185624856</v>
      </c>
      <c r="I20">
        <f t="shared" si="5"/>
        <v>12.966281437514397</v>
      </c>
    </row>
    <row r="21" spans="1:9">
      <c r="A21">
        <v>748</v>
      </c>
      <c r="B21">
        <v>2.5950000000000002</v>
      </c>
      <c r="C21">
        <f t="shared" si="0"/>
        <v>1.5000000000000002</v>
      </c>
      <c r="D21" s="29">
        <v>40488.584652777776</v>
      </c>
      <c r="E21" s="30">
        <f t="shared" si="3"/>
        <v>5.9837962908204645E-3</v>
      </c>
      <c r="F21">
        <f t="shared" si="4"/>
        <v>3.4140000000000006</v>
      </c>
      <c r="G21" s="31">
        <f t="shared" si="1"/>
        <v>516.99999952688813</v>
      </c>
      <c r="H21">
        <f t="shared" si="2"/>
        <v>236.61753349409912</v>
      </c>
      <c r="I21">
        <f t="shared" si="5"/>
        <v>13.382466505900879</v>
      </c>
    </row>
    <row r="22" spans="1:9">
      <c r="A22">
        <v>747</v>
      </c>
      <c r="B22">
        <v>2.5979999999999999</v>
      </c>
      <c r="C22">
        <f t="shared" si="0"/>
        <v>1.5017341040462426</v>
      </c>
      <c r="D22" s="29">
        <v>40488.584652777776</v>
      </c>
      <c r="E22" s="30">
        <f t="shared" si="3"/>
        <v>5.9837962908204645E-3</v>
      </c>
      <c r="F22">
        <f t="shared" si="4"/>
        <v>3.4179468208092483</v>
      </c>
      <c r="G22" s="31">
        <f t="shared" si="1"/>
        <v>516.99999952688813</v>
      </c>
      <c r="H22">
        <f t="shared" si="2"/>
        <v>236.61753349409912</v>
      </c>
      <c r="I22">
        <f t="shared" si="5"/>
        <v>13.382466505900879</v>
      </c>
    </row>
    <row r="23" spans="1:9">
      <c r="A23">
        <v>746</v>
      </c>
      <c r="B23">
        <v>2.601</v>
      </c>
      <c r="C23">
        <f t="shared" si="0"/>
        <v>1.5034682080924855</v>
      </c>
      <c r="D23" s="29">
        <v>40488.584641203706</v>
      </c>
      <c r="E23" s="30">
        <f t="shared" si="3"/>
        <v>5.9722222213167697E-3</v>
      </c>
      <c r="F23">
        <f t="shared" si="4"/>
        <v>3.4218936416184969</v>
      </c>
      <c r="G23" s="31">
        <f t="shared" si="1"/>
        <v>515.9999999217689</v>
      </c>
      <c r="H23">
        <f t="shared" si="2"/>
        <v>236.20038529658791</v>
      </c>
      <c r="I23">
        <f t="shared" si="5"/>
        <v>13.79961470341209</v>
      </c>
    </row>
    <row r="24" spans="1:9">
      <c r="A24">
        <v>745</v>
      </c>
      <c r="B24">
        <v>2.6040000000000001</v>
      </c>
      <c r="C24">
        <f t="shared" si="0"/>
        <v>1.5052023121387283</v>
      </c>
      <c r="D24" s="29">
        <v>40488.584629629629</v>
      </c>
      <c r="E24" s="30">
        <f t="shared" si="3"/>
        <v>5.9606481445371173E-3</v>
      </c>
      <c r="F24">
        <f t="shared" si="4"/>
        <v>3.4258404624277459</v>
      </c>
      <c r="G24" s="31">
        <f t="shared" si="1"/>
        <v>514.99999968800694</v>
      </c>
      <c r="H24">
        <f t="shared" si="2"/>
        <v>235.78275514115842</v>
      </c>
      <c r="I24">
        <f t="shared" si="5"/>
        <v>14.217244858841582</v>
      </c>
    </row>
    <row r="25" spans="1:9">
      <c r="A25">
        <v>744</v>
      </c>
      <c r="B25">
        <v>2.6070000000000002</v>
      </c>
      <c r="C25">
        <f t="shared" si="0"/>
        <v>1.5069364161849712</v>
      </c>
      <c r="D25" s="29">
        <v>40488.584629629629</v>
      </c>
      <c r="E25" s="30">
        <f t="shared" si="3"/>
        <v>5.9606481445371173E-3</v>
      </c>
      <c r="F25">
        <f t="shared" si="4"/>
        <v>3.4297872832369944</v>
      </c>
      <c r="G25" s="31">
        <f t="shared" si="1"/>
        <v>514.99999968800694</v>
      </c>
      <c r="H25">
        <f t="shared" si="2"/>
        <v>235.78275514115842</v>
      </c>
      <c r="I25">
        <f t="shared" si="5"/>
        <v>14.217244858841582</v>
      </c>
    </row>
    <row r="26" spans="1:9">
      <c r="A26">
        <v>743</v>
      </c>
      <c r="B26">
        <v>2.61</v>
      </c>
      <c r="C26">
        <f t="shared" si="0"/>
        <v>1.5086705202312138</v>
      </c>
      <c r="D26" s="29">
        <v>40488.584618055553</v>
      </c>
      <c r="E26" s="30">
        <f t="shared" si="3"/>
        <v>5.9490740677574649E-3</v>
      </c>
      <c r="F26">
        <f t="shared" si="4"/>
        <v>3.4337341040462426</v>
      </c>
      <c r="G26" s="31">
        <f t="shared" si="1"/>
        <v>513.99999945424497</v>
      </c>
      <c r="H26">
        <f t="shared" si="2"/>
        <v>235.36416159436692</v>
      </c>
      <c r="I26">
        <f t="shared" si="5"/>
        <v>14.635838405633081</v>
      </c>
    </row>
    <row r="27" spans="1:9">
      <c r="A27">
        <v>742</v>
      </c>
      <c r="B27">
        <v>2.613</v>
      </c>
      <c r="C27">
        <f t="shared" si="0"/>
        <v>1.5104046242774567</v>
      </c>
      <c r="D27" s="29">
        <v>40488.584606481483</v>
      </c>
      <c r="E27" s="30">
        <f t="shared" si="3"/>
        <v>5.9374999982537702E-3</v>
      </c>
      <c r="F27">
        <f t="shared" si="4"/>
        <v>3.4376809248554911</v>
      </c>
      <c r="G27" s="31">
        <f t="shared" si="1"/>
        <v>512.99999984912574</v>
      </c>
      <c r="H27">
        <f t="shared" si="2"/>
        <v>234.94508661534297</v>
      </c>
      <c r="I27">
        <f t="shared" si="5"/>
        <v>15.054913384657027</v>
      </c>
    </row>
    <row r="28" spans="1:9">
      <c r="A28">
        <v>741</v>
      </c>
      <c r="B28">
        <v>2.6150000000000002</v>
      </c>
      <c r="C28">
        <f t="shared" si="0"/>
        <v>1.5115606936416186</v>
      </c>
      <c r="D28" s="29">
        <v>40488.584594907406</v>
      </c>
      <c r="E28" s="30">
        <f t="shared" si="3"/>
        <v>5.9259259214741178E-3</v>
      </c>
      <c r="F28">
        <f t="shared" si="4"/>
        <v>3.440312138728324</v>
      </c>
      <c r="G28" s="31">
        <f t="shared" si="1"/>
        <v>511.99999961536378</v>
      </c>
      <c r="H28">
        <f t="shared" si="2"/>
        <v>234.52552967718947</v>
      </c>
      <c r="I28">
        <f t="shared" si="5"/>
        <v>15.474470322810532</v>
      </c>
    </row>
    <row r="29" spans="1:9">
      <c r="A29">
        <v>740</v>
      </c>
      <c r="B29">
        <v>2.6179999999999999</v>
      </c>
      <c r="C29">
        <f t="shared" si="0"/>
        <v>1.5132947976878612</v>
      </c>
      <c r="D29" s="29">
        <v>40488.584594907406</v>
      </c>
      <c r="E29" s="30">
        <f t="shared" si="3"/>
        <v>5.9259259214741178E-3</v>
      </c>
      <c r="F29">
        <f t="shared" si="4"/>
        <v>3.4442589595375721</v>
      </c>
      <c r="G29" s="31">
        <f t="shared" si="1"/>
        <v>511.99999961536378</v>
      </c>
      <c r="H29">
        <f t="shared" si="2"/>
        <v>234.52552967718947</v>
      </c>
      <c r="I29">
        <f t="shared" si="5"/>
        <v>15.474470322810532</v>
      </c>
    </row>
    <row r="30" spans="1:9">
      <c r="A30">
        <v>739</v>
      </c>
      <c r="B30">
        <v>2.621</v>
      </c>
      <c r="C30">
        <f t="shared" si="0"/>
        <v>1.5150289017341041</v>
      </c>
      <c r="D30" s="29">
        <v>40488.584583333337</v>
      </c>
      <c r="E30" s="30">
        <f t="shared" si="3"/>
        <v>5.914351851970423E-3</v>
      </c>
      <c r="F30">
        <f t="shared" si="4"/>
        <v>3.4482057803468207</v>
      </c>
      <c r="G30" s="31">
        <f t="shared" si="1"/>
        <v>511.00000001024455</v>
      </c>
      <c r="H30">
        <f t="shared" si="2"/>
        <v>234.10517017715702</v>
      </c>
      <c r="I30">
        <f t="shared" si="5"/>
        <v>15.894829822842979</v>
      </c>
    </row>
    <row r="31" spans="1:9">
      <c r="A31">
        <v>738</v>
      </c>
      <c r="B31">
        <v>2.6230000000000002</v>
      </c>
      <c r="C31">
        <f t="shared" si="0"/>
        <v>1.516184971098266</v>
      </c>
      <c r="D31" s="29">
        <v>40488.58457175926</v>
      </c>
      <c r="E31" s="30">
        <f t="shared" si="3"/>
        <v>5.9027777751907706E-3</v>
      </c>
      <c r="F31">
        <f t="shared" si="4"/>
        <v>3.4508369942196535</v>
      </c>
      <c r="G31" s="31">
        <f t="shared" si="1"/>
        <v>509.99999977648258</v>
      </c>
      <c r="H31">
        <f t="shared" si="2"/>
        <v>233.6843287171875</v>
      </c>
      <c r="I31">
        <f t="shared" si="5"/>
        <v>16.315671282812502</v>
      </c>
    </row>
    <row r="32" spans="1:9">
      <c r="A32">
        <v>737</v>
      </c>
      <c r="B32">
        <v>2.625</v>
      </c>
      <c r="C32">
        <f t="shared" si="0"/>
        <v>1.5173410404624277</v>
      </c>
      <c r="D32" s="29">
        <v>40488.58457175926</v>
      </c>
      <c r="E32" s="30">
        <f t="shared" si="3"/>
        <v>5.9027777751907706E-3</v>
      </c>
      <c r="F32">
        <f t="shared" si="4"/>
        <v>3.4534682080924854</v>
      </c>
      <c r="G32" s="31">
        <f t="shared" si="1"/>
        <v>509.99999977648258</v>
      </c>
      <c r="H32">
        <f t="shared" si="2"/>
        <v>233.6843287171875</v>
      </c>
      <c r="I32">
        <f t="shared" si="5"/>
        <v>16.315671282812502</v>
      </c>
    </row>
    <row r="33" spans="1:12">
      <c r="A33">
        <v>736</v>
      </c>
      <c r="B33">
        <v>2.6269999999999998</v>
      </c>
      <c r="C33">
        <f t="shared" si="0"/>
        <v>1.5184971098265896</v>
      </c>
      <c r="D33" s="29">
        <v>40488.584560185183</v>
      </c>
      <c r="E33" s="30">
        <f t="shared" si="3"/>
        <v>5.8912036984111182E-3</v>
      </c>
      <c r="F33">
        <f t="shared" si="4"/>
        <v>3.4560994219653178</v>
      </c>
      <c r="G33" s="31">
        <f t="shared" si="1"/>
        <v>508.99999954272062</v>
      </c>
      <c r="H33">
        <f t="shared" si="2"/>
        <v>233.26284499630998</v>
      </c>
      <c r="I33">
        <f t="shared" si="5"/>
        <v>16.73715500369002</v>
      </c>
    </row>
    <row r="34" spans="1:12">
      <c r="A34">
        <v>735</v>
      </c>
      <c r="B34">
        <v>2.63</v>
      </c>
      <c r="C34">
        <f t="shared" si="0"/>
        <v>1.5202312138728322</v>
      </c>
      <c r="D34" s="29">
        <v>40488.584548611114</v>
      </c>
      <c r="E34" s="30">
        <f t="shared" si="3"/>
        <v>5.8796296289074235E-3</v>
      </c>
      <c r="F34">
        <f t="shared" si="4"/>
        <v>3.4600462427745664</v>
      </c>
      <c r="G34" s="31">
        <f t="shared" si="1"/>
        <v>507.99999993760139</v>
      </c>
      <c r="H34">
        <f t="shared" si="2"/>
        <v>232.84104041014297</v>
      </c>
      <c r="I34">
        <f t="shared" si="5"/>
        <v>17.158959589857034</v>
      </c>
    </row>
    <row r="35" spans="1:12">
      <c r="A35">
        <v>734</v>
      </c>
      <c r="B35">
        <v>2.633</v>
      </c>
      <c r="C35">
        <f t="shared" si="0"/>
        <v>1.5219653179190751</v>
      </c>
      <c r="D35" s="29">
        <v>40488.584548611114</v>
      </c>
      <c r="E35" s="30">
        <f t="shared" si="3"/>
        <v>5.8796296289074235E-3</v>
      </c>
      <c r="F35">
        <f t="shared" si="4"/>
        <v>3.463993063583815</v>
      </c>
      <c r="G35" s="31">
        <f t="shared" si="1"/>
        <v>507.99999993760139</v>
      </c>
      <c r="H35">
        <f t="shared" si="2"/>
        <v>232.84104041014297</v>
      </c>
      <c r="I35">
        <f t="shared" si="5"/>
        <v>17.158959589857034</v>
      </c>
      <c r="J35" t="s">
        <v>76</v>
      </c>
      <c r="K35">
        <f>J36*60+K36</f>
        <v>445</v>
      </c>
      <c r="L35" t="s">
        <v>77</v>
      </c>
    </row>
    <row r="36" spans="1:12">
      <c r="A36">
        <v>733</v>
      </c>
      <c r="B36">
        <v>2.6349999999999998</v>
      </c>
      <c r="C36">
        <f t="shared" si="0"/>
        <v>1.523121387283237</v>
      </c>
      <c r="D36" s="29">
        <v>40488.584537037037</v>
      </c>
      <c r="E36" s="30">
        <f t="shared" si="3"/>
        <v>5.8680555521277711E-3</v>
      </c>
      <c r="F36">
        <f t="shared" si="4"/>
        <v>3.4666242774566474</v>
      </c>
      <c r="G36" s="31">
        <f t="shared" si="1"/>
        <v>506.99999970383942</v>
      </c>
      <c r="H36">
        <f t="shared" si="2"/>
        <v>232.41827216744943</v>
      </c>
      <c r="I36">
        <f t="shared" si="5"/>
        <v>17.58172783255057</v>
      </c>
      <c r="J36">
        <v>7</v>
      </c>
      <c r="K36">
        <v>25</v>
      </c>
    </row>
    <row r="37" spans="1:12">
      <c r="A37">
        <v>732</v>
      </c>
      <c r="B37">
        <v>2.637</v>
      </c>
      <c r="C37">
        <f t="shared" si="0"/>
        <v>1.5242774566473989</v>
      </c>
      <c r="D37" s="29">
        <v>40488.58452546296</v>
      </c>
      <c r="E37" s="30">
        <f t="shared" si="3"/>
        <v>5.8564814753481187E-3</v>
      </c>
      <c r="F37">
        <f t="shared" si="4"/>
        <v>3.4692554913294797</v>
      </c>
      <c r="G37" s="31">
        <f t="shared" si="1"/>
        <v>505.99999947007746</v>
      </c>
      <c r="H37">
        <f t="shared" si="2"/>
        <v>231.99518279430191</v>
      </c>
      <c r="I37">
        <f t="shared" si="5"/>
        <v>18.004817205698089</v>
      </c>
    </row>
    <row r="38" spans="1:12">
      <c r="A38">
        <v>731</v>
      </c>
      <c r="B38">
        <v>2.6389999999999998</v>
      </c>
      <c r="C38">
        <f t="shared" si="0"/>
        <v>1.5254335260115606</v>
      </c>
      <c r="D38" s="29">
        <v>40488.584513888891</v>
      </c>
      <c r="E38" s="30">
        <f t="shared" si="3"/>
        <v>5.8449074058444239E-3</v>
      </c>
      <c r="F38">
        <f t="shared" si="4"/>
        <v>3.4718867052023121</v>
      </c>
      <c r="G38" s="31">
        <f t="shared" si="1"/>
        <v>504.99999986495823</v>
      </c>
      <c r="H38">
        <f t="shared" si="2"/>
        <v>231.57177255687427</v>
      </c>
      <c r="I38">
        <f t="shared" si="5"/>
        <v>18.428227443125735</v>
      </c>
    </row>
    <row r="39" spans="1:12">
      <c r="A39">
        <v>730</v>
      </c>
      <c r="B39">
        <v>2.641</v>
      </c>
      <c r="C39">
        <f t="shared" si="0"/>
        <v>1.5265895953757225</v>
      </c>
      <c r="D39" s="29">
        <v>40488.584513888891</v>
      </c>
      <c r="E39" s="30">
        <f t="shared" si="3"/>
        <v>5.8449074058444239E-3</v>
      </c>
      <c r="F39">
        <f t="shared" si="4"/>
        <v>3.4745179190751445</v>
      </c>
      <c r="G39" s="31">
        <f t="shared" si="1"/>
        <v>504.99999986495823</v>
      </c>
      <c r="H39">
        <f t="shared" si="2"/>
        <v>231.57177255687427</v>
      </c>
      <c r="I39">
        <f t="shared" si="5"/>
        <v>18.428227443125735</v>
      </c>
    </row>
    <row r="40" spans="1:12">
      <c r="A40">
        <v>729</v>
      </c>
      <c r="B40">
        <v>2.6429999999999998</v>
      </c>
      <c r="C40">
        <f t="shared" si="0"/>
        <v>1.5277456647398844</v>
      </c>
      <c r="D40" s="29">
        <v>40488.584502314814</v>
      </c>
      <c r="E40" s="30">
        <f t="shared" si="3"/>
        <v>5.8333333290647715E-3</v>
      </c>
      <c r="F40">
        <f t="shared" si="4"/>
        <v>3.4771491329479769</v>
      </c>
      <c r="G40" s="31">
        <f t="shared" si="1"/>
        <v>503.99999963119626</v>
      </c>
      <c r="H40">
        <f t="shared" si="2"/>
        <v>231.14771979236474</v>
      </c>
      <c r="I40">
        <f t="shared" si="5"/>
        <v>18.85228020763526</v>
      </c>
    </row>
    <row r="41" spans="1:12">
      <c r="A41">
        <v>728</v>
      </c>
      <c r="B41">
        <v>2.645</v>
      </c>
      <c r="C41">
        <f t="shared" si="0"/>
        <v>1.5289017341040463</v>
      </c>
      <c r="D41" s="29">
        <v>40488.584490740737</v>
      </c>
      <c r="E41" s="30">
        <f t="shared" si="3"/>
        <v>5.8217592522851191E-3</v>
      </c>
      <c r="F41">
        <f t="shared" si="4"/>
        <v>3.4797803468208093</v>
      </c>
      <c r="G41" s="31">
        <f t="shared" si="1"/>
        <v>502.99999939743429</v>
      </c>
      <c r="H41">
        <f t="shared" si="2"/>
        <v>230.7233458974012</v>
      </c>
      <c r="I41">
        <f t="shared" si="5"/>
        <v>19.276654102598798</v>
      </c>
    </row>
    <row r="42" spans="1:12">
      <c r="A42">
        <v>727</v>
      </c>
      <c r="B42">
        <v>2.6469999999999998</v>
      </c>
      <c r="C42">
        <f t="shared" si="0"/>
        <v>1.530057803468208</v>
      </c>
      <c r="D42" s="29">
        <v>40488.584490740737</v>
      </c>
      <c r="E42" s="30">
        <f t="shared" si="3"/>
        <v>5.8217592522851191E-3</v>
      </c>
      <c r="F42">
        <f t="shared" si="4"/>
        <v>3.4824115606936417</v>
      </c>
      <c r="G42" s="31">
        <f t="shared" si="1"/>
        <v>502.99999939743429</v>
      </c>
      <c r="H42">
        <f t="shared" si="2"/>
        <v>230.7233458974012</v>
      </c>
      <c r="I42">
        <f t="shared" si="5"/>
        <v>19.276654102598798</v>
      </c>
    </row>
    <row r="43" spans="1:12">
      <c r="A43">
        <v>726</v>
      </c>
      <c r="B43">
        <v>2.649</v>
      </c>
      <c r="C43">
        <f t="shared" si="0"/>
        <v>1.5312138728323699</v>
      </c>
      <c r="D43" s="29">
        <v>40488.584479166668</v>
      </c>
      <c r="E43" s="30">
        <f t="shared" si="3"/>
        <v>5.8101851827814244E-3</v>
      </c>
      <c r="F43">
        <f t="shared" si="4"/>
        <v>3.485042774566474</v>
      </c>
      <c r="G43" s="31">
        <f t="shared" si="1"/>
        <v>501.99999979231507</v>
      </c>
      <c r="H43">
        <f t="shared" si="2"/>
        <v>230.29833000871292</v>
      </c>
      <c r="I43">
        <f t="shared" si="5"/>
        <v>19.701669991287076</v>
      </c>
    </row>
    <row r="44" spans="1:12">
      <c r="A44">
        <v>725</v>
      </c>
      <c r="B44">
        <v>2.6509999999999998</v>
      </c>
      <c r="C44">
        <f t="shared" si="0"/>
        <v>1.5323699421965318</v>
      </c>
      <c r="D44" s="29">
        <v>40488.584467592591</v>
      </c>
      <c r="E44" s="30">
        <f t="shared" si="3"/>
        <v>5.798611106001772E-3</v>
      </c>
      <c r="F44">
        <f t="shared" si="4"/>
        <v>3.4876739884393064</v>
      </c>
      <c r="G44" s="31">
        <f t="shared" si="1"/>
        <v>500.9999995585531</v>
      </c>
      <c r="H44">
        <f t="shared" si="2"/>
        <v>229.87299272238738</v>
      </c>
      <c r="I44">
        <f t="shared" si="5"/>
        <v>20.12700727761262</v>
      </c>
    </row>
    <row r="45" spans="1:12">
      <c r="A45">
        <v>724</v>
      </c>
      <c r="B45">
        <v>2.653</v>
      </c>
      <c r="C45">
        <f t="shared" si="0"/>
        <v>1.5335260115606937</v>
      </c>
      <c r="D45" s="29">
        <v>40488.584467592591</v>
      </c>
      <c r="E45" s="30">
        <f t="shared" si="3"/>
        <v>5.798611106001772E-3</v>
      </c>
      <c r="F45">
        <f t="shared" si="4"/>
        <v>3.4903052023121388</v>
      </c>
      <c r="G45" s="31">
        <f t="shared" si="1"/>
        <v>500.9999995585531</v>
      </c>
      <c r="H45">
        <f t="shared" si="2"/>
        <v>229.87299272238738</v>
      </c>
      <c r="I45">
        <f t="shared" si="5"/>
        <v>20.12700727761262</v>
      </c>
    </row>
    <row r="46" spans="1:12">
      <c r="A46">
        <v>723</v>
      </c>
      <c r="B46">
        <v>2.6549999999999998</v>
      </c>
      <c r="C46">
        <f t="shared" si="0"/>
        <v>1.5346820809248554</v>
      </c>
      <c r="D46" s="29">
        <v>40488.584456018521</v>
      </c>
      <c r="E46" s="30">
        <f t="shared" si="3"/>
        <v>5.7870370364980772E-3</v>
      </c>
      <c r="F46">
        <f t="shared" si="4"/>
        <v>3.4929364161849707</v>
      </c>
      <c r="G46" s="31">
        <f t="shared" si="1"/>
        <v>499.99999995343387</v>
      </c>
      <c r="H46">
        <f t="shared" si="2"/>
        <v>229.44701344294273</v>
      </c>
      <c r="I46">
        <f t="shared" si="5"/>
        <v>20.552986557057267</v>
      </c>
    </row>
    <row r="47" spans="1:12">
      <c r="A47">
        <v>722</v>
      </c>
      <c r="B47">
        <v>2.657</v>
      </c>
      <c r="C47">
        <f t="shared" si="0"/>
        <v>1.5358381502890173</v>
      </c>
      <c r="D47" s="29">
        <v>40488.584444444445</v>
      </c>
      <c r="E47" s="30">
        <f t="shared" si="3"/>
        <v>5.7754629597184248E-3</v>
      </c>
      <c r="F47">
        <f t="shared" si="4"/>
        <v>3.4955676300578036</v>
      </c>
      <c r="G47" s="31">
        <f t="shared" si="1"/>
        <v>498.99999971967191</v>
      </c>
      <c r="H47">
        <f t="shared" si="2"/>
        <v>229.02071276525518</v>
      </c>
      <c r="I47">
        <f t="shared" si="5"/>
        <v>20.979287234744817</v>
      </c>
    </row>
    <row r="48" spans="1:12">
      <c r="A48">
        <v>721</v>
      </c>
      <c r="B48">
        <v>2.6589999999999998</v>
      </c>
      <c r="C48">
        <f t="shared" si="0"/>
        <v>1.5369942196531792</v>
      </c>
      <c r="D48" s="29">
        <v>40488.584432870368</v>
      </c>
      <c r="E48" s="30">
        <f t="shared" si="3"/>
        <v>5.7638888829387724E-3</v>
      </c>
      <c r="F48">
        <f t="shared" si="4"/>
        <v>3.498198843930636</v>
      </c>
      <c r="G48" s="31">
        <f t="shared" si="1"/>
        <v>497.99999948590994</v>
      </c>
      <c r="H48">
        <f t="shared" si="2"/>
        <v>228.59409095711365</v>
      </c>
      <c r="I48">
        <f t="shared" si="5"/>
        <v>21.40590904288635</v>
      </c>
    </row>
    <row r="49" spans="1:9">
      <c r="A49">
        <v>720</v>
      </c>
      <c r="B49">
        <v>2.66</v>
      </c>
      <c r="C49">
        <f t="shared" si="0"/>
        <v>1.5375722543352601</v>
      </c>
      <c r="D49" s="29">
        <v>40488.584432870368</v>
      </c>
      <c r="E49" s="30">
        <f t="shared" si="3"/>
        <v>5.7638888829387724E-3</v>
      </c>
      <c r="F49">
        <f t="shared" si="4"/>
        <v>3.4995144508670522</v>
      </c>
      <c r="G49" s="31">
        <f t="shared" si="1"/>
        <v>497.99999948590994</v>
      </c>
      <c r="H49">
        <f t="shared" si="2"/>
        <v>228.59409095711365</v>
      </c>
      <c r="I49">
        <f t="shared" si="5"/>
        <v>21.40590904288635</v>
      </c>
    </row>
    <row r="50" spans="1:9">
      <c r="A50">
        <v>719</v>
      </c>
      <c r="B50">
        <v>2.6619999999999999</v>
      </c>
      <c r="C50">
        <f t="shared" si="0"/>
        <v>1.538728323699422</v>
      </c>
      <c r="D50" s="29">
        <v>40488.584421296298</v>
      </c>
      <c r="E50" s="30">
        <f t="shared" si="3"/>
        <v>5.7523148134350777E-3</v>
      </c>
      <c r="F50">
        <f t="shared" si="4"/>
        <v>3.5021456647398845</v>
      </c>
      <c r="G50" s="31">
        <f t="shared" si="1"/>
        <v>496.99999988079071</v>
      </c>
      <c r="H50">
        <f t="shared" si="2"/>
        <v>228.16698772178657</v>
      </c>
      <c r="I50">
        <f t="shared" si="5"/>
        <v>21.833012278213431</v>
      </c>
    </row>
    <row r="51" spans="1:9">
      <c r="A51">
        <v>718</v>
      </c>
      <c r="B51">
        <v>2.6640000000000001</v>
      </c>
      <c r="C51">
        <f t="shared" si="0"/>
        <v>1.5398843930635839</v>
      </c>
      <c r="D51" s="29">
        <v>40488.584409722222</v>
      </c>
      <c r="E51" s="30">
        <f t="shared" si="3"/>
        <v>5.7407407366554253E-3</v>
      </c>
      <c r="F51">
        <f t="shared" si="4"/>
        <v>3.5047768786127169</v>
      </c>
      <c r="G51" s="31">
        <f t="shared" si="1"/>
        <v>495.99999964702874</v>
      </c>
      <c r="H51">
        <f t="shared" si="2"/>
        <v>227.73956308751002</v>
      </c>
      <c r="I51">
        <f t="shared" si="5"/>
        <v>22.260436912489979</v>
      </c>
    </row>
    <row r="52" spans="1:9">
      <c r="A52">
        <v>717</v>
      </c>
      <c r="B52">
        <v>2.6659999999999999</v>
      </c>
      <c r="C52">
        <f t="shared" si="0"/>
        <v>1.5410404624277456</v>
      </c>
      <c r="D52" s="29">
        <v>40488.584409722222</v>
      </c>
      <c r="E52" s="30">
        <f t="shared" si="3"/>
        <v>5.7407407366554253E-3</v>
      </c>
      <c r="F52">
        <f t="shared" si="4"/>
        <v>3.5074080924855489</v>
      </c>
      <c r="G52" s="31">
        <f t="shared" si="1"/>
        <v>495.99999964702874</v>
      </c>
      <c r="H52">
        <f t="shared" si="2"/>
        <v>227.73956308751002</v>
      </c>
      <c r="I52">
        <f t="shared" si="5"/>
        <v>22.260436912489979</v>
      </c>
    </row>
    <row r="53" spans="1:9">
      <c r="A53">
        <v>716</v>
      </c>
      <c r="B53">
        <v>2.6680000000000001</v>
      </c>
      <c r="C53">
        <f t="shared" si="0"/>
        <v>1.5421965317919075</v>
      </c>
      <c r="D53" s="29">
        <v>40488.584398148145</v>
      </c>
      <c r="E53" s="30">
        <f t="shared" si="3"/>
        <v>5.7291666598757729E-3</v>
      </c>
      <c r="F53">
        <f t="shared" si="4"/>
        <v>3.5100393063583817</v>
      </c>
      <c r="G53" s="31">
        <f t="shared" si="1"/>
        <v>494.99999941326678</v>
      </c>
      <c r="H53">
        <f t="shared" si="2"/>
        <v>227.31149619232548</v>
      </c>
      <c r="I53">
        <f t="shared" si="5"/>
        <v>22.688503807674522</v>
      </c>
    </row>
    <row r="54" spans="1:9">
      <c r="A54">
        <v>715</v>
      </c>
      <c r="B54">
        <v>2.669</v>
      </c>
      <c r="C54">
        <f t="shared" si="0"/>
        <v>1.5427745664739885</v>
      </c>
      <c r="D54" s="29">
        <v>40488.584386574075</v>
      </c>
      <c r="E54" s="30">
        <f t="shared" si="3"/>
        <v>5.7175925903720781E-3</v>
      </c>
      <c r="F54">
        <f t="shared" si="4"/>
        <v>3.5113549132947979</v>
      </c>
      <c r="G54" s="31">
        <f t="shared" si="1"/>
        <v>493.99999980814755</v>
      </c>
      <c r="H54">
        <f t="shared" si="2"/>
        <v>226.88310843598987</v>
      </c>
      <c r="I54">
        <f t="shared" si="5"/>
        <v>23.116891564010132</v>
      </c>
    </row>
    <row r="55" spans="1:9">
      <c r="A55">
        <v>714</v>
      </c>
      <c r="B55">
        <v>2.6709999999999998</v>
      </c>
      <c r="C55">
        <f t="shared" si="0"/>
        <v>1.5439306358381502</v>
      </c>
      <c r="D55" s="29">
        <v>40488.584386574075</v>
      </c>
      <c r="E55" s="30">
        <f t="shared" si="3"/>
        <v>5.7175925903720781E-3</v>
      </c>
      <c r="F55">
        <f t="shared" si="4"/>
        <v>3.5139861271676298</v>
      </c>
      <c r="G55" s="31">
        <f t="shared" si="1"/>
        <v>493.99999980814755</v>
      </c>
      <c r="H55">
        <f t="shared" si="2"/>
        <v>226.88310843598987</v>
      </c>
      <c r="I55">
        <f t="shared" si="5"/>
        <v>23.116891564010132</v>
      </c>
    </row>
    <row r="56" spans="1:9">
      <c r="A56">
        <v>713</v>
      </c>
      <c r="B56">
        <v>2.6720000000000002</v>
      </c>
      <c r="C56">
        <f t="shared" si="0"/>
        <v>1.5445086705202313</v>
      </c>
      <c r="D56" s="29">
        <v>40488.584374999999</v>
      </c>
      <c r="E56" s="30">
        <f t="shared" si="3"/>
        <v>5.7060185135924257E-3</v>
      </c>
      <c r="F56">
        <f t="shared" si="4"/>
        <v>3.5153017341040464</v>
      </c>
      <c r="G56" s="31">
        <f t="shared" si="1"/>
        <v>492.99999957438558</v>
      </c>
      <c r="H56">
        <f t="shared" si="2"/>
        <v>226.45423871467031</v>
      </c>
      <c r="I56">
        <f t="shared" si="5"/>
        <v>23.545761285329689</v>
      </c>
    </row>
    <row r="57" spans="1:9">
      <c r="A57">
        <v>712</v>
      </c>
      <c r="B57">
        <v>2.6739999999999999</v>
      </c>
      <c r="C57">
        <f t="shared" si="0"/>
        <v>1.545664739884393</v>
      </c>
      <c r="D57" s="29">
        <v>40488.584363425929</v>
      </c>
      <c r="E57" s="30">
        <f t="shared" si="3"/>
        <v>5.694444444088731E-3</v>
      </c>
      <c r="F57">
        <f t="shared" si="4"/>
        <v>3.5179329479768784</v>
      </c>
      <c r="G57" s="31">
        <f t="shared" si="1"/>
        <v>491.99999996926636</v>
      </c>
      <c r="H57">
        <f t="shared" si="2"/>
        <v>226.02520869783046</v>
      </c>
      <c r="I57">
        <f t="shared" si="5"/>
        <v>23.974791302169535</v>
      </c>
    </row>
    <row r="58" spans="1:9">
      <c r="A58">
        <v>711</v>
      </c>
      <c r="B58">
        <v>2.6760000000000002</v>
      </c>
      <c r="C58">
        <f t="shared" si="0"/>
        <v>1.5468208092485549</v>
      </c>
      <c r="D58" s="29">
        <v>40488.584351851852</v>
      </c>
      <c r="E58" s="30">
        <f t="shared" si="3"/>
        <v>5.6828703673090786E-3</v>
      </c>
      <c r="F58">
        <f t="shared" si="4"/>
        <v>3.5205641618497112</v>
      </c>
      <c r="G58" s="31">
        <f t="shared" si="1"/>
        <v>490.99999973550439</v>
      </c>
      <c r="H58">
        <f t="shared" si="2"/>
        <v>225.5958572808299</v>
      </c>
      <c r="I58">
        <f t="shared" si="5"/>
        <v>24.404142719170096</v>
      </c>
    </row>
    <row r="59" spans="1:9">
      <c r="A59">
        <v>710</v>
      </c>
      <c r="B59">
        <v>2.677</v>
      </c>
      <c r="C59">
        <f t="shared" si="0"/>
        <v>1.5473988439306359</v>
      </c>
      <c r="D59" s="29">
        <v>40488.584351851852</v>
      </c>
      <c r="E59" s="30">
        <f t="shared" si="3"/>
        <v>5.6828703673090786E-3</v>
      </c>
      <c r="F59">
        <f t="shared" si="4"/>
        <v>3.5218797687861274</v>
      </c>
      <c r="G59" s="31">
        <f t="shared" si="1"/>
        <v>490.99999973550439</v>
      </c>
      <c r="H59">
        <f t="shared" si="2"/>
        <v>225.5958572808299</v>
      </c>
      <c r="I59">
        <f t="shared" si="5"/>
        <v>24.404142719170096</v>
      </c>
    </row>
    <row r="60" spans="1:9">
      <c r="A60">
        <v>709</v>
      </c>
      <c r="B60">
        <v>2.6789999999999998</v>
      </c>
      <c r="C60">
        <f t="shared" si="0"/>
        <v>1.5485549132947976</v>
      </c>
      <c r="D60" s="29">
        <v>40488.584340277775</v>
      </c>
      <c r="E60" s="30">
        <f t="shared" si="3"/>
        <v>5.6712962905294262E-3</v>
      </c>
      <c r="F60">
        <f t="shared" si="4"/>
        <v>3.5245109826589593</v>
      </c>
      <c r="G60" s="31">
        <f t="shared" si="1"/>
        <v>489.99999950174242</v>
      </c>
      <c r="H60">
        <f t="shared" si="2"/>
        <v>225.16602416814834</v>
      </c>
      <c r="I60">
        <f t="shared" si="5"/>
        <v>24.83397583185166</v>
      </c>
    </row>
    <row r="61" spans="1:9">
      <c r="A61">
        <v>708</v>
      </c>
      <c r="B61">
        <v>2.68</v>
      </c>
      <c r="C61">
        <f t="shared" si="0"/>
        <v>1.5491329479768787</v>
      </c>
      <c r="D61" s="29">
        <v>40488.584328703706</v>
      </c>
      <c r="E61" s="30">
        <f t="shared" si="3"/>
        <v>5.6597222210257314E-3</v>
      </c>
      <c r="F61">
        <f t="shared" si="4"/>
        <v>3.525826589595376</v>
      </c>
      <c r="G61" s="31">
        <f t="shared" si="1"/>
        <v>488.99999989662319</v>
      </c>
      <c r="H61">
        <f t="shared" si="2"/>
        <v>224.73587019542606</v>
      </c>
      <c r="I61">
        <f t="shared" si="5"/>
        <v>25.26412980457394</v>
      </c>
    </row>
    <row r="62" spans="1:9">
      <c r="A62">
        <v>707</v>
      </c>
      <c r="B62">
        <v>2.6819999999999999</v>
      </c>
      <c r="C62">
        <f t="shared" si="0"/>
        <v>1.5502890173410404</v>
      </c>
      <c r="D62" s="29">
        <v>40488.584328703706</v>
      </c>
      <c r="E62" s="30">
        <f t="shared" si="3"/>
        <v>5.6597222210257314E-3</v>
      </c>
      <c r="F62">
        <f t="shared" si="4"/>
        <v>3.5284578034682079</v>
      </c>
      <c r="G62" s="31">
        <f t="shared" si="1"/>
        <v>488.99999989662319</v>
      </c>
      <c r="H62">
        <f t="shared" si="2"/>
        <v>224.73587019542606</v>
      </c>
      <c r="I62">
        <f t="shared" si="5"/>
        <v>25.26412980457394</v>
      </c>
    </row>
    <row r="63" spans="1:9">
      <c r="A63">
        <v>706</v>
      </c>
      <c r="B63">
        <v>2.6829999999999998</v>
      </c>
      <c r="C63">
        <f t="shared" si="0"/>
        <v>1.5508670520231214</v>
      </c>
      <c r="D63" s="29">
        <v>40488.584317129629</v>
      </c>
      <c r="E63" s="30">
        <f t="shared" si="3"/>
        <v>5.648148144246079E-3</v>
      </c>
      <c r="F63">
        <f t="shared" si="4"/>
        <v>3.5297734104046241</v>
      </c>
      <c r="G63" s="31">
        <f t="shared" si="1"/>
        <v>487.99999966286123</v>
      </c>
      <c r="H63">
        <f t="shared" si="2"/>
        <v>224.30523425660948</v>
      </c>
      <c r="I63">
        <f t="shared" si="5"/>
        <v>25.694765743390519</v>
      </c>
    </row>
    <row r="64" spans="1:9">
      <c r="A64">
        <v>705</v>
      </c>
      <c r="B64">
        <v>2.6840000000000002</v>
      </c>
      <c r="C64">
        <f t="shared" si="0"/>
        <v>1.5514450867052023</v>
      </c>
      <c r="D64" s="29">
        <v>40488.584305555552</v>
      </c>
      <c r="E64" s="30">
        <f t="shared" si="3"/>
        <v>5.6365740674664266E-3</v>
      </c>
      <c r="F64">
        <f t="shared" si="4"/>
        <v>3.5310890173410407</v>
      </c>
      <c r="G64" s="31">
        <f t="shared" si="1"/>
        <v>486.99999942909926</v>
      </c>
      <c r="H64">
        <f t="shared" si="2"/>
        <v>223.87443775256591</v>
      </c>
      <c r="I64">
        <f t="shared" si="5"/>
        <v>26.12556224743409</v>
      </c>
    </row>
    <row r="65" spans="1:9">
      <c r="A65">
        <v>704</v>
      </c>
      <c r="B65">
        <v>2.6859999999999999</v>
      </c>
      <c r="C65">
        <f t="shared" si="0"/>
        <v>1.5526011560693642</v>
      </c>
      <c r="D65" s="29">
        <v>40488.584305555552</v>
      </c>
      <c r="E65" s="30">
        <f t="shared" si="3"/>
        <v>5.6365740674664266E-3</v>
      </c>
      <c r="F65">
        <f t="shared" si="4"/>
        <v>3.5337202312138727</v>
      </c>
      <c r="G65" s="31">
        <f t="shared" si="1"/>
        <v>486.99999942909926</v>
      </c>
      <c r="H65">
        <f t="shared" si="2"/>
        <v>223.87443775256591</v>
      </c>
      <c r="I65">
        <f t="shared" si="5"/>
        <v>26.12556224743409</v>
      </c>
    </row>
    <row r="66" spans="1:9">
      <c r="A66">
        <v>703</v>
      </c>
      <c r="B66">
        <v>2.6869999999999998</v>
      </c>
      <c r="C66">
        <f t="shared" ref="C66:C129" si="6">B66/$M$2</f>
        <v>1.5531791907514449</v>
      </c>
      <c r="D66" s="29">
        <v>40488.584282407406</v>
      </c>
      <c r="E66" s="30">
        <f t="shared" si="3"/>
        <v>5.6134259211830795E-3</v>
      </c>
      <c r="F66">
        <f t="shared" si="4"/>
        <v>3.5350358381502889</v>
      </c>
      <c r="G66" s="31">
        <f t="shared" ref="G66:G129" si="7">E66*(24*60*60)</f>
        <v>484.99999959021807</v>
      </c>
      <c r="H66">
        <f t="shared" ref="H66:H129" si="8">H67+(((G66-G67)*C66)/3.6)</f>
        <v>223.01188162423662</v>
      </c>
      <c r="I66">
        <f t="shared" si="5"/>
        <v>26.988118375763378</v>
      </c>
    </row>
    <row r="67" spans="1:9">
      <c r="A67">
        <v>702</v>
      </c>
      <c r="B67">
        <v>2.6890000000000001</v>
      </c>
      <c r="C67">
        <f t="shared" si="6"/>
        <v>1.5543352601156071</v>
      </c>
      <c r="D67" s="29">
        <v>40488.584282407406</v>
      </c>
      <c r="E67" s="30">
        <f t="shared" ref="E67:E130" si="9">D67-$D$760</f>
        <v>5.6134259211830795E-3</v>
      </c>
      <c r="F67">
        <f t="shared" ref="F67:F130" si="10">B67+C67*0.546</f>
        <v>3.5376670520231217</v>
      </c>
      <c r="G67" s="31">
        <f t="shared" si="7"/>
        <v>484.99999959021807</v>
      </c>
      <c r="H67">
        <f t="shared" si="8"/>
        <v>223.01188162423662</v>
      </c>
      <c r="I67">
        <f t="shared" ref="I67:I130" si="11">250-H67</f>
        <v>26.988118375763378</v>
      </c>
    </row>
    <row r="68" spans="1:9">
      <c r="A68">
        <v>701</v>
      </c>
      <c r="B68">
        <v>2.69</v>
      </c>
      <c r="C68">
        <f t="shared" si="6"/>
        <v>1.5549132947976878</v>
      </c>
      <c r="D68" s="29">
        <v>40488.584270833337</v>
      </c>
      <c r="E68" s="30">
        <f t="shared" si="9"/>
        <v>5.6018518516793847E-3</v>
      </c>
      <c r="F68">
        <f t="shared" si="10"/>
        <v>3.5389826589595375</v>
      </c>
      <c r="G68" s="31">
        <f t="shared" si="7"/>
        <v>483.99999998509884</v>
      </c>
      <c r="H68">
        <f t="shared" si="8"/>
        <v>222.58012200025371</v>
      </c>
      <c r="I68">
        <f t="shared" si="11"/>
        <v>27.419877999746291</v>
      </c>
    </row>
    <row r="69" spans="1:9">
      <c r="A69">
        <v>700</v>
      </c>
      <c r="B69">
        <v>2.6909999999999998</v>
      </c>
      <c r="C69">
        <f t="shared" si="6"/>
        <v>1.5554913294797688</v>
      </c>
      <c r="D69" s="29">
        <v>40488.58425925926</v>
      </c>
      <c r="E69" s="30">
        <f t="shared" si="9"/>
        <v>5.5902777748997323E-3</v>
      </c>
      <c r="F69">
        <f t="shared" si="10"/>
        <v>3.5402982658959536</v>
      </c>
      <c r="G69" s="31">
        <f t="shared" si="7"/>
        <v>482.99999975133687</v>
      </c>
      <c r="H69">
        <f t="shared" si="8"/>
        <v>222.14820153962114</v>
      </c>
      <c r="I69">
        <f t="shared" si="11"/>
        <v>27.851798460378859</v>
      </c>
    </row>
    <row r="70" spans="1:9">
      <c r="A70">
        <v>699</v>
      </c>
      <c r="B70">
        <v>2.6920000000000002</v>
      </c>
      <c r="C70">
        <f t="shared" si="6"/>
        <v>1.5560693641618499</v>
      </c>
      <c r="D70" s="29">
        <v>40488.58425925926</v>
      </c>
      <c r="E70" s="30">
        <f t="shared" si="9"/>
        <v>5.5902777748997323E-3</v>
      </c>
      <c r="F70">
        <f t="shared" si="10"/>
        <v>3.5416138728323703</v>
      </c>
      <c r="G70" s="31">
        <f t="shared" si="7"/>
        <v>482.99999975133687</v>
      </c>
      <c r="H70">
        <f t="shared" si="8"/>
        <v>222.14820153962114</v>
      </c>
      <c r="I70">
        <f t="shared" si="11"/>
        <v>27.851798460378859</v>
      </c>
    </row>
    <row r="71" spans="1:9">
      <c r="A71">
        <v>698</v>
      </c>
      <c r="B71">
        <v>2.6930000000000001</v>
      </c>
      <c r="C71">
        <f t="shared" si="6"/>
        <v>1.5566473988439307</v>
      </c>
      <c r="D71" s="29">
        <v>40488.584247685183</v>
      </c>
      <c r="E71" s="30">
        <f t="shared" si="9"/>
        <v>5.5787036981200799E-3</v>
      </c>
      <c r="F71">
        <f t="shared" si="10"/>
        <v>3.5429294797687865</v>
      </c>
      <c r="G71" s="31">
        <f t="shared" si="7"/>
        <v>481.99999951757491</v>
      </c>
      <c r="H71">
        <f t="shared" si="8"/>
        <v>221.71595994853456</v>
      </c>
      <c r="I71">
        <f t="shared" si="11"/>
        <v>28.284040051465439</v>
      </c>
    </row>
    <row r="72" spans="1:9">
      <c r="A72">
        <v>697</v>
      </c>
      <c r="B72">
        <v>2.6949999999999998</v>
      </c>
      <c r="C72">
        <f t="shared" si="6"/>
        <v>1.5578034682080923</v>
      </c>
      <c r="D72" s="29">
        <v>40488.584236111114</v>
      </c>
      <c r="E72" s="30">
        <f t="shared" si="9"/>
        <v>5.5671296286163852E-3</v>
      </c>
      <c r="F72">
        <f t="shared" si="10"/>
        <v>3.5455606936416184</v>
      </c>
      <c r="G72" s="31">
        <f t="shared" si="7"/>
        <v>480.99999991245568</v>
      </c>
      <c r="H72">
        <f t="shared" si="8"/>
        <v>221.28355806404738</v>
      </c>
      <c r="I72">
        <f t="shared" si="11"/>
        <v>28.716441935952616</v>
      </c>
    </row>
    <row r="73" spans="1:9">
      <c r="A73">
        <v>696</v>
      </c>
      <c r="B73">
        <v>2.6960000000000002</v>
      </c>
      <c r="C73">
        <f t="shared" si="6"/>
        <v>1.5583815028901735</v>
      </c>
      <c r="D73" s="29">
        <v>40488.584236111114</v>
      </c>
      <c r="E73" s="30">
        <f t="shared" si="9"/>
        <v>5.5671296286163852E-3</v>
      </c>
      <c r="F73">
        <f t="shared" si="10"/>
        <v>3.546876300578035</v>
      </c>
      <c r="G73" s="31">
        <f t="shared" si="7"/>
        <v>480.99999991245568</v>
      </c>
      <c r="H73">
        <f t="shared" si="8"/>
        <v>221.28355806404738</v>
      </c>
      <c r="I73">
        <f t="shared" si="11"/>
        <v>28.716441935952616</v>
      </c>
    </row>
    <row r="74" spans="1:9">
      <c r="A74">
        <v>695</v>
      </c>
      <c r="B74">
        <v>2.6970000000000001</v>
      </c>
      <c r="C74">
        <f t="shared" si="6"/>
        <v>1.5589595375722545</v>
      </c>
      <c r="D74" s="29">
        <v>40488.584224537037</v>
      </c>
      <c r="E74" s="30">
        <f t="shared" si="9"/>
        <v>5.5555555518367328E-3</v>
      </c>
      <c r="F74">
        <f t="shared" si="10"/>
        <v>3.5481919075144512</v>
      </c>
      <c r="G74" s="31">
        <f t="shared" si="7"/>
        <v>479.99999967869371</v>
      </c>
      <c r="H74">
        <f t="shared" si="8"/>
        <v>220.85067421205281</v>
      </c>
      <c r="I74">
        <f t="shared" si="11"/>
        <v>29.149325787947191</v>
      </c>
    </row>
    <row r="75" spans="1:9">
      <c r="A75">
        <v>694</v>
      </c>
      <c r="B75">
        <v>2.698</v>
      </c>
      <c r="C75">
        <f t="shared" si="6"/>
        <v>1.5595375722543352</v>
      </c>
      <c r="D75" s="29">
        <v>40488.58421296296</v>
      </c>
      <c r="E75" s="30">
        <f t="shared" si="9"/>
        <v>5.5439814750570804E-3</v>
      </c>
      <c r="F75">
        <f t="shared" si="10"/>
        <v>3.549507514450867</v>
      </c>
      <c r="G75" s="31">
        <f t="shared" si="7"/>
        <v>478.99999944493175</v>
      </c>
      <c r="H75">
        <f t="shared" si="8"/>
        <v>220.41762979483121</v>
      </c>
      <c r="I75">
        <f t="shared" si="11"/>
        <v>29.582370205168786</v>
      </c>
    </row>
    <row r="76" spans="1:9">
      <c r="A76">
        <v>693</v>
      </c>
      <c r="B76">
        <v>2.6989999999999998</v>
      </c>
      <c r="C76">
        <f t="shared" si="6"/>
        <v>1.5601156069364162</v>
      </c>
      <c r="D76" s="29">
        <v>40488.584201388891</v>
      </c>
      <c r="E76" s="30">
        <f t="shared" si="9"/>
        <v>5.5324074055533856E-3</v>
      </c>
      <c r="F76">
        <f t="shared" si="10"/>
        <v>3.5508231213872832</v>
      </c>
      <c r="G76" s="31">
        <f t="shared" si="7"/>
        <v>477.99999983981252</v>
      </c>
      <c r="H76">
        <f t="shared" si="8"/>
        <v>219.98442508471373</v>
      </c>
      <c r="I76">
        <f t="shared" si="11"/>
        <v>30.015574915286265</v>
      </c>
    </row>
    <row r="77" spans="1:9">
      <c r="A77">
        <v>692</v>
      </c>
      <c r="B77">
        <v>2.7</v>
      </c>
      <c r="C77">
        <f t="shared" si="6"/>
        <v>1.5606936416184973</v>
      </c>
      <c r="D77" s="29">
        <v>40488.584201388891</v>
      </c>
      <c r="E77" s="30">
        <f t="shared" si="9"/>
        <v>5.5324074055533856E-3</v>
      </c>
      <c r="F77">
        <f t="shared" si="10"/>
        <v>3.5521387283236998</v>
      </c>
      <c r="G77" s="31">
        <f t="shared" si="7"/>
        <v>477.99999983981252</v>
      </c>
      <c r="H77">
        <f t="shared" si="8"/>
        <v>219.98442508471373</v>
      </c>
      <c r="I77">
        <f t="shared" si="11"/>
        <v>30.015574915286265</v>
      </c>
    </row>
    <row r="78" spans="1:9">
      <c r="A78">
        <v>691</v>
      </c>
      <c r="B78">
        <v>2.7010000000000001</v>
      </c>
      <c r="C78">
        <f t="shared" si="6"/>
        <v>1.5612716763005781</v>
      </c>
      <c r="D78" s="29">
        <v>40488.584189814814</v>
      </c>
      <c r="E78" s="30">
        <f t="shared" si="9"/>
        <v>5.5208333287737332E-3</v>
      </c>
      <c r="F78">
        <f t="shared" si="10"/>
        <v>3.553454335260116</v>
      </c>
      <c r="G78" s="31">
        <f t="shared" si="7"/>
        <v>476.99999960605055</v>
      </c>
      <c r="H78">
        <f t="shared" si="8"/>
        <v>219.55089897181114</v>
      </c>
      <c r="I78">
        <f t="shared" si="11"/>
        <v>30.449101028188863</v>
      </c>
    </row>
    <row r="79" spans="1:9">
      <c r="A79">
        <v>690</v>
      </c>
      <c r="B79">
        <v>2.702</v>
      </c>
      <c r="C79">
        <f t="shared" si="6"/>
        <v>1.561849710982659</v>
      </c>
      <c r="D79" s="29">
        <v>40488.584178240744</v>
      </c>
      <c r="E79" s="30">
        <f t="shared" si="9"/>
        <v>5.5092592592700385E-3</v>
      </c>
      <c r="F79">
        <f t="shared" si="10"/>
        <v>3.5547699421965318</v>
      </c>
      <c r="G79" s="31">
        <f t="shared" si="7"/>
        <v>476.00000000093132</v>
      </c>
      <c r="H79">
        <f t="shared" si="8"/>
        <v>219.11721256631546</v>
      </c>
      <c r="I79">
        <f t="shared" si="11"/>
        <v>30.882787433684541</v>
      </c>
    </row>
    <row r="80" spans="1:9">
      <c r="A80">
        <v>689</v>
      </c>
      <c r="B80">
        <v>2.7029999999999998</v>
      </c>
      <c r="C80">
        <f t="shared" si="6"/>
        <v>1.5624277456647397</v>
      </c>
      <c r="D80" s="29">
        <v>40488.584178240744</v>
      </c>
      <c r="E80" s="30">
        <f t="shared" si="9"/>
        <v>5.5092592592700385E-3</v>
      </c>
      <c r="F80">
        <f t="shared" si="10"/>
        <v>3.5560855491329479</v>
      </c>
      <c r="G80" s="31">
        <f t="shared" si="7"/>
        <v>476.00000000093132</v>
      </c>
      <c r="H80">
        <f t="shared" si="8"/>
        <v>219.11721256631546</v>
      </c>
      <c r="I80">
        <f t="shared" si="11"/>
        <v>30.882787433684541</v>
      </c>
    </row>
    <row r="81" spans="1:9">
      <c r="A81">
        <v>688</v>
      </c>
      <c r="B81">
        <v>2.7040000000000002</v>
      </c>
      <c r="C81">
        <f t="shared" si="6"/>
        <v>1.5630057803468209</v>
      </c>
      <c r="D81" s="29">
        <v>40488.584166666667</v>
      </c>
      <c r="E81" s="30">
        <f t="shared" si="9"/>
        <v>5.4976851824903861E-3</v>
      </c>
      <c r="F81">
        <f t="shared" si="10"/>
        <v>3.5574011560693646</v>
      </c>
      <c r="G81" s="31">
        <f t="shared" si="7"/>
        <v>474.99999976716936</v>
      </c>
      <c r="H81">
        <f t="shared" si="8"/>
        <v>218.68320475773186</v>
      </c>
      <c r="I81">
        <f t="shared" si="11"/>
        <v>31.316795242268142</v>
      </c>
    </row>
    <row r="82" spans="1:9">
      <c r="A82">
        <v>687</v>
      </c>
      <c r="B82">
        <v>2.7050000000000001</v>
      </c>
      <c r="C82">
        <f t="shared" si="6"/>
        <v>1.5635838150289019</v>
      </c>
      <c r="D82" s="29">
        <v>40488.584155092591</v>
      </c>
      <c r="E82" s="30">
        <f t="shared" si="9"/>
        <v>5.4861111057107337E-3</v>
      </c>
      <c r="F82">
        <f t="shared" si="10"/>
        <v>3.5587167630057808</v>
      </c>
      <c r="G82" s="31">
        <f t="shared" si="7"/>
        <v>473.99999953340739</v>
      </c>
      <c r="H82">
        <f t="shared" si="8"/>
        <v>218.24903638392126</v>
      </c>
      <c r="I82">
        <f t="shared" si="11"/>
        <v>31.750963616078735</v>
      </c>
    </row>
    <row r="83" spans="1:9">
      <c r="A83">
        <v>686</v>
      </c>
      <c r="B83">
        <v>2.7069999999999999</v>
      </c>
      <c r="C83">
        <f t="shared" si="6"/>
        <v>1.5647398843930636</v>
      </c>
      <c r="D83" s="29">
        <v>40488.584155092591</v>
      </c>
      <c r="E83" s="30">
        <f t="shared" si="9"/>
        <v>5.4861111057107337E-3</v>
      </c>
      <c r="F83">
        <f t="shared" si="10"/>
        <v>3.5613479768786127</v>
      </c>
      <c r="G83" s="31">
        <f t="shared" si="7"/>
        <v>473.99999953340739</v>
      </c>
      <c r="H83">
        <f t="shared" si="8"/>
        <v>218.24903638392126</v>
      </c>
      <c r="I83">
        <f t="shared" si="11"/>
        <v>31.750963616078735</v>
      </c>
    </row>
    <row r="84" spans="1:9">
      <c r="A84">
        <v>685</v>
      </c>
      <c r="B84">
        <v>2.7080000000000002</v>
      </c>
      <c r="C84">
        <f t="shared" si="6"/>
        <v>1.5653179190751447</v>
      </c>
      <c r="D84" s="29">
        <v>40488.584143518521</v>
      </c>
      <c r="E84" s="30">
        <f t="shared" si="9"/>
        <v>5.4745370362070389E-3</v>
      </c>
      <c r="F84">
        <f t="shared" si="10"/>
        <v>3.5626635838150293</v>
      </c>
      <c r="G84" s="31">
        <f t="shared" si="7"/>
        <v>472.99999992828816</v>
      </c>
      <c r="H84">
        <f t="shared" si="8"/>
        <v>217.81438658766922</v>
      </c>
      <c r="I84">
        <f t="shared" si="11"/>
        <v>32.185613412330781</v>
      </c>
    </row>
    <row r="85" spans="1:9">
      <c r="A85">
        <v>684</v>
      </c>
      <c r="B85">
        <v>2.7090000000000001</v>
      </c>
      <c r="C85">
        <f t="shared" si="6"/>
        <v>1.5658959537572255</v>
      </c>
      <c r="D85" s="29">
        <v>40488.584131944444</v>
      </c>
      <c r="E85" s="30">
        <f t="shared" si="9"/>
        <v>5.4629629594273865E-3</v>
      </c>
      <c r="F85">
        <f t="shared" si="10"/>
        <v>3.5639791907514451</v>
      </c>
      <c r="G85" s="31">
        <f t="shared" si="7"/>
        <v>471.9999996945262</v>
      </c>
      <c r="H85">
        <f t="shared" si="8"/>
        <v>217.37957595295063</v>
      </c>
      <c r="I85">
        <f t="shared" si="11"/>
        <v>32.620424047049369</v>
      </c>
    </row>
    <row r="86" spans="1:9">
      <c r="A86">
        <v>683</v>
      </c>
      <c r="B86">
        <v>2.71</v>
      </c>
      <c r="C86">
        <f t="shared" si="6"/>
        <v>1.5664739884393064</v>
      </c>
      <c r="D86" s="29">
        <v>40488.584120370368</v>
      </c>
      <c r="E86" s="30">
        <f t="shared" si="9"/>
        <v>5.4513888826477341E-3</v>
      </c>
      <c r="F86">
        <f t="shared" si="10"/>
        <v>3.5652947976878613</v>
      </c>
      <c r="G86" s="31">
        <f t="shared" si="7"/>
        <v>470.99999946076423</v>
      </c>
      <c r="H86">
        <f t="shared" si="8"/>
        <v>216.94460475300502</v>
      </c>
      <c r="I86">
        <f t="shared" si="11"/>
        <v>33.055395246994976</v>
      </c>
    </row>
    <row r="87" spans="1:9">
      <c r="A87">
        <v>682</v>
      </c>
      <c r="B87">
        <v>2.7109999999999999</v>
      </c>
      <c r="C87">
        <f t="shared" si="6"/>
        <v>1.5670520231213871</v>
      </c>
      <c r="D87" s="29">
        <v>40488.584120370368</v>
      </c>
      <c r="E87" s="30">
        <f t="shared" si="9"/>
        <v>5.4513888826477341E-3</v>
      </c>
      <c r="F87">
        <f t="shared" si="10"/>
        <v>3.566610404624277</v>
      </c>
      <c r="G87" s="31">
        <f t="shared" si="7"/>
        <v>470.99999946076423</v>
      </c>
      <c r="H87">
        <f t="shared" si="8"/>
        <v>216.94460475300502</v>
      </c>
      <c r="I87">
        <f t="shared" si="11"/>
        <v>33.055395246994976</v>
      </c>
    </row>
    <row r="88" spans="1:9">
      <c r="A88">
        <v>681</v>
      </c>
      <c r="B88">
        <v>2.7120000000000002</v>
      </c>
      <c r="C88">
        <f t="shared" si="6"/>
        <v>1.5676300578034683</v>
      </c>
      <c r="D88" s="29">
        <v>40488.584108796298</v>
      </c>
      <c r="E88" s="30">
        <f t="shared" si="9"/>
        <v>5.4398148131440394E-3</v>
      </c>
      <c r="F88">
        <f t="shared" si="10"/>
        <v>3.5679260115606941</v>
      </c>
      <c r="G88" s="31">
        <f t="shared" si="7"/>
        <v>469.999999855645</v>
      </c>
      <c r="H88">
        <f t="shared" si="8"/>
        <v>216.50931269624871</v>
      </c>
      <c r="I88">
        <f t="shared" si="11"/>
        <v>33.490687303751287</v>
      </c>
    </row>
    <row r="89" spans="1:9">
      <c r="A89">
        <v>680</v>
      </c>
      <c r="B89">
        <v>2.7130000000000001</v>
      </c>
      <c r="C89">
        <f t="shared" si="6"/>
        <v>1.5682080924855493</v>
      </c>
      <c r="D89" s="29">
        <v>40488.584097222221</v>
      </c>
      <c r="E89" s="30">
        <f t="shared" si="9"/>
        <v>5.428240736364387E-3</v>
      </c>
      <c r="F89">
        <f t="shared" si="10"/>
        <v>3.5692416184971103</v>
      </c>
      <c r="G89" s="31">
        <f t="shared" si="7"/>
        <v>468.99999962188303</v>
      </c>
      <c r="H89">
        <f t="shared" si="8"/>
        <v>216.0738598006221</v>
      </c>
      <c r="I89">
        <f t="shared" si="11"/>
        <v>33.926140199377897</v>
      </c>
    </row>
    <row r="90" spans="1:9">
      <c r="A90">
        <v>679</v>
      </c>
      <c r="B90">
        <v>2.714</v>
      </c>
      <c r="C90">
        <f t="shared" si="6"/>
        <v>1.56878612716763</v>
      </c>
      <c r="D90" s="29">
        <v>40488.584097222221</v>
      </c>
      <c r="E90" s="30">
        <f t="shared" si="9"/>
        <v>5.428240736364387E-3</v>
      </c>
      <c r="F90">
        <f t="shared" si="10"/>
        <v>3.570557225433526</v>
      </c>
      <c r="G90" s="31">
        <f t="shared" si="7"/>
        <v>468.99999962188303</v>
      </c>
      <c r="H90">
        <f t="shared" si="8"/>
        <v>216.0738598006221</v>
      </c>
      <c r="I90">
        <f t="shared" si="11"/>
        <v>33.926140199377897</v>
      </c>
    </row>
    <row r="91" spans="1:9">
      <c r="A91">
        <v>678</v>
      </c>
      <c r="B91">
        <v>2.7149999999999999</v>
      </c>
      <c r="C91">
        <f t="shared" si="6"/>
        <v>1.5693641618497109</v>
      </c>
      <c r="D91" s="29">
        <v>40488.584085648145</v>
      </c>
      <c r="E91" s="30">
        <f t="shared" si="9"/>
        <v>5.4166666595847346E-3</v>
      </c>
      <c r="F91">
        <f t="shared" si="10"/>
        <v>3.5718728323699422</v>
      </c>
      <c r="G91" s="31">
        <f t="shared" si="7"/>
        <v>467.99999938812107</v>
      </c>
      <c r="H91">
        <f t="shared" si="8"/>
        <v>215.63808577454151</v>
      </c>
      <c r="I91">
        <f t="shared" si="11"/>
        <v>34.361914225458492</v>
      </c>
    </row>
    <row r="92" spans="1:9">
      <c r="A92">
        <v>677</v>
      </c>
      <c r="B92">
        <v>2.7149999999999999</v>
      </c>
      <c r="C92">
        <f t="shared" si="6"/>
        <v>1.5693641618497109</v>
      </c>
      <c r="D92" s="29">
        <v>40488.584074074075</v>
      </c>
      <c r="E92" s="30">
        <f t="shared" si="9"/>
        <v>5.4050925900810398E-3</v>
      </c>
      <c r="F92">
        <f t="shared" si="10"/>
        <v>3.5718728323699422</v>
      </c>
      <c r="G92" s="31">
        <f t="shared" si="7"/>
        <v>466.99999978300184</v>
      </c>
      <c r="H92">
        <f t="shared" si="8"/>
        <v>215.20215145728096</v>
      </c>
      <c r="I92">
        <f t="shared" si="11"/>
        <v>34.797848542719038</v>
      </c>
    </row>
    <row r="93" spans="1:9">
      <c r="A93">
        <v>676</v>
      </c>
      <c r="B93">
        <v>2.7160000000000002</v>
      </c>
      <c r="C93">
        <f t="shared" si="6"/>
        <v>1.5699421965317921</v>
      </c>
      <c r="D93" s="29">
        <v>40488.584074074075</v>
      </c>
      <c r="E93" s="30">
        <f t="shared" si="9"/>
        <v>5.4050925900810398E-3</v>
      </c>
      <c r="F93">
        <f t="shared" si="10"/>
        <v>3.5731884393063589</v>
      </c>
      <c r="G93" s="31">
        <f t="shared" si="7"/>
        <v>466.99999978300184</v>
      </c>
      <c r="H93">
        <f t="shared" si="8"/>
        <v>215.20215145728096</v>
      </c>
      <c r="I93">
        <f t="shared" si="11"/>
        <v>34.797848542719038</v>
      </c>
    </row>
    <row r="94" spans="1:9">
      <c r="A94">
        <v>675</v>
      </c>
      <c r="B94">
        <v>2.7170000000000001</v>
      </c>
      <c r="C94">
        <f t="shared" si="6"/>
        <v>1.5705202312138729</v>
      </c>
      <c r="D94" s="29">
        <v>40488.584062499998</v>
      </c>
      <c r="E94" s="30">
        <f t="shared" si="9"/>
        <v>5.3935185133013874E-3</v>
      </c>
      <c r="F94">
        <f t="shared" si="10"/>
        <v>3.5745040462427746</v>
      </c>
      <c r="G94" s="31">
        <f t="shared" si="7"/>
        <v>465.99999954923987</v>
      </c>
      <c r="H94">
        <f t="shared" si="8"/>
        <v>214.76605630074636</v>
      </c>
      <c r="I94">
        <f t="shared" si="11"/>
        <v>35.233943699253643</v>
      </c>
    </row>
    <row r="95" spans="1:9">
      <c r="A95">
        <v>674</v>
      </c>
      <c r="B95">
        <v>2.7170000000000001</v>
      </c>
      <c r="C95">
        <f t="shared" si="6"/>
        <v>1.5705202312138729</v>
      </c>
      <c r="D95" s="29">
        <v>40488.584050925929</v>
      </c>
      <c r="E95" s="30">
        <f t="shared" si="9"/>
        <v>5.3819444437976927E-3</v>
      </c>
      <c r="F95">
        <f t="shared" si="10"/>
        <v>3.5745040462427746</v>
      </c>
      <c r="G95" s="31">
        <f t="shared" si="7"/>
        <v>464.99999994412065</v>
      </c>
      <c r="H95">
        <f t="shared" si="8"/>
        <v>214.32980085323368</v>
      </c>
      <c r="I95">
        <f t="shared" si="11"/>
        <v>35.670199146766322</v>
      </c>
    </row>
    <row r="96" spans="1:9">
      <c r="A96">
        <v>673</v>
      </c>
      <c r="B96">
        <v>2.718</v>
      </c>
      <c r="C96">
        <f t="shared" si="6"/>
        <v>1.5710982658959538</v>
      </c>
      <c r="D96" s="29">
        <v>40488.584039351852</v>
      </c>
      <c r="E96" s="30">
        <f t="shared" si="9"/>
        <v>5.3703703670180403E-3</v>
      </c>
      <c r="F96">
        <f t="shared" si="10"/>
        <v>3.5758196531791908</v>
      </c>
      <c r="G96" s="31">
        <f t="shared" si="7"/>
        <v>463.99999971035868</v>
      </c>
      <c r="H96">
        <f t="shared" si="8"/>
        <v>213.89354513147208</v>
      </c>
      <c r="I96">
        <f t="shared" si="11"/>
        <v>36.106454868527919</v>
      </c>
    </row>
    <row r="97" spans="1:9">
      <c r="A97">
        <v>672</v>
      </c>
      <c r="B97">
        <v>2.7189999999999999</v>
      </c>
      <c r="C97">
        <f t="shared" si="6"/>
        <v>1.5716763005780345</v>
      </c>
      <c r="D97" s="29">
        <v>40488.584039351852</v>
      </c>
      <c r="E97" s="30">
        <f t="shared" si="9"/>
        <v>5.3703703670180403E-3</v>
      </c>
      <c r="F97">
        <f t="shared" si="10"/>
        <v>3.5771352601156066</v>
      </c>
      <c r="G97" s="31">
        <f t="shared" si="7"/>
        <v>463.99999971035868</v>
      </c>
      <c r="H97">
        <f t="shared" si="8"/>
        <v>213.89354513147208</v>
      </c>
      <c r="I97">
        <f t="shared" si="11"/>
        <v>36.106454868527919</v>
      </c>
    </row>
    <row r="98" spans="1:9">
      <c r="A98">
        <v>671</v>
      </c>
      <c r="B98">
        <v>2.72</v>
      </c>
      <c r="C98">
        <f t="shared" si="6"/>
        <v>1.5722543352601157</v>
      </c>
      <c r="D98" s="29">
        <v>40488.584027777775</v>
      </c>
      <c r="E98" s="30">
        <f t="shared" si="9"/>
        <v>5.3587962902383879E-3</v>
      </c>
      <c r="F98">
        <f t="shared" si="10"/>
        <v>3.5784508670520232</v>
      </c>
      <c r="G98" s="31">
        <f t="shared" si="7"/>
        <v>462.99999947659671</v>
      </c>
      <c r="H98">
        <f t="shared" si="8"/>
        <v>213.45696827925647</v>
      </c>
      <c r="I98">
        <f t="shared" si="11"/>
        <v>36.543031720743528</v>
      </c>
    </row>
    <row r="99" spans="1:9">
      <c r="A99">
        <v>670</v>
      </c>
      <c r="B99">
        <v>2.7210000000000001</v>
      </c>
      <c r="C99">
        <f t="shared" si="6"/>
        <v>1.5728323699421967</v>
      </c>
      <c r="D99" s="29">
        <v>40488.584016203706</v>
      </c>
      <c r="E99" s="30">
        <f t="shared" si="9"/>
        <v>5.3472222207346931E-3</v>
      </c>
      <c r="F99">
        <f t="shared" si="10"/>
        <v>3.5797664739884394</v>
      </c>
      <c r="G99" s="31">
        <f t="shared" si="7"/>
        <v>461.99999987147748</v>
      </c>
      <c r="H99">
        <f t="shared" si="8"/>
        <v>213.0202311363656</v>
      </c>
      <c r="I99">
        <f t="shared" si="11"/>
        <v>36.979768863634405</v>
      </c>
    </row>
    <row r="100" spans="1:9">
      <c r="A100">
        <v>669</v>
      </c>
      <c r="B100">
        <v>2.722</v>
      </c>
      <c r="C100">
        <f t="shared" si="6"/>
        <v>1.5734104046242774</v>
      </c>
      <c r="D100" s="29">
        <v>40488.584016203706</v>
      </c>
      <c r="E100" s="30">
        <f t="shared" si="9"/>
        <v>5.3472222207346931E-3</v>
      </c>
      <c r="F100">
        <f t="shared" si="10"/>
        <v>3.5810820809248556</v>
      </c>
      <c r="G100" s="31">
        <f t="shared" si="7"/>
        <v>461.99999987147748</v>
      </c>
      <c r="H100">
        <f t="shared" si="8"/>
        <v>213.0202311363656</v>
      </c>
      <c r="I100">
        <f t="shared" si="11"/>
        <v>36.979768863634405</v>
      </c>
    </row>
    <row r="101" spans="1:9">
      <c r="A101">
        <v>668</v>
      </c>
      <c r="B101">
        <v>2.722</v>
      </c>
      <c r="C101">
        <f t="shared" si="6"/>
        <v>1.5734104046242774</v>
      </c>
      <c r="D101" s="29">
        <v>40488.584004629629</v>
      </c>
      <c r="E101" s="30">
        <f t="shared" si="9"/>
        <v>5.3356481439550407E-3</v>
      </c>
      <c r="F101">
        <f t="shared" si="10"/>
        <v>3.5810820809248556</v>
      </c>
      <c r="G101" s="31">
        <f t="shared" si="7"/>
        <v>460.99999963771552</v>
      </c>
      <c r="H101">
        <f t="shared" si="8"/>
        <v>212.58317258846898</v>
      </c>
      <c r="I101">
        <f t="shared" si="11"/>
        <v>37.416827411531017</v>
      </c>
    </row>
    <row r="102" spans="1:9">
      <c r="A102">
        <v>667</v>
      </c>
      <c r="B102">
        <v>2.7229999999999999</v>
      </c>
      <c r="C102">
        <f t="shared" si="6"/>
        <v>1.5739884393063583</v>
      </c>
      <c r="D102" s="29">
        <v>40488.583993055552</v>
      </c>
      <c r="E102" s="30">
        <f t="shared" si="9"/>
        <v>5.3240740671753883E-3</v>
      </c>
      <c r="F102">
        <f t="shared" si="10"/>
        <v>3.5823976878612713</v>
      </c>
      <c r="G102" s="31">
        <f t="shared" si="7"/>
        <v>459.99999940395355</v>
      </c>
      <c r="H102">
        <f t="shared" si="8"/>
        <v>212.14611404057237</v>
      </c>
      <c r="I102">
        <f t="shared" si="11"/>
        <v>37.853885959427629</v>
      </c>
    </row>
    <row r="103" spans="1:9">
      <c r="A103">
        <v>666</v>
      </c>
      <c r="B103">
        <v>2.7240000000000002</v>
      </c>
      <c r="C103">
        <f t="shared" si="6"/>
        <v>1.5745664739884395</v>
      </c>
      <c r="D103" s="29">
        <v>40488.583993055552</v>
      </c>
      <c r="E103" s="30">
        <f t="shared" si="9"/>
        <v>5.3240740671753883E-3</v>
      </c>
      <c r="F103">
        <f t="shared" si="10"/>
        <v>3.583713294797688</v>
      </c>
      <c r="G103" s="31">
        <f t="shared" si="7"/>
        <v>459.99999940395355</v>
      </c>
      <c r="H103">
        <f t="shared" si="8"/>
        <v>212.14611404057237</v>
      </c>
      <c r="I103">
        <f t="shared" si="11"/>
        <v>37.853885959427629</v>
      </c>
    </row>
    <row r="104" spans="1:9">
      <c r="A104">
        <v>665</v>
      </c>
      <c r="B104">
        <v>2.7250000000000001</v>
      </c>
      <c r="C104">
        <f t="shared" si="6"/>
        <v>1.5751445086705202</v>
      </c>
      <c r="D104" s="29">
        <v>40488.583981481483</v>
      </c>
      <c r="E104" s="30">
        <f t="shared" si="9"/>
        <v>5.3124999976716936E-3</v>
      </c>
      <c r="F104">
        <f t="shared" si="10"/>
        <v>3.5850289017341042</v>
      </c>
      <c r="G104" s="31">
        <f t="shared" si="7"/>
        <v>458.99999979883432</v>
      </c>
      <c r="H104">
        <f t="shared" si="8"/>
        <v>211.70873463717726</v>
      </c>
      <c r="I104">
        <f t="shared" si="11"/>
        <v>38.291265362822742</v>
      </c>
    </row>
    <row r="105" spans="1:9">
      <c r="A105">
        <v>664</v>
      </c>
      <c r="B105">
        <v>2.7250000000000001</v>
      </c>
      <c r="C105">
        <f t="shared" si="6"/>
        <v>1.5751445086705202</v>
      </c>
      <c r="D105" s="29">
        <v>40488.583969907406</v>
      </c>
      <c r="E105" s="30">
        <f t="shared" si="9"/>
        <v>5.3009259208920412E-3</v>
      </c>
      <c r="F105">
        <f t="shared" si="10"/>
        <v>3.5850289017341042</v>
      </c>
      <c r="G105" s="31">
        <f t="shared" si="7"/>
        <v>457.99999956507236</v>
      </c>
      <c r="H105">
        <f t="shared" si="8"/>
        <v>211.27119439359964</v>
      </c>
      <c r="I105">
        <f t="shared" si="11"/>
        <v>38.728805606400357</v>
      </c>
    </row>
    <row r="106" spans="1:9">
      <c r="A106">
        <v>663</v>
      </c>
      <c r="B106">
        <v>2.726</v>
      </c>
      <c r="C106">
        <f t="shared" si="6"/>
        <v>1.5757225433526012</v>
      </c>
      <c r="D106" s="29">
        <v>40488.583958333336</v>
      </c>
      <c r="E106" s="30">
        <f t="shared" si="9"/>
        <v>5.2893518513883464E-3</v>
      </c>
      <c r="F106">
        <f t="shared" si="10"/>
        <v>3.5863445086705203</v>
      </c>
      <c r="G106" s="31">
        <f t="shared" si="7"/>
        <v>456.99999995995313</v>
      </c>
      <c r="H106">
        <f t="shared" si="8"/>
        <v>210.83365442507846</v>
      </c>
      <c r="I106">
        <f t="shared" si="11"/>
        <v>39.166345574921536</v>
      </c>
    </row>
    <row r="107" spans="1:9">
      <c r="A107">
        <v>662</v>
      </c>
      <c r="B107">
        <v>2.7269999999999999</v>
      </c>
      <c r="C107">
        <f t="shared" si="6"/>
        <v>1.5763005780346819</v>
      </c>
      <c r="D107" s="29">
        <v>40488.583958333336</v>
      </c>
      <c r="E107" s="30">
        <f t="shared" si="9"/>
        <v>5.2893518513883464E-3</v>
      </c>
      <c r="F107">
        <f t="shared" si="10"/>
        <v>3.5876601156069361</v>
      </c>
      <c r="G107" s="31">
        <f t="shared" si="7"/>
        <v>456.99999995995313</v>
      </c>
      <c r="H107">
        <f t="shared" si="8"/>
        <v>210.83365442507846</v>
      </c>
      <c r="I107">
        <f t="shared" si="11"/>
        <v>39.166345574921536</v>
      </c>
    </row>
    <row r="108" spans="1:9">
      <c r="A108">
        <v>661</v>
      </c>
      <c r="B108">
        <v>2.7280000000000002</v>
      </c>
      <c r="C108">
        <f t="shared" si="6"/>
        <v>1.5768786127167631</v>
      </c>
      <c r="D108" s="29">
        <v>40488.58394675926</v>
      </c>
      <c r="E108" s="30">
        <f t="shared" si="9"/>
        <v>5.277777774608694E-3</v>
      </c>
      <c r="F108">
        <f t="shared" si="10"/>
        <v>3.5889757225433527</v>
      </c>
      <c r="G108" s="31">
        <f t="shared" si="7"/>
        <v>455.99999972619116</v>
      </c>
      <c r="H108">
        <f t="shared" si="8"/>
        <v>210.39579305104687</v>
      </c>
      <c r="I108">
        <f t="shared" si="11"/>
        <v>39.604206948953134</v>
      </c>
    </row>
    <row r="109" spans="1:9">
      <c r="A109">
        <v>660</v>
      </c>
      <c r="B109">
        <v>2.7280000000000002</v>
      </c>
      <c r="C109">
        <f t="shared" si="6"/>
        <v>1.5768786127167631</v>
      </c>
      <c r="D109" s="29">
        <v>40488.583935185183</v>
      </c>
      <c r="E109" s="30">
        <f t="shared" si="9"/>
        <v>5.2662036978290416E-3</v>
      </c>
      <c r="F109">
        <f t="shared" si="10"/>
        <v>3.5889757225433527</v>
      </c>
      <c r="G109" s="31">
        <f t="shared" si="7"/>
        <v>454.9999994924292</v>
      </c>
      <c r="H109">
        <f t="shared" si="8"/>
        <v>209.95777111178825</v>
      </c>
      <c r="I109">
        <f t="shared" si="11"/>
        <v>40.042228888211753</v>
      </c>
    </row>
    <row r="110" spans="1:9">
      <c r="A110">
        <v>659</v>
      </c>
      <c r="B110">
        <v>2.7290000000000001</v>
      </c>
      <c r="C110">
        <f t="shared" si="6"/>
        <v>1.5774566473988441</v>
      </c>
      <c r="D110" s="29">
        <v>40488.583935185183</v>
      </c>
      <c r="E110" s="30">
        <f t="shared" si="9"/>
        <v>5.2662036978290416E-3</v>
      </c>
      <c r="F110">
        <f t="shared" si="10"/>
        <v>3.5902913294797689</v>
      </c>
      <c r="G110" s="31">
        <f t="shared" si="7"/>
        <v>454.9999994924292</v>
      </c>
      <c r="H110">
        <f t="shared" si="8"/>
        <v>209.95777111178825</v>
      </c>
      <c r="I110">
        <f t="shared" si="11"/>
        <v>40.042228888211753</v>
      </c>
    </row>
    <row r="111" spans="1:9">
      <c r="A111">
        <v>658</v>
      </c>
      <c r="B111">
        <v>2.7290000000000001</v>
      </c>
      <c r="C111">
        <f t="shared" si="6"/>
        <v>1.5774566473988441</v>
      </c>
      <c r="D111" s="29">
        <v>40488.583923611113</v>
      </c>
      <c r="E111" s="30">
        <f t="shared" si="9"/>
        <v>5.2546296283253469E-3</v>
      </c>
      <c r="F111">
        <f t="shared" si="10"/>
        <v>3.5902913294797689</v>
      </c>
      <c r="G111" s="31">
        <f t="shared" si="7"/>
        <v>453.99999988730997</v>
      </c>
      <c r="H111">
        <f t="shared" si="8"/>
        <v>209.5195888827628</v>
      </c>
      <c r="I111">
        <f t="shared" si="11"/>
        <v>40.480411117237196</v>
      </c>
    </row>
    <row r="112" spans="1:9">
      <c r="A112">
        <v>657</v>
      </c>
      <c r="B112">
        <v>2.73</v>
      </c>
      <c r="C112">
        <f t="shared" si="6"/>
        <v>1.5780346820809248</v>
      </c>
      <c r="D112" s="29">
        <v>40488.583912037036</v>
      </c>
      <c r="E112" s="30">
        <f t="shared" si="9"/>
        <v>5.2430555515456945E-3</v>
      </c>
      <c r="F112">
        <f t="shared" si="10"/>
        <v>3.5916069364161851</v>
      </c>
      <c r="G112" s="31">
        <f t="shared" si="7"/>
        <v>452.999999653548</v>
      </c>
      <c r="H112">
        <f t="shared" si="8"/>
        <v>209.08140637827719</v>
      </c>
      <c r="I112">
        <f t="shared" si="11"/>
        <v>40.918593621722806</v>
      </c>
    </row>
    <row r="113" spans="1:9">
      <c r="A113">
        <v>656</v>
      </c>
      <c r="B113">
        <v>2.73</v>
      </c>
      <c r="C113">
        <f t="shared" si="6"/>
        <v>1.5780346820809248</v>
      </c>
      <c r="D113" s="29">
        <v>40488.583912037036</v>
      </c>
      <c r="E113" s="30">
        <f t="shared" si="9"/>
        <v>5.2430555515456945E-3</v>
      </c>
      <c r="F113">
        <f t="shared" si="10"/>
        <v>3.5916069364161851</v>
      </c>
      <c r="G113" s="31">
        <f t="shared" si="7"/>
        <v>452.999999653548</v>
      </c>
      <c r="H113">
        <f t="shared" si="8"/>
        <v>209.08140637827719</v>
      </c>
      <c r="I113">
        <f t="shared" si="11"/>
        <v>40.918593621722806</v>
      </c>
    </row>
    <row r="114" spans="1:9">
      <c r="A114">
        <v>655</v>
      </c>
      <c r="B114">
        <v>2.7309999999999999</v>
      </c>
      <c r="C114">
        <f t="shared" si="6"/>
        <v>1.5786127167630057</v>
      </c>
      <c r="D114" s="29">
        <v>40488.58390046296</v>
      </c>
      <c r="E114" s="30">
        <f t="shared" si="9"/>
        <v>5.2314814747660421E-3</v>
      </c>
      <c r="F114">
        <f t="shared" si="10"/>
        <v>3.5929225433526009</v>
      </c>
      <c r="G114" s="31">
        <f t="shared" si="7"/>
        <v>451.99999941978604</v>
      </c>
      <c r="H114">
        <f t="shared" si="8"/>
        <v>208.64306330856459</v>
      </c>
      <c r="I114">
        <f t="shared" si="11"/>
        <v>41.356936691435408</v>
      </c>
    </row>
    <row r="115" spans="1:9">
      <c r="A115">
        <v>654</v>
      </c>
      <c r="B115">
        <v>2.7309999999999999</v>
      </c>
      <c r="C115">
        <f t="shared" si="6"/>
        <v>1.5786127167630057</v>
      </c>
      <c r="D115" s="29">
        <v>40488.58388888889</v>
      </c>
      <c r="E115" s="30">
        <f t="shared" si="9"/>
        <v>5.2199074052623473E-3</v>
      </c>
      <c r="F115">
        <f t="shared" si="10"/>
        <v>3.5929225433526009</v>
      </c>
      <c r="G115" s="31">
        <f t="shared" si="7"/>
        <v>450.99999981466681</v>
      </c>
      <c r="H115">
        <f t="shared" si="8"/>
        <v>208.20455994928705</v>
      </c>
      <c r="I115">
        <f t="shared" si="11"/>
        <v>41.795440050712955</v>
      </c>
    </row>
    <row r="116" spans="1:9">
      <c r="A116">
        <v>653</v>
      </c>
      <c r="B116">
        <v>2.7320000000000002</v>
      </c>
      <c r="C116">
        <f t="shared" si="6"/>
        <v>1.5791907514450869</v>
      </c>
      <c r="D116" s="29">
        <v>40488.583877314813</v>
      </c>
      <c r="E116" s="30">
        <f t="shared" si="9"/>
        <v>5.2083333284826949E-3</v>
      </c>
      <c r="F116">
        <f t="shared" si="10"/>
        <v>3.5942381502890175</v>
      </c>
      <c r="G116" s="31">
        <f t="shared" si="7"/>
        <v>449.99999958090484</v>
      </c>
      <c r="H116">
        <f t="shared" si="8"/>
        <v>207.76605631434742</v>
      </c>
      <c r="I116">
        <f t="shared" si="11"/>
        <v>42.233943685652577</v>
      </c>
    </row>
    <row r="117" spans="1:9">
      <c r="A117">
        <v>652</v>
      </c>
      <c r="B117">
        <v>2.7330000000000001</v>
      </c>
      <c r="C117">
        <f t="shared" si="6"/>
        <v>1.5797687861271676</v>
      </c>
      <c r="D117" s="29">
        <v>40488.583877314813</v>
      </c>
      <c r="E117" s="30">
        <f t="shared" si="9"/>
        <v>5.2083333284826949E-3</v>
      </c>
      <c r="F117">
        <f t="shared" si="10"/>
        <v>3.5955537572254337</v>
      </c>
      <c r="G117" s="31">
        <f t="shared" si="7"/>
        <v>449.99999958090484</v>
      </c>
      <c r="H117">
        <f t="shared" si="8"/>
        <v>207.76605631434742</v>
      </c>
      <c r="I117">
        <f t="shared" si="11"/>
        <v>42.233943685652577</v>
      </c>
    </row>
    <row r="118" spans="1:9">
      <c r="A118">
        <v>651</v>
      </c>
      <c r="B118">
        <v>2.7330000000000001</v>
      </c>
      <c r="C118">
        <f t="shared" si="6"/>
        <v>1.5797687861271676</v>
      </c>
      <c r="D118" s="29">
        <v>40488.583865740744</v>
      </c>
      <c r="E118" s="30">
        <f t="shared" si="9"/>
        <v>5.1967592589790002E-3</v>
      </c>
      <c r="F118">
        <f t="shared" si="10"/>
        <v>3.5955537572254337</v>
      </c>
      <c r="G118" s="31">
        <f t="shared" si="7"/>
        <v>448.99999997578561</v>
      </c>
      <c r="H118">
        <f t="shared" si="8"/>
        <v>207.32723182481774</v>
      </c>
      <c r="I118">
        <f t="shared" si="11"/>
        <v>42.672768175182256</v>
      </c>
    </row>
    <row r="119" spans="1:9">
      <c r="A119">
        <v>650</v>
      </c>
      <c r="B119">
        <v>2.734</v>
      </c>
      <c r="C119">
        <f t="shared" si="6"/>
        <v>1.5803468208092486</v>
      </c>
      <c r="D119" s="29">
        <v>40488.583854166667</v>
      </c>
      <c r="E119" s="30">
        <f t="shared" si="9"/>
        <v>5.1851851821993478E-3</v>
      </c>
      <c r="F119">
        <f t="shared" si="10"/>
        <v>3.5968693641618499</v>
      </c>
      <c r="G119" s="31">
        <f t="shared" si="7"/>
        <v>447.99999974202365</v>
      </c>
      <c r="H119">
        <f t="shared" si="8"/>
        <v>206.88840705942414</v>
      </c>
      <c r="I119">
        <f t="shared" si="11"/>
        <v>43.111592940575861</v>
      </c>
    </row>
    <row r="120" spans="1:9">
      <c r="A120">
        <v>649</v>
      </c>
      <c r="B120">
        <v>2.734</v>
      </c>
      <c r="C120">
        <f t="shared" si="6"/>
        <v>1.5803468208092486</v>
      </c>
      <c r="D120" s="29">
        <v>40488.583854166667</v>
      </c>
      <c r="E120" s="30">
        <f t="shared" si="9"/>
        <v>5.1851851821993478E-3</v>
      </c>
      <c r="F120">
        <f t="shared" si="10"/>
        <v>3.5968693641618499</v>
      </c>
      <c r="G120" s="31">
        <f t="shared" si="7"/>
        <v>447.99999974202365</v>
      </c>
      <c r="H120">
        <f t="shared" si="8"/>
        <v>206.88840705942414</v>
      </c>
      <c r="I120">
        <f t="shared" si="11"/>
        <v>43.111592940575861</v>
      </c>
    </row>
    <row r="121" spans="1:9">
      <c r="A121">
        <v>648</v>
      </c>
      <c r="B121">
        <v>2.7349999999999999</v>
      </c>
      <c r="C121">
        <f t="shared" si="6"/>
        <v>1.5809248554913293</v>
      </c>
      <c r="D121" s="29">
        <v>40488.58384259259</v>
      </c>
      <c r="E121" s="30">
        <f t="shared" si="9"/>
        <v>5.1736111054196954E-3</v>
      </c>
      <c r="F121">
        <f t="shared" si="10"/>
        <v>3.5981849710982656</v>
      </c>
      <c r="G121" s="31">
        <f t="shared" si="7"/>
        <v>446.99999950826168</v>
      </c>
      <c r="H121">
        <f t="shared" si="8"/>
        <v>206.44942172880351</v>
      </c>
      <c r="I121">
        <f t="shared" si="11"/>
        <v>43.550578271196486</v>
      </c>
    </row>
    <row r="122" spans="1:9">
      <c r="A122">
        <v>647</v>
      </c>
      <c r="B122">
        <v>2.7349999999999999</v>
      </c>
      <c r="C122">
        <f t="shared" si="6"/>
        <v>1.5809248554913293</v>
      </c>
      <c r="D122" s="29">
        <v>40488.583831018521</v>
      </c>
      <c r="E122" s="30">
        <f t="shared" si="9"/>
        <v>5.1620370359160006E-3</v>
      </c>
      <c r="F122">
        <f t="shared" si="10"/>
        <v>3.5981849710982656</v>
      </c>
      <c r="G122" s="31">
        <f t="shared" si="7"/>
        <v>445.99999990314245</v>
      </c>
      <c r="H122">
        <f t="shared" si="8"/>
        <v>206.0102761090217</v>
      </c>
      <c r="I122">
        <f t="shared" si="11"/>
        <v>43.989723890978297</v>
      </c>
    </row>
    <row r="123" spans="1:9">
      <c r="A123">
        <v>646</v>
      </c>
      <c r="B123">
        <v>2.7360000000000002</v>
      </c>
      <c r="C123">
        <f t="shared" si="6"/>
        <v>1.5815028901734105</v>
      </c>
      <c r="D123" s="29">
        <v>40488.583831018521</v>
      </c>
      <c r="E123" s="30">
        <f t="shared" si="9"/>
        <v>5.1620370359160006E-3</v>
      </c>
      <c r="F123">
        <f t="shared" si="10"/>
        <v>3.5995005780346823</v>
      </c>
      <c r="G123" s="31">
        <f t="shared" si="7"/>
        <v>445.99999990314245</v>
      </c>
      <c r="H123">
        <f t="shared" si="8"/>
        <v>206.0102761090217</v>
      </c>
      <c r="I123">
        <f t="shared" si="11"/>
        <v>43.989723890978297</v>
      </c>
    </row>
    <row r="124" spans="1:9">
      <c r="A124">
        <v>645</v>
      </c>
      <c r="B124">
        <v>2.7360000000000002</v>
      </c>
      <c r="C124">
        <f t="shared" si="6"/>
        <v>1.5815028901734105</v>
      </c>
      <c r="D124" s="29">
        <v>40488.583819444444</v>
      </c>
      <c r="E124" s="30">
        <f t="shared" si="9"/>
        <v>5.1504629591363482E-3</v>
      </c>
      <c r="F124">
        <f t="shared" si="10"/>
        <v>3.5995005780346823</v>
      </c>
      <c r="G124" s="31">
        <f t="shared" si="7"/>
        <v>444.99999966938049</v>
      </c>
      <c r="H124">
        <f t="shared" si="8"/>
        <v>205.57096964794709</v>
      </c>
      <c r="I124">
        <f t="shared" si="11"/>
        <v>44.429030352052905</v>
      </c>
    </row>
    <row r="125" spans="1:9">
      <c r="A125">
        <v>644</v>
      </c>
      <c r="B125">
        <v>2.7370000000000001</v>
      </c>
      <c r="C125">
        <f t="shared" si="6"/>
        <v>1.5820809248554915</v>
      </c>
      <c r="D125" s="29">
        <v>40488.583807870367</v>
      </c>
      <c r="E125" s="30">
        <f t="shared" si="9"/>
        <v>5.1388888823566958E-3</v>
      </c>
      <c r="F125">
        <f t="shared" si="10"/>
        <v>3.6008161849710985</v>
      </c>
      <c r="G125" s="31">
        <f t="shared" si="7"/>
        <v>443.99999943561852</v>
      </c>
      <c r="H125">
        <f t="shared" si="8"/>
        <v>205.13166318687249</v>
      </c>
      <c r="I125">
        <f t="shared" si="11"/>
        <v>44.868336813127513</v>
      </c>
    </row>
    <row r="126" spans="1:9">
      <c r="A126">
        <v>643</v>
      </c>
      <c r="B126">
        <v>2.7370000000000001</v>
      </c>
      <c r="C126">
        <f t="shared" si="6"/>
        <v>1.5820809248554915</v>
      </c>
      <c r="D126" s="29">
        <v>40488.583796296298</v>
      </c>
      <c r="E126" s="30">
        <f t="shared" si="9"/>
        <v>5.1273148128530011E-3</v>
      </c>
      <c r="F126">
        <f t="shared" si="10"/>
        <v>3.6008161849710985</v>
      </c>
      <c r="G126" s="31">
        <f t="shared" si="7"/>
        <v>442.99999983049929</v>
      </c>
      <c r="H126">
        <f t="shared" si="8"/>
        <v>204.69219643683854</v>
      </c>
      <c r="I126">
        <f t="shared" si="11"/>
        <v>45.307803563161457</v>
      </c>
    </row>
    <row r="127" spans="1:9">
      <c r="A127">
        <v>642</v>
      </c>
      <c r="B127">
        <v>2.738</v>
      </c>
      <c r="C127">
        <f t="shared" si="6"/>
        <v>1.5826589595375722</v>
      </c>
      <c r="D127" s="29">
        <v>40488.583796296298</v>
      </c>
      <c r="E127" s="30">
        <f t="shared" si="9"/>
        <v>5.1273148128530011E-3</v>
      </c>
      <c r="F127">
        <f t="shared" si="10"/>
        <v>3.6021317919075146</v>
      </c>
      <c r="G127" s="31">
        <f t="shared" si="7"/>
        <v>442.99999983049929</v>
      </c>
      <c r="H127">
        <f t="shared" si="8"/>
        <v>204.69219643683854</v>
      </c>
      <c r="I127">
        <f t="shared" si="11"/>
        <v>45.307803563161457</v>
      </c>
    </row>
    <row r="128" spans="1:9">
      <c r="A128">
        <v>641</v>
      </c>
      <c r="B128">
        <v>2.7389999999999999</v>
      </c>
      <c r="C128">
        <f t="shared" si="6"/>
        <v>1.5832369942196531</v>
      </c>
      <c r="D128" s="29">
        <v>40488.583784722221</v>
      </c>
      <c r="E128" s="30">
        <f t="shared" si="9"/>
        <v>5.1157407360733487E-3</v>
      </c>
      <c r="F128">
        <f t="shared" si="10"/>
        <v>3.6034473988439304</v>
      </c>
      <c r="G128" s="31">
        <f t="shared" si="7"/>
        <v>441.99999959673733</v>
      </c>
      <c r="H128">
        <f t="shared" si="8"/>
        <v>204.25256884530992</v>
      </c>
      <c r="I128">
        <f t="shared" si="11"/>
        <v>45.747431154690076</v>
      </c>
    </row>
    <row r="129" spans="1:9">
      <c r="A129">
        <v>640</v>
      </c>
      <c r="B129">
        <v>2.7389999999999999</v>
      </c>
      <c r="C129">
        <f t="shared" si="6"/>
        <v>1.5832369942196531</v>
      </c>
      <c r="D129" s="29">
        <v>40488.583773148152</v>
      </c>
      <c r="E129" s="30">
        <f t="shared" si="9"/>
        <v>5.1041666665696539E-3</v>
      </c>
      <c r="F129">
        <f t="shared" si="10"/>
        <v>3.6034473988439304</v>
      </c>
      <c r="G129" s="31">
        <f t="shared" si="7"/>
        <v>440.9999999916181</v>
      </c>
      <c r="H129">
        <f t="shared" si="8"/>
        <v>203.81278096502388</v>
      </c>
      <c r="I129">
        <f t="shared" si="11"/>
        <v>46.187219034976124</v>
      </c>
    </row>
    <row r="130" spans="1:9">
      <c r="A130">
        <v>639</v>
      </c>
      <c r="B130">
        <v>2.74</v>
      </c>
      <c r="C130">
        <f t="shared" ref="C130:C193" si="12">B130/$M$2</f>
        <v>1.5838150289017343</v>
      </c>
      <c r="D130" s="29">
        <v>40488.583773148152</v>
      </c>
      <c r="E130" s="30">
        <f t="shared" si="9"/>
        <v>5.1041666665696539E-3</v>
      </c>
      <c r="F130">
        <f t="shared" si="10"/>
        <v>3.604763005780347</v>
      </c>
      <c r="G130" s="31">
        <f t="shared" ref="G130:G193" si="13">E130*(24*60*60)</f>
        <v>440.9999999916181</v>
      </c>
      <c r="H130">
        <f t="shared" ref="H130:H193" si="14">H131+(((G130-G131)*C130)/3.6)</f>
        <v>203.81278096502388</v>
      </c>
      <c r="I130">
        <f t="shared" si="11"/>
        <v>46.187219034976124</v>
      </c>
    </row>
    <row r="131" spans="1:9">
      <c r="A131">
        <v>638</v>
      </c>
      <c r="B131">
        <v>2.7410000000000001</v>
      </c>
      <c r="C131">
        <f t="shared" si="12"/>
        <v>1.584393063583815</v>
      </c>
      <c r="D131" s="29">
        <v>40488.583761574075</v>
      </c>
      <c r="E131" s="30">
        <f t="shared" ref="E131:E194" si="15">D131-$D$760</f>
        <v>5.0925925897900015E-3</v>
      </c>
      <c r="F131">
        <f t="shared" ref="F131:F194" si="16">B131+C131*0.546</f>
        <v>3.6060786127167632</v>
      </c>
      <c r="G131" s="31">
        <f t="shared" si="13"/>
        <v>439.99999975785613</v>
      </c>
      <c r="H131">
        <f t="shared" si="14"/>
        <v>203.37283224304124</v>
      </c>
      <c r="I131">
        <f t="shared" ref="I131:I194" si="17">250-H131</f>
        <v>46.627167756958755</v>
      </c>
    </row>
    <row r="132" spans="1:9">
      <c r="A132">
        <v>637</v>
      </c>
      <c r="B132">
        <v>2.7410000000000001</v>
      </c>
      <c r="C132">
        <f t="shared" si="12"/>
        <v>1.584393063583815</v>
      </c>
      <c r="D132" s="29">
        <v>40488.583749999998</v>
      </c>
      <c r="E132" s="30">
        <f t="shared" si="15"/>
        <v>5.0810185130103491E-3</v>
      </c>
      <c r="F132">
        <f t="shared" si="16"/>
        <v>3.6060786127167632</v>
      </c>
      <c r="G132" s="31">
        <f t="shared" si="13"/>
        <v>438.99999952409416</v>
      </c>
      <c r="H132">
        <f t="shared" si="14"/>
        <v>202.93272295583162</v>
      </c>
      <c r="I132">
        <f t="shared" si="17"/>
        <v>47.067277044168378</v>
      </c>
    </row>
    <row r="133" spans="1:9">
      <c r="A133">
        <v>636</v>
      </c>
      <c r="B133">
        <v>2.742</v>
      </c>
      <c r="C133">
        <f t="shared" si="12"/>
        <v>1.584971098265896</v>
      </c>
      <c r="D133" s="29">
        <v>40488.583749999998</v>
      </c>
      <c r="E133" s="30">
        <f t="shared" si="15"/>
        <v>5.0810185130103491E-3</v>
      </c>
      <c r="F133">
        <f t="shared" si="16"/>
        <v>3.6073942196531794</v>
      </c>
      <c r="G133" s="31">
        <f t="shared" si="13"/>
        <v>438.99999952409416</v>
      </c>
      <c r="H133">
        <f t="shared" si="14"/>
        <v>202.93272295583162</v>
      </c>
      <c r="I133">
        <f t="shared" si="17"/>
        <v>47.067277044168378</v>
      </c>
    </row>
    <row r="134" spans="1:9">
      <c r="A134">
        <v>635</v>
      </c>
      <c r="B134">
        <v>2.742</v>
      </c>
      <c r="C134">
        <f t="shared" si="12"/>
        <v>1.584971098265896</v>
      </c>
      <c r="D134" s="29">
        <v>40488.583738425928</v>
      </c>
      <c r="E134" s="30">
        <f t="shared" si="15"/>
        <v>5.0694444435066544E-3</v>
      </c>
      <c r="F134">
        <f t="shared" si="16"/>
        <v>3.6073942196531794</v>
      </c>
      <c r="G134" s="31">
        <f t="shared" si="13"/>
        <v>437.99999991897494</v>
      </c>
      <c r="H134">
        <f t="shared" si="14"/>
        <v>202.49245338016738</v>
      </c>
      <c r="I134">
        <f t="shared" si="17"/>
        <v>47.507546619832624</v>
      </c>
    </row>
    <row r="135" spans="1:9">
      <c r="A135">
        <v>634</v>
      </c>
      <c r="B135">
        <v>2.742</v>
      </c>
      <c r="C135">
        <f t="shared" si="12"/>
        <v>1.584971098265896</v>
      </c>
      <c r="D135" s="29">
        <v>40488.583726851852</v>
      </c>
      <c r="E135" s="30">
        <f t="shared" si="15"/>
        <v>5.057870366727002E-3</v>
      </c>
      <c r="F135">
        <f t="shared" si="16"/>
        <v>3.6073942196531794</v>
      </c>
      <c r="G135" s="31">
        <f t="shared" si="13"/>
        <v>436.99999968521297</v>
      </c>
      <c r="H135">
        <f t="shared" si="14"/>
        <v>202.05218352773076</v>
      </c>
      <c r="I135">
        <f t="shared" si="17"/>
        <v>47.947816472269238</v>
      </c>
    </row>
    <row r="136" spans="1:9">
      <c r="A136">
        <v>633</v>
      </c>
      <c r="B136">
        <v>2.7429999999999999</v>
      </c>
      <c r="C136">
        <f t="shared" si="12"/>
        <v>1.5855491329479767</v>
      </c>
      <c r="D136" s="29">
        <v>40488.583715277775</v>
      </c>
      <c r="E136" s="30">
        <f t="shared" si="15"/>
        <v>5.0462962899473496E-3</v>
      </c>
      <c r="F136">
        <f t="shared" si="16"/>
        <v>3.6087098265895952</v>
      </c>
      <c r="G136" s="31">
        <f t="shared" si="13"/>
        <v>435.999999451451</v>
      </c>
      <c r="H136">
        <f t="shared" si="14"/>
        <v>201.61191367529415</v>
      </c>
      <c r="I136">
        <f t="shared" si="17"/>
        <v>48.388086324705853</v>
      </c>
    </row>
    <row r="137" spans="1:9">
      <c r="A137">
        <v>632</v>
      </c>
      <c r="B137">
        <v>2.7429999999999999</v>
      </c>
      <c r="C137">
        <f t="shared" si="12"/>
        <v>1.5855491329479767</v>
      </c>
      <c r="D137" s="29">
        <v>40488.583715277775</v>
      </c>
      <c r="E137" s="30">
        <f t="shared" si="15"/>
        <v>5.0462962899473496E-3</v>
      </c>
      <c r="F137">
        <f t="shared" si="16"/>
        <v>3.6087098265895952</v>
      </c>
      <c r="G137" s="31">
        <f t="shared" si="13"/>
        <v>435.999999451451</v>
      </c>
      <c r="H137">
        <f t="shared" si="14"/>
        <v>201.61191367529415</v>
      </c>
      <c r="I137">
        <f t="shared" si="17"/>
        <v>48.388086324705853</v>
      </c>
    </row>
    <row r="138" spans="1:9">
      <c r="A138">
        <v>631</v>
      </c>
      <c r="B138">
        <v>2.7440000000000002</v>
      </c>
      <c r="C138">
        <f t="shared" si="12"/>
        <v>1.5861271676300579</v>
      </c>
      <c r="D138" s="29">
        <v>40488.583703703705</v>
      </c>
      <c r="E138" s="30">
        <f t="shared" si="15"/>
        <v>5.0347222204436548E-3</v>
      </c>
      <c r="F138">
        <f t="shared" si="16"/>
        <v>3.6100254335260118</v>
      </c>
      <c r="G138" s="31">
        <f t="shared" si="13"/>
        <v>434.99999984633178</v>
      </c>
      <c r="H138">
        <f t="shared" si="14"/>
        <v>201.17148353450384</v>
      </c>
      <c r="I138">
        <f t="shared" si="17"/>
        <v>48.828516465496165</v>
      </c>
    </row>
    <row r="139" spans="1:9">
      <c r="A139">
        <v>630</v>
      </c>
      <c r="B139">
        <v>2.7440000000000002</v>
      </c>
      <c r="C139">
        <f t="shared" si="12"/>
        <v>1.5861271676300579</v>
      </c>
      <c r="D139" s="29">
        <v>40488.583692129629</v>
      </c>
      <c r="E139" s="30">
        <f t="shared" si="15"/>
        <v>5.0231481436640024E-3</v>
      </c>
      <c r="F139">
        <f t="shared" si="16"/>
        <v>3.6100254335260118</v>
      </c>
      <c r="G139" s="31">
        <f t="shared" si="13"/>
        <v>433.99999961256981</v>
      </c>
      <c r="H139">
        <f t="shared" si="14"/>
        <v>200.73089255161321</v>
      </c>
      <c r="I139">
        <f t="shared" si="17"/>
        <v>49.269107448386791</v>
      </c>
    </row>
    <row r="140" spans="1:9">
      <c r="A140">
        <v>629</v>
      </c>
      <c r="B140">
        <v>2.7450000000000001</v>
      </c>
      <c r="C140">
        <f t="shared" si="12"/>
        <v>1.5867052023121389</v>
      </c>
      <c r="D140" s="29">
        <v>40488.583692129629</v>
      </c>
      <c r="E140" s="30">
        <f t="shared" si="15"/>
        <v>5.0231481436640024E-3</v>
      </c>
      <c r="F140">
        <f t="shared" si="16"/>
        <v>3.611341040462428</v>
      </c>
      <c r="G140" s="31">
        <f t="shared" si="13"/>
        <v>433.99999961256981</v>
      </c>
      <c r="H140">
        <f t="shared" si="14"/>
        <v>200.73089255161321</v>
      </c>
      <c r="I140">
        <f t="shared" si="17"/>
        <v>49.269107448386791</v>
      </c>
    </row>
    <row r="141" spans="1:9">
      <c r="A141">
        <v>628</v>
      </c>
      <c r="B141">
        <v>2.7450000000000001</v>
      </c>
      <c r="C141">
        <f t="shared" si="12"/>
        <v>1.5867052023121389</v>
      </c>
      <c r="D141" s="29">
        <v>40488.583680555559</v>
      </c>
      <c r="E141" s="30">
        <f t="shared" si="15"/>
        <v>5.0115740741603076E-3</v>
      </c>
      <c r="F141">
        <f t="shared" si="16"/>
        <v>3.611341040462428</v>
      </c>
      <c r="G141" s="31">
        <f t="shared" si="13"/>
        <v>433.00000000745058</v>
      </c>
      <c r="H141">
        <f t="shared" si="14"/>
        <v>200.29014128057077</v>
      </c>
      <c r="I141">
        <f t="shared" si="17"/>
        <v>49.709858719429235</v>
      </c>
    </row>
    <row r="142" spans="1:9">
      <c r="A142">
        <v>627</v>
      </c>
      <c r="B142">
        <v>2.746</v>
      </c>
      <c r="C142">
        <f t="shared" si="12"/>
        <v>1.5872832369942196</v>
      </c>
      <c r="D142" s="29">
        <v>40488.583668981482</v>
      </c>
      <c r="E142" s="30">
        <f t="shared" si="15"/>
        <v>4.9999999973806553E-3</v>
      </c>
      <c r="F142">
        <f t="shared" si="16"/>
        <v>3.6126566473988442</v>
      </c>
      <c r="G142" s="31">
        <f t="shared" si="13"/>
        <v>431.99999977368861</v>
      </c>
      <c r="H142">
        <f t="shared" si="14"/>
        <v>199.84938973245315</v>
      </c>
      <c r="I142">
        <f t="shared" si="17"/>
        <v>50.150610267546853</v>
      </c>
    </row>
    <row r="143" spans="1:9">
      <c r="A143">
        <v>626</v>
      </c>
      <c r="B143">
        <v>2.746</v>
      </c>
      <c r="C143">
        <f t="shared" si="12"/>
        <v>1.5872832369942196</v>
      </c>
      <c r="D143" s="29">
        <v>40488.583668981482</v>
      </c>
      <c r="E143" s="30">
        <f t="shared" si="15"/>
        <v>4.9999999973806553E-3</v>
      </c>
      <c r="F143">
        <f t="shared" si="16"/>
        <v>3.6126566473988442</v>
      </c>
      <c r="G143" s="31">
        <f t="shared" si="13"/>
        <v>431.99999977368861</v>
      </c>
      <c r="H143">
        <f t="shared" si="14"/>
        <v>199.84938973245315</v>
      </c>
      <c r="I143">
        <f t="shared" si="17"/>
        <v>50.150610267546853</v>
      </c>
    </row>
    <row r="144" spans="1:9">
      <c r="A144">
        <v>625</v>
      </c>
      <c r="B144">
        <v>2.746</v>
      </c>
      <c r="C144">
        <f t="shared" si="12"/>
        <v>1.5872832369942196</v>
      </c>
      <c r="D144" s="29">
        <v>40488.583657407406</v>
      </c>
      <c r="E144" s="30">
        <f t="shared" si="15"/>
        <v>4.9884259206010029E-3</v>
      </c>
      <c r="F144">
        <f t="shared" si="16"/>
        <v>3.6126566473988442</v>
      </c>
      <c r="G144" s="31">
        <f t="shared" si="13"/>
        <v>430.99999953992665</v>
      </c>
      <c r="H144">
        <f t="shared" si="14"/>
        <v>199.40847761910851</v>
      </c>
      <c r="I144">
        <f t="shared" si="17"/>
        <v>50.59152238089149</v>
      </c>
    </row>
    <row r="145" spans="1:9">
      <c r="A145">
        <v>624</v>
      </c>
      <c r="B145">
        <v>2.746</v>
      </c>
      <c r="C145">
        <f t="shared" si="12"/>
        <v>1.5872832369942196</v>
      </c>
      <c r="D145" s="29">
        <v>40488.583645833336</v>
      </c>
      <c r="E145" s="30">
        <f t="shared" si="15"/>
        <v>4.9768518510973081E-3</v>
      </c>
      <c r="F145">
        <f t="shared" si="16"/>
        <v>3.6126566473988442</v>
      </c>
      <c r="G145" s="31">
        <f t="shared" si="13"/>
        <v>429.99999993480742</v>
      </c>
      <c r="H145">
        <f t="shared" si="14"/>
        <v>198.96756578294</v>
      </c>
      <c r="I145">
        <f t="shared" si="17"/>
        <v>51.03243421706</v>
      </c>
    </row>
    <row r="146" spans="1:9">
      <c r="A146">
        <v>623</v>
      </c>
      <c r="B146">
        <v>2.746</v>
      </c>
      <c r="C146">
        <f t="shared" si="12"/>
        <v>1.5872832369942196</v>
      </c>
      <c r="D146" s="29">
        <v>40488.583634259259</v>
      </c>
      <c r="E146" s="30">
        <f t="shared" si="15"/>
        <v>4.9652777743176557E-3</v>
      </c>
      <c r="F146">
        <f t="shared" si="16"/>
        <v>3.6126566473988442</v>
      </c>
      <c r="G146" s="31">
        <f t="shared" si="13"/>
        <v>428.99999970104545</v>
      </c>
      <c r="H146">
        <f t="shared" si="14"/>
        <v>198.52665366959536</v>
      </c>
      <c r="I146">
        <f t="shared" si="17"/>
        <v>51.473346330404638</v>
      </c>
    </row>
    <row r="147" spans="1:9">
      <c r="A147">
        <v>622</v>
      </c>
      <c r="B147">
        <v>2.7469999999999999</v>
      </c>
      <c r="C147">
        <f t="shared" si="12"/>
        <v>1.5878612716763005</v>
      </c>
      <c r="D147" s="29">
        <v>40488.583634259259</v>
      </c>
      <c r="E147" s="30">
        <f t="shared" si="15"/>
        <v>4.9652777743176557E-3</v>
      </c>
      <c r="F147">
        <f t="shared" si="16"/>
        <v>3.6139722543352599</v>
      </c>
      <c r="G147" s="31">
        <f t="shared" si="13"/>
        <v>428.99999970104545</v>
      </c>
      <c r="H147">
        <f t="shared" si="14"/>
        <v>198.52665366959536</v>
      </c>
      <c r="I147">
        <f t="shared" si="17"/>
        <v>51.473346330404638</v>
      </c>
    </row>
    <row r="148" spans="1:9">
      <c r="A148">
        <v>621</v>
      </c>
      <c r="B148">
        <v>2.7469999999999999</v>
      </c>
      <c r="C148">
        <f t="shared" si="12"/>
        <v>1.5878612716763005</v>
      </c>
      <c r="D148" s="29">
        <v>40488.583622685182</v>
      </c>
      <c r="E148" s="30">
        <f t="shared" si="15"/>
        <v>4.9537036975380033E-3</v>
      </c>
      <c r="F148">
        <f t="shared" si="16"/>
        <v>3.6139722543352599</v>
      </c>
      <c r="G148" s="31">
        <f t="shared" si="13"/>
        <v>427.99999946728349</v>
      </c>
      <c r="H148">
        <f t="shared" si="14"/>
        <v>198.08558099102373</v>
      </c>
      <c r="I148">
        <f t="shared" si="17"/>
        <v>51.914419008976267</v>
      </c>
    </row>
    <row r="149" spans="1:9">
      <c r="A149">
        <v>620</v>
      </c>
      <c r="B149">
        <v>2.7469999999999999</v>
      </c>
      <c r="C149">
        <f t="shared" si="12"/>
        <v>1.5878612716763005</v>
      </c>
      <c r="D149" s="29">
        <v>40488.583611111113</v>
      </c>
      <c r="E149" s="30">
        <f t="shared" si="15"/>
        <v>4.9421296280343086E-3</v>
      </c>
      <c r="F149">
        <f t="shared" si="16"/>
        <v>3.6139722543352599</v>
      </c>
      <c r="G149" s="31">
        <f t="shared" si="13"/>
        <v>426.99999986216426</v>
      </c>
      <c r="H149">
        <f t="shared" si="14"/>
        <v>197.64450858972918</v>
      </c>
      <c r="I149">
        <f t="shared" si="17"/>
        <v>52.355491410270815</v>
      </c>
    </row>
    <row r="150" spans="1:9">
      <c r="A150">
        <v>619</v>
      </c>
      <c r="B150">
        <v>2.7469999999999999</v>
      </c>
      <c r="C150">
        <f t="shared" si="12"/>
        <v>1.5878612716763005</v>
      </c>
      <c r="D150" s="29">
        <v>40488.583611111113</v>
      </c>
      <c r="E150" s="30">
        <f t="shared" si="15"/>
        <v>4.9421296280343086E-3</v>
      </c>
      <c r="F150">
        <f t="shared" si="16"/>
        <v>3.6139722543352599</v>
      </c>
      <c r="G150" s="31">
        <f t="shared" si="13"/>
        <v>426.99999986216426</v>
      </c>
      <c r="H150">
        <f t="shared" si="14"/>
        <v>197.64450858972918</v>
      </c>
      <c r="I150">
        <f t="shared" si="17"/>
        <v>52.355491410270815</v>
      </c>
    </row>
    <row r="151" spans="1:9">
      <c r="A151">
        <v>618</v>
      </c>
      <c r="B151">
        <v>2.7469999999999999</v>
      </c>
      <c r="C151">
        <f t="shared" si="12"/>
        <v>1.5878612716763005</v>
      </c>
      <c r="D151" s="29">
        <v>40488.583599537036</v>
      </c>
      <c r="E151" s="30">
        <f t="shared" si="15"/>
        <v>4.9305555512546562E-3</v>
      </c>
      <c r="F151">
        <f t="shared" si="16"/>
        <v>3.6139722543352599</v>
      </c>
      <c r="G151" s="31">
        <f t="shared" si="13"/>
        <v>425.99999962840229</v>
      </c>
      <c r="H151">
        <f t="shared" si="14"/>
        <v>197.20343591115756</v>
      </c>
      <c r="I151">
        <f t="shared" si="17"/>
        <v>52.796564088842445</v>
      </c>
    </row>
    <row r="152" spans="1:9">
      <c r="A152">
        <v>617</v>
      </c>
      <c r="B152">
        <v>2.7469999999999999</v>
      </c>
      <c r="C152">
        <f t="shared" si="12"/>
        <v>1.5878612716763005</v>
      </c>
      <c r="D152" s="29">
        <v>40488.583587962959</v>
      </c>
      <c r="E152" s="30">
        <f t="shared" si="15"/>
        <v>4.9189814744750038E-3</v>
      </c>
      <c r="F152">
        <f t="shared" si="16"/>
        <v>3.6139722543352599</v>
      </c>
      <c r="G152" s="31">
        <f t="shared" si="13"/>
        <v>424.99999939464033</v>
      </c>
      <c r="H152">
        <f t="shared" si="14"/>
        <v>196.76236323258593</v>
      </c>
      <c r="I152">
        <f t="shared" si="17"/>
        <v>53.237636767414074</v>
      </c>
    </row>
    <row r="153" spans="1:9">
      <c r="A153">
        <v>616</v>
      </c>
      <c r="B153">
        <v>2.7469999999999999</v>
      </c>
      <c r="C153">
        <f t="shared" si="12"/>
        <v>1.5878612716763005</v>
      </c>
      <c r="D153" s="29">
        <v>40488.583587962959</v>
      </c>
      <c r="E153" s="30">
        <f t="shared" si="15"/>
        <v>4.9189814744750038E-3</v>
      </c>
      <c r="F153">
        <f t="shared" si="16"/>
        <v>3.6139722543352599</v>
      </c>
      <c r="G153" s="31">
        <f t="shared" si="13"/>
        <v>424.99999939464033</v>
      </c>
      <c r="H153">
        <f t="shared" si="14"/>
        <v>196.76236323258593</v>
      </c>
      <c r="I153">
        <f t="shared" si="17"/>
        <v>53.237636767414074</v>
      </c>
    </row>
    <row r="154" spans="1:9">
      <c r="A154">
        <v>615</v>
      </c>
      <c r="B154">
        <v>2.746</v>
      </c>
      <c r="C154">
        <f t="shared" si="12"/>
        <v>1.5872832369942196</v>
      </c>
      <c r="D154" s="29">
        <v>40488.58357638889</v>
      </c>
      <c r="E154" s="30">
        <f t="shared" si="15"/>
        <v>4.907407404971309E-3</v>
      </c>
      <c r="F154">
        <f t="shared" si="16"/>
        <v>3.6126566473988442</v>
      </c>
      <c r="G154" s="31">
        <f t="shared" si="13"/>
        <v>423.9999997895211</v>
      </c>
      <c r="H154">
        <f t="shared" si="14"/>
        <v>196.32129083129138</v>
      </c>
      <c r="I154">
        <f t="shared" si="17"/>
        <v>53.678709168708622</v>
      </c>
    </row>
    <row r="155" spans="1:9">
      <c r="A155">
        <v>614</v>
      </c>
      <c r="B155">
        <v>2.7469999999999999</v>
      </c>
      <c r="C155">
        <f t="shared" si="12"/>
        <v>1.5878612716763005</v>
      </c>
      <c r="D155" s="29">
        <v>40488.583564814813</v>
      </c>
      <c r="E155" s="30">
        <f t="shared" si="15"/>
        <v>4.8958333281916566E-3</v>
      </c>
      <c r="F155">
        <f t="shared" si="16"/>
        <v>3.6139722543352599</v>
      </c>
      <c r="G155" s="31">
        <f t="shared" si="13"/>
        <v>422.99999955575913</v>
      </c>
      <c r="H155">
        <f t="shared" si="14"/>
        <v>195.88037871794674</v>
      </c>
      <c r="I155">
        <f t="shared" si="17"/>
        <v>54.119621282053259</v>
      </c>
    </row>
    <row r="156" spans="1:9">
      <c r="A156">
        <v>613</v>
      </c>
      <c r="B156">
        <v>2.7469999999999999</v>
      </c>
      <c r="C156">
        <f t="shared" si="12"/>
        <v>1.5878612716763005</v>
      </c>
      <c r="D156" s="29">
        <v>40488.583553240744</v>
      </c>
      <c r="E156" s="30">
        <f t="shared" si="15"/>
        <v>4.8842592586879618E-3</v>
      </c>
      <c r="F156">
        <f t="shared" si="16"/>
        <v>3.6139722543352599</v>
      </c>
      <c r="G156" s="31">
        <f t="shared" si="13"/>
        <v>421.9999999506399</v>
      </c>
      <c r="H156">
        <f t="shared" si="14"/>
        <v>195.43930631665219</v>
      </c>
      <c r="I156">
        <f t="shared" si="17"/>
        <v>54.560693683347807</v>
      </c>
    </row>
    <row r="157" spans="1:9">
      <c r="A157">
        <v>612</v>
      </c>
      <c r="B157">
        <v>2.7469999999999999</v>
      </c>
      <c r="C157">
        <f t="shared" si="12"/>
        <v>1.5878612716763005</v>
      </c>
      <c r="D157" s="29">
        <v>40488.583553240744</v>
      </c>
      <c r="E157" s="30">
        <f t="shared" si="15"/>
        <v>4.8842592586879618E-3</v>
      </c>
      <c r="F157">
        <f t="shared" si="16"/>
        <v>3.6139722543352599</v>
      </c>
      <c r="G157" s="31">
        <f t="shared" si="13"/>
        <v>421.9999999506399</v>
      </c>
      <c r="H157">
        <f t="shared" si="14"/>
        <v>195.43930631665219</v>
      </c>
      <c r="I157">
        <f t="shared" si="17"/>
        <v>54.560693683347807</v>
      </c>
    </row>
    <row r="158" spans="1:9">
      <c r="A158">
        <v>611</v>
      </c>
      <c r="B158">
        <v>2.746</v>
      </c>
      <c r="C158">
        <f t="shared" si="12"/>
        <v>1.5872832369942196</v>
      </c>
      <c r="D158" s="29">
        <v>40488.583541666667</v>
      </c>
      <c r="E158" s="30">
        <f t="shared" si="15"/>
        <v>4.8726851819083095E-3</v>
      </c>
      <c r="F158">
        <f t="shared" si="16"/>
        <v>3.6126566473988442</v>
      </c>
      <c r="G158" s="31">
        <f t="shared" si="13"/>
        <v>420.99999971687794</v>
      </c>
      <c r="H158">
        <f t="shared" si="14"/>
        <v>194.99823363808056</v>
      </c>
      <c r="I158">
        <f t="shared" si="17"/>
        <v>55.001766361919437</v>
      </c>
    </row>
    <row r="159" spans="1:9">
      <c r="A159">
        <v>610</v>
      </c>
      <c r="B159">
        <v>2.746</v>
      </c>
      <c r="C159">
        <f t="shared" si="12"/>
        <v>1.5872832369942196</v>
      </c>
      <c r="D159" s="29">
        <v>40488.58353009259</v>
      </c>
      <c r="E159" s="30">
        <f t="shared" si="15"/>
        <v>4.8611111051286571E-3</v>
      </c>
      <c r="F159">
        <f t="shared" si="16"/>
        <v>3.6126566473988442</v>
      </c>
      <c r="G159" s="31">
        <f t="shared" si="13"/>
        <v>419.99999948311597</v>
      </c>
      <c r="H159">
        <f t="shared" si="14"/>
        <v>194.55732152473593</v>
      </c>
      <c r="I159">
        <f t="shared" si="17"/>
        <v>55.442678475264074</v>
      </c>
    </row>
    <row r="160" spans="1:9">
      <c r="A160">
        <v>609</v>
      </c>
      <c r="B160">
        <v>2.7440000000000002</v>
      </c>
      <c r="C160">
        <f t="shared" si="12"/>
        <v>1.5861271676300579</v>
      </c>
      <c r="D160" s="29">
        <v>40488.58353009259</v>
      </c>
      <c r="E160" s="30">
        <f t="shared" si="15"/>
        <v>4.8611111051286571E-3</v>
      </c>
      <c r="F160">
        <f t="shared" si="16"/>
        <v>3.6100254335260118</v>
      </c>
      <c r="G160" s="31">
        <f t="shared" si="13"/>
        <v>419.99999948311597</v>
      </c>
      <c r="H160">
        <f t="shared" si="14"/>
        <v>194.55732152473593</v>
      </c>
      <c r="I160">
        <f t="shared" si="17"/>
        <v>55.442678475264074</v>
      </c>
    </row>
    <row r="161" spans="1:9">
      <c r="A161">
        <v>608</v>
      </c>
      <c r="B161">
        <v>2.742</v>
      </c>
      <c r="C161">
        <f t="shared" si="12"/>
        <v>1.584971098265896</v>
      </c>
      <c r="D161" s="29">
        <v>40488.583518518521</v>
      </c>
      <c r="E161" s="30">
        <f t="shared" si="15"/>
        <v>4.8495370356249623E-3</v>
      </c>
      <c r="F161">
        <f t="shared" si="16"/>
        <v>3.6073942196531794</v>
      </c>
      <c r="G161" s="31">
        <f t="shared" si="13"/>
        <v>418.99999987799674</v>
      </c>
      <c r="H161">
        <f t="shared" si="14"/>
        <v>194.11673081881955</v>
      </c>
      <c r="I161">
        <f t="shared" si="17"/>
        <v>55.883269181180452</v>
      </c>
    </row>
    <row r="162" spans="1:9">
      <c r="A162">
        <v>607</v>
      </c>
      <c r="B162">
        <v>2.7389999999999999</v>
      </c>
      <c r="C162">
        <f t="shared" si="12"/>
        <v>1.5832369942196531</v>
      </c>
      <c r="D162" s="29">
        <v>40488.583506944444</v>
      </c>
      <c r="E162" s="30">
        <f t="shared" si="15"/>
        <v>4.8379629588453099E-3</v>
      </c>
      <c r="F162">
        <f t="shared" si="16"/>
        <v>3.6034473988439304</v>
      </c>
      <c r="G162" s="31">
        <f t="shared" si="13"/>
        <v>417.99999964423478</v>
      </c>
      <c r="H162">
        <f t="shared" si="14"/>
        <v>193.67646096638293</v>
      </c>
      <c r="I162">
        <f t="shared" si="17"/>
        <v>56.323539033617067</v>
      </c>
    </row>
    <row r="163" spans="1:9">
      <c r="A163">
        <v>606</v>
      </c>
      <c r="B163">
        <v>2.8039999999999998</v>
      </c>
      <c r="C163">
        <f t="shared" si="12"/>
        <v>1.6208092485549133</v>
      </c>
      <c r="D163" s="29">
        <v>40488.583506944444</v>
      </c>
      <c r="E163" s="30">
        <f t="shared" si="15"/>
        <v>4.8379629588453099E-3</v>
      </c>
      <c r="F163">
        <f t="shared" si="16"/>
        <v>3.6889618497109824</v>
      </c>
      <c r="G163" s="31">
        <f t="shared" si="13"/>
        <v>417.99999964423478</v>
      </c>
      <c r="H163">
        <f t="shared" si="14"/>
        <v>193.67646096638293</v>
      </c>
      <c r="I163">
        <f t="shared" si="17"/>
        <v>56.323539033617067</v>
      </c>
    </row>
    <row r="164" spans="1:9">
      <c r="A164">
        <v>605</v>
      </c>
      <c r="B164">
        <v>2.806</v>
      </c>
      <c r="C164">
        <f t="shared" si="12"/>
        <v>1.6219653179190752</v>
      </c>
      <c r="D164" s="29">
        <v>40488.583495370367</v>
      </c>
      <c r="E164" s="30">
        <f t="shared" si="15"/>
        <v>4.8263888820656575E-3</v>
      </c>
      <c r="F164">
        <f t="shared" si="16"/>
        <v>3.6915930635838152</v>
      </c>
      <c r="G164" s="31">
        <f t="shared" si="13"/>
        <v>416.99999941047281</v>
      </c>
      <c r="H164">
        <f t="shared" si="14"/>
        <v>193.22623606987224</v>
      </c>
      <c r="I164">
        <f t="shared" si="17"/>
        <v>56.773763930127757</v>
      </c>
    </row>
    <row r="165" spans="1:9">
      <c r="A165">
        <v>604</v>
      </c>
      <c r="B165">
        <v>2.8090000000000002</v>
      </c>
      <c r="C165">
        <f t="shared" si="12"/>
        <v>1.623699421965318</v>
      </c>
      <c r="D165" s="29">
        <v>40488.583483796298</v>
      </c>
      <c r="E165" s="30">
        <f t="shared" si="15"/>
        <v>4.8148148125619628E-3</v>
      </c>
      <c r="F165">
        <f t="shared" si="16"/>
        <v>3.6955398843930638</v>
      </c>
      <c r="G165" s="31">
        <f t="shared" si="13"/>
        <v>415.99999980535358</v>
      </c>
      <c r="H165">
        <f t="shared" si="14"/>
        <v>192.77569032613997</v>
      </c>
      <c r="I165">
        <f t="shared" si="17"/>
        <v>57.224309673860034</v>
      </c>
    </row>
    <row r="166" spans="1:9">
      <c r="A166">
        <v>603</v>
      </c>
      <c r="B166">
        <v>2.8109999999999999</v>
      </c>
      <c r="C166">
        <f t="shared" si="12"/>
        <v>1.6248554913294797</v>
      </c>
      <c r="D166" s="29">
        <v>40488.583472222221</v>
      </c>
      <c r="E166" s="30">
        <f t="shared" si="15"/>
        <v>4.8032407357823104E-3</v>
      </c>
      <c r="F166">
        <f t="shared" si="16"/>
        <v>3.6981710982658962</v>
      </c>
      <c r="G166" s="31">
        <f t="shared" si="13"/>
        <v>414.99999957159162</v>
      </c>
      <c r="H166">
        <f t="shared" si="14"/>
        <v>192.32466260349426</v>
      </c>
      <c r="I166">
        <f t="shared" si="17"/>
        <v>57.675337396505739</v>
      </c>
    </row>
    <row r="167" spans="1:9">
      <c r="A167">
        <v>602</v>
      </c>
      <c r="B167">
        <v>2.8140000000000001</v>
      </c>
      <c r="C167">
        <f t="shared" si="12"/>
        <v>1.6265895953757226</v>
      </c>
      <c r="D167" s="29">
        <v>40488.583472222221</v>
      </c>
      <c r="E167" s="30">
        <f t="shared" si="15"/>
        <v>4.8032407357823104E-3</v>
      </c>
      <c r="F167">
        <f t="shared" si="16"/>
        <v>3.7021179190751448</v>
      </c>
      <c r="G167" s="31">
        <f t="shared" si="13"/>
        <v>414.99999957159162</v>
      </c>
      <c r="H167">
        <f t="shared" si="14"/>
        <v>192.32466260349426</v>
      </c>
      <c r="I167">
        <f t="shared" si="17"/>
        <v>57.675337396505739</v>
      </c>
    </row>
    <row r="168" spans="1:9">
      <c r="A168">
        <v>601</v>
      </c>
      <c r="B168">
        <v>2.8159999999999998</v>
      </c>
      <c r="C168">
        <f t="shared" si="12"/>
        <v>1.6277456647398842</v>
      </c>
      <c r="D168" s="29">
        <v>40488.583460648151</v>
      </c>
      <c r="E168" s="30">
        <f t="shared" si="15"/>
        <v>4.7916666662786156E-3</v>
      </c>
      <c r="F168">
        <f t="shared" si="16"/>
        <v>3.7047491329479767</v>
      </c>
      <c r="G168" s="31">
        <f t="shared" si="13"/>
        <v>413.99999996647239</v>
      </c>
      <c r="H168">
        <f t="shared" si="14"/>
        <v>191.87283233875348</v>
      </c>
      <c r="I168">
        <f t="shared" si="17"/>
        <v>58.127167661246517</v>
      </c>
    </row>
    <row r="169" spans="1:9">
      <c r="A169">
        <v>600</v>
      </c>
      <c r="B169">
        <v>2.8170000000000002</v>
      </c>
      <c r="C169">
        <f t="shared" si="12"/>
        <v>1.6283236994219654</v>
      </c>
      <c r="D169" s="29">
        <v>40488.583449074074</v>
      </c>
      <c r="E169" s="30">
        <f t="shared" si="15"/>
        <v>4.7800925894989632E-3</v>
      </c>
      <c r="F169">
        <f t="shared" si="16"/>
        <v>3.7060647398843933</v>
      </c>
      <c r="G169" s="31">
        <f t="shared" si="13"/>
        <v>412.99999973271042</v>
      </c>
      <c r="H169">
        <f t="shared" si="14"/>
        <v>191.42068065951878</v>
      </c>
      <c r="I169">
        <f t="shared" si="17"/>
        <v>58.57931934048122</v>
      </c>
    </row>
    <row r="170" spans="1:9">
      <c r="A170">
        <v>599</v>
      </c>
      <c r="B170">
        <v>2.8180000000000001</v>
      </c>
      <c r="C170">
        <f t="shared" si="12"/>
        <v>1.6289017341040464</v>
      </c>
      <c r="D170" s="29">
        <v>40488.583449074074</v>
      </c>
      <c r="E170" s="30">
        <f t="shared" si="15"/>
        <v>4.7800925894989632E-3</v>
      </c>
      <c r="F170">
        <f t="shared" si="16"/>
        <v>3.7073803468208095</v>
      </c>
      <c r="G170" s="31">
        <f t="shared" si="13"/>
        <v>412.99999973271042</v>
      </c>
      <c r="H170">
        <f t="shared" si="14"/>
        <v>191.42068065951878</v>
      </c>
      <c r="I170">
        <f t="shared" si="17"/>
        <v>58.57931934048122</v>
      </c>
    </row>
    <row r="171" spans="1:9">
      <c r="A171">
        <v>598</v>
      </c>
      <c r="B171">
        <v>2.819</v>
      </c>
      <c r="C171">
        <f t="shared" si="12"/>
        <v>1.6294797687861271</v>
      </c>
      <c r="D171" s="29">
        <v>40488.583437499998</v>
      </c>
      <c r="E171" s="30">
        <f t="shared" si="15"/>
        <v>4.7685185127193108E-3</v>
      </c>
      <c r="F171">
        <f t="shared" si="16"/>
        <v>3.7086959537572253</v>
      </c>
      <c r="G171" s="31">
        <f t="shared" si="13"/>
        <v>411.99999949894845</v>
      </c>
      <c r="H171">
        <f t="shared" si="14"/>
        <v>190.96820784983009</v>
      </c>
      <c r="I171">
        <f t="shared" si="17"/>
        <v>59.031792150169906</v>
      </c>
    </row>
    <row r="172" spans="1:9">
      <c r="A172">
        <v>597</v>
      </c>
      <c r="B172">
        <v>2.819</v>
      </c>
      <c r="C172">
        <f t="shared" si="12"/>
        <v>1.6294797687861271</v>
      </c>
      <c r="D172" s="29">
        <v>40488.583425925928</v>
      </c>
      <c r="E172" s="30">
        <f t="shared" si="15"/>
        <v>4.756944443215616E-3</v>
      </c>
      <c r="F172">
        <f t="shared" si="16"/>
        <v>3.7086959537572253</v>
      </c>
      <c r="G172" s="31">
        <f t="shared" si="13"/>
        <v>410.99999989382923</v>
      </c>
      <c r="H172">
        <f t="shared" si="14"/>
        <v>190.51557475945901</v>
      </c>
      <c r="I172">
        <f t="shared" si="17"/>
        <v>59.484425240540986</v>
      </c>
    </row>
    <row r="173" spans="1:9">
      <c r="A173">
        <v>596</v>
      </c>
      <c r="B173">
        <v>2.819</v>
      </c>
      <c r="C173">
        <f t="shared" si="12"/>
        <v>1.6294797687861271</v>
      </c>
      <c r="D173" s="29">
        <v>40488.583425925928</v>
      </c>
      <c r="E173" s="30">
        <f t="shared" si="15"/>
        <v>4.756944443215616E-3</v>
      </c>
      <c r="F173">
        <f t="shared" si="16"/>
        <v>3.7086959537572253</v>
      </c>
      <c r="G173" s="31">
        <f t="shared" si="13"/>
        <v>410.99999989382923</v>
      </c>
      <c r="H173">
        <f t="shared" si="14"/>
        <v>190.51557475945901</v>
      </c>
      <c r="I173">
        <f t="shared" si="17"/>
        <v>59.484425240540986</v>
      </c>
    </row>
    <row r="174" spans="1:9">
      <c r="A174">
        <v>595</v>
      </c>
      <c r="B174">
        <v>2.8180000000000001</v>
      </c>
      <c r="C174">
        <f t="shared" si="12"/>
        <v>1.6289017341040464</v>
      </c>
      <c r="D174" s="29">
        <v>40488.583414351851</v>
      </c>
      <c r="E174" s="30">
        <f t="shared" si="15"/>
        <v>4.7453703664359637E-3</v>
      </c>
      <c r="F174">
        <f t="shared" si="16"/>
        <v>3.7073803468208095</v>
      </c>
      <c r="G174" s="31">
        <f t="shared" si="13"/>
        <v>409.99999966006726</v>
      </c>
      <c r="H174">
        <f t="shared" si="14"/>
        <v>190.06294138454331</v>
      </c>
      <c r="I174">
        <f t="shared" si="17"/>
        <v>59.937058615456692</v>
      </c>
    </row>
    <row r="175" spans="1:9">
      <c r="A175">
        <v>594</v>
      </c>
      <c r="B175">
        <v>2.8090000000000002</v>
      </c>
      <c r="C175">
        <f t="shared" si="12"/>
        <v>1.623699421965318</v>
      </c>
      <c r="D175" s="29">
        <v>40488.583402777775</v>
      </c>
      <c r="E175" s="30">
        <f t="shared" si="15"/>
        <v>4.7337962896563113E-3</v>
      </c>
      <c r="F175">
        <f t="shared" si="16"/>
        <v>3.6955398843930638</v>
      </c>
      <c r="G175" s="31">
        <f t="shared" si="13"/>
        <v>408.99999942630529</v>
      </c>
      <c r="H175">
        <f t="shared" si="14"/>
        <v>189.61046857485462</v>
      </c>
      <c r="I175">
        <f t="shared" si="17"/>
        <v>60.389531425145378</v>
      </c>
    </row>
    <row r="176" spans="1:9">
      <c r="A176">
        <v>593</v>
      </c>
      <c r="B176">
        <v>2.8029999999999999</v>
      </c>
      <c r="C176">
        <f t="shared" si="12"/>
        <v>1.6202312138728323</v>
      </c>
      <c r="D176" s="29">
        <v>40488.583391203705</v>
      </c>
      <c r="E176" s="30">
        <f t="shared" si="15"/>
        <v>4.7222222201526165E-3</v>
      </c>
      <c r="F176">
        <f t="shared" si="16"/>
        <v>3.6876462427745667</v>
      </c>
      <c r="G176" s="31">
        <f t="shared" si="13"/>
        <v>407.99999982118607</v>
      </c>
      <c r="H176">
        <f t="shared" si="14"/>
        <v>189.15944113574417</v>
      </c>
      <c r="I176">
        <f t="shared" si="17"/>
        <v>60.840558864255826</v>
      </c>
    </row>
    <row r="177" spans="1:9">
      <c r="A177">
        <v>592</v>
      </c>
      <c r="B177">
        <v>2.8029999999999999</v>
      </c>
      <c r="C177">
        <f t="shared" si="12"/>
        <v>1.6202312138728323</v>
      </c>
      <c r="D177" s="29">
        <v>40488.583391203705</v>
      </c>
      <c r="E177" s="30">
        <f t="shared" si="15"/>
        <v>4.7222222201526165E-3</v>
      </c>
      <c r="F177">
        <f t="shared" si="16"/>
        <v>3.6876462427745667</v>
      </c>
      <c r="G177" s="31">
        <f t="shared" si="13"/>
        <v>407.99999982118607</v>
      </c>
      <c r="H177">
        <f t="shared" si="14"/>
        <v>189.15944113574417</v>
      </c>
      <c r="I177">
        <f t="shared" si="17"/>
        <v>60.840558864255826</v>
      </c>
    </row>
    <row r="178" spans="1:9">
      <c r="A178">
        <v>591</v>
      </c>
      <c r="B178">
        <v>2.8039999999999998</v>
      </c>
      <c r="C178">
        <f t="shared" si="12"/>
        <v>1.6208092485549133</v>
      </c>
      <c r="D178" s="29">
        <v>40488.583379629628</v>
      </c>
      <c r="E178" s="30">
        <f t="shared" si="15"/>
        <v>4.7106481433729641E-3</v>
      </c>
      <c r="F178">
        <f t="shared" si="16"/>
        <v>3.6889618497109824</v>
      </c>
      <c r="G178" s="31">
        <f t="shared" si="13"/>
        <v>406.9999995874241</v>
      </c>
      <c r="H178">
        <f t="shared" si="14"/>
        <v>188.70937680446048</v>
      </c>
      <c r="I178">
        <f t="shared" si="17"/>
        <v>61.290623195539524</v>
      </c>
    </row>
    <row r="179" spans="1:9">
      <c r="A179">
        <v>590</v>
      </c>
      <c r="B179">
        <v>2.8039999999999998</v>
      </c>
      <c r="C179">
        <f t="shared" si="12"/>
        <v>1.6208092485549133</v>
      </c>
      <c r="D179" s="29">
        <v>40488.583368055559</v>
      </c>
      <c r="E179" s="30">
        <f t="shared" si="15"/>
        <v>4.6990740738692693E-3</v>
      </c>
      <c r="F179">
        <f t="shared" si="16"/>
        <v>3.6889618497109824</v>
      </c>
      <c r="G179" s="31">
        <f t="shared" si="13"/>
        <v>405.99999998230487</v>
      </c>
      <c r="H179">
        <f t="shared" si="14"/>
        <v>188.25915219098033</v>
      </c>
      <c r="I179">
        <f t="shared" si="17"/>
        <v>61.74084780901967</v>
      </c>
    </row>
    <row r="180" spans="1:9">
      <c r="A180">
        <v>589</v>
      </c>
      <c r="B180">
        <v>2.8039999999999998</v>
      </c>
      <c r="C180">
        <f t="shared" si="12"/>
        <v>1.6208092485549133</v>
      </c>
      <c r="D180" s="29">
        <v>40488.583368055559</v>
      </c>
      <c r="E180" s="30">
        <f t="shared" si="15"/>
        <v>4.6990740738692693E-3</v>
      </c>
      <c r="F180">
        <f t="shared" si="16"/>
        <v>3.6889618497109824</v>
      </c>
      <c r="G180" s="31">
        <f t="shared" si="13"/>
        <v>405.99999998230487</v>
      </c>
      <c r="H180">
        <f t="shared" si="14"/>
        <v>188.25915219098033</v>
      </c>
      <c r="I180">
        <f t="shared" si="17"/>
        <v>61.74084780901967</v>
      </c>
    </row>
    <row r="181" spans="1:9">
      <c r="A181">
        <v>588</v>
      </c>
      <c r="B181">
        <v>2.8050000000000002</v>
      </c>
      <c r="C181">
        <f t="shared" si="12"/>
        <v>1.6213872832369944</v>
      </c>
      <c r="D181" s="29">
        <v>40488.583356481482</v>
      </c>
      <c r="E181" s="30">
        <f t="shared" si="15"/>
        <v>4.687499997089617E-3</v>
      </c>
      <c r="F181">
        <f t="shared" si="16"/>
        <v>3.690277456647399</v>
      </c>
      <c r="G181" s="31">
        <f t="shared" si="13"/>
        <v>404.9999997485429</v>
      </c>
      <c r="H181">
        <f t="shared" si="14"/>
        <v>187.80892729446964</v>
      </c>
      <c r="I181">
        <f t="shared" si="17"/>
        <v>62.19107270553036</v>
      </c>
    </row>
    <row r="182" spans="1:9">
      <c r="A182">
        <v>587</v>
      </c>
      <c r="B182">
        <v>2.8050000000000002</v>
      </c>
      <c r="C182">
        <f t="shared" si="12"/>
        <v>1.6213872832369944</v>
      </c>
      <c r="D182" s="29">
        <v>40488.583344907405</v>
      </c>
      <c r="E182" s="30">
        <f t="shared" si="15"/>
        <v>4.6759259203099646E-3</v>
      </c>
      <c r="F182">
        <f t="shared" si="16"/>
        <v>3.690277456647399</v>
      </c>
      <c r="G182" s="31">
        <f t="shared" si="13"/>
        <v>403.99999951478094</v>
      </c>
      <c r="H182">
        <f t="shared" si="14"/>
        <v>187.35854183273196</v>
      </c>
      <c r="I182">
        <f t="shared" si="17"/>
        <v>62.641458167268041</v>
      </c>
    </row>
    <row r="183" spans="1:9">
      <c r="A183">
        <v>586</v>
      </c>
      <c r="B183">
        <v>2.8050000000000002</v>
      </c>
      <c r="C183">
        <f t="shared" si="12"/>
        <v>1.6213872832369944</v>
      </c>
      <c r="D183" s="29">
        <v>40488.583344907405</v>
      </c>
      <c r="E183" s="30">
        <f t="shared" si="15"/>
        <v>4.6759259203099646E-3</v>
      </c>
      <c r="F183">
        <f t="shared" si="16"/>
        <v>3.690277456647399</v>
      </c>
      <c r="G183" s="31">
        <f t="shared" si="13"/>
        <v>403.99999951478094</v>
      </c>
      <c r="H183">
        <f t="shared" si="14"/>
        <v>187.35854183273196</v>
      </c>
      <c r="I183">
        <f t="shared" si="17"/>
        <v>62.641458167268041</v>
      </c>
    </row>
    <row r="184" spans="1:9">
      <c r="A184">
        <v>585</v>
      </c>
      <c r="B184">
        <v>2.8050000000000002</v>
      </c>
      <c r="C184">
        <f t="shared" si="12"/>
        <v>1.6213872832369944</v>
      </c>
      <c r="D184" s="29">
        <v>40488.583333333336</v>
      </c>
      <c r="E184" s="30">
        <f t="shared" si="15"/>
        <v>4.6643518508062698E-3</v>
      </c>
      <c r="F184">
        <f t="shared" si="16"/>
        <v>3.690277456647399</v>
      </c>
      <c r="G184" s="31">
        <f t="shared" si="13"/>
        <v>402.99999990966171</v>
      </c>
      <c r="H184">
        <f t="shared" si="14"/>
        <v>186.90815665412575</v>
      </c>
      <c r="I184">
        <f t="shared" si="17"/>
        <v>63.091843345874253</v>
      </c>
    </row>
    <row r="185" spans="1:9">
      <c r="A185">
        <v>584</v>
      </c>
      <c r="B185">
        <v>2.806</v>
      </c>
      <c r="C185">
        <f t="shared" si="12"/>
        <v>1.6219653179190752</v>
      </c>
      <c r="D185" s="29">
        <v>40488.583321759259</v>
      </c>
      <c r="E185" s="30">
        <f t="shared" si="15"/>
        <v>4.6527777740266174E-3</v>
      </c>
      <c r="F185">
        <f t="shared" si="16"/>
        <v>3.6915930635838152</v>
      </c>
      <c r="G185" s="31">
        <f t="shared" si="13"/>
        <v>401.99999967589974</v>
      </c>
      <c r="H185">
        <f t="shared" si="14"/>
        <v>186.45777119238807</v>
      </c>
      <c r="I185">
        <f t="shared" si="17"/>
        <v>63.542228807611934</v>
      </c>
    </row>
    <row r="186" spans="1:9">
      <c r="A186">
        <v>583</v>
      </c>
      <c r="B186">
        <v>2.8069999999999999</v>
      </c>
      <c r="C186">
        <f t="shared" si="12"/>
        <v>1.6225433526011561</v>
      </c>
      <c r="D186" s="29">
        <v>40488.583310185182</v>
      </c>
      <c r="E186" s="30">
        <f t="shared" si="15"/>
        <v>4.641203697246965E-3</v>
      </c>
      <c r="F186">
        <f t="shared" si="16"/>
        <v>3.6929086705202314</v>
      </c>
      <c r="G186" s="31">
        <f t="shared" si="13"/>
        <v>400.99999944213778</v>
      </c>
      <c r="H186">
        <f t="shared" si="14"/>
        <v>186.00722516542336</v>
      </c>
      <c r="I186">
        <f t="shared" si="17"/>
        <v>63.992774834576636</v>
      </c>
    </row>
    <row r="187" spans="1:9">
      <c r="A187">
        <v>582</v>
      </c>
      <c r="B187">
        <v>2.8069999999999999</v>
      </c>
      <c r="C187">
        <f t="shared" si="12"/>
        <v>1.6225433526011561</v>
      </c>
      <c r="D187" s="29">
        <v>40488.583310185182</v>
      </c>
      <c r="E187" s="30">
        <f t="shared" si="15"/>
        <v>4.641203697246965E-3</v>
      </c>
      <c r="F187">
        <f t="shared" si="16"/>
        <v>3.6929086705202314</v>
      </c>
      <c r="G187" s="31">
        <f t="shared" si="13"/>
        <v>400.99999944213778</v>
      </c>
      <c r="H187">
        <f t="shared" si="14"/>
        <v>186.00722516542336</v>
      </c>
      <c r="I187">
        <f t="shared" si="17"/>
        <v>63.992774834576636</v>
      </c>
    </row>
    <row r="188" spans="1:9">
      <c r="A188">
        <v>581</v>
      </c>
      <c r="B188">
        <v>2.806</v>
      </c>
      <c r="C188">
        <f t="shared" si="12"/>
        <v>1.6219653179190752</v>
      </c>
      <c r="D188" s="29">
        <v>40488.583298611113</v>
      </c>
      <c r="E188" s="30">
        <f t="shared" si="15"/>
        <v>4.6296296277432702E-3</v>
      </c>
      <c r="F188">
        <f t="shared" si="16"/>
        <v>3.6915930635838152</v>
      </c>
      <c r="G188" s="31">
        <f t="shared" si="13"/>
        <v>399.99999983701855</v>
      </c>
      <c r="H188">
        <f t="shared" si="14"/>
        <v>185.55651885656505</v>
      </c>
      <c r="I188">
        <f t="shared" si="17"/>
        <v>64.443481143434951</v>
      </c>
    </row>
    <row r="189" spans="1:9">
      <c r="A189">
        <v>580</v>
      </c>
      <c r="B189">
        <v>2.8050000000000002</v>
      </c>
      <c r="C189">
        <f t="shared" si="12"/>
        <v>1.6213872832369944</v>
      </c>
      <c r="D189" s="29">
        <v>40488.583287037036</v>
      </c>
      <c r="E189" s="30">
        <f t="shared" si="15"/>
        <v>4.6180555509636179E-3</v>
      </c>
      <c r="F189">
        <f t="shared" si="16"/>
        <v>3.690277456647399</v>
      </c>
      <c r="G189" s="31">
        <f t="shared" si="13"/>
        <v>398.99999960325658</v>
      </c>
      <c r="H189">
        <f t="shared" si="14"/>
        <v>185.10597282960035</v>
      </c>
      <c r="I189">
        <f t="shared" si="17"/>
        <v>64.894027170399653</v>
      </c>
    </row>
    <row r="190" spans="1:9">
      <c r="A190">
        <v>579</v>
      </c>
      <c r="B190">
        <v>2.8050000000000002</v>
      </c>
      <c r="C190">
        <f t="shared" si="12"/>
        <v>1.6213872832369944</v>
      </c>
      <c r="D190" s="29">
        <v>40488.583287037036</v>
      </c>
      <c r="E190" s="30">
        <f t="shared" si="15"/>
        <v>4.6180555509636179E-3</v>
      </c>
      <c r="F190">
        <f t="shared" si="16"/>
        <v>3.690277456647399</v>
      </c>
      <c r="G190" s="31">
        <f t="shared" si="13"/>
        <v>398.99999960325658</v>
      </c>
      <c r="H190">
        <f t="shared" si="14"/>
        <v>185.10597282960035</v>
      </c>
      <c r="I190">
        <f t="shared" si="17"/>
        <v>64.894027170399653</v>
      </c>
    </row>
    <row r="191" spans="1:9">
      <c r="A191">
        <v>578</v>
      </c>
      <c r="B191">
        <v>2.8050000000000002</v>
      </c>
      <c r="C191">
        <f t="shared" si="12"/>
        <v>1.6213872832369944</v>
      </c>
      <c r="D191" s="29">
        <v>40488.583275462966</v>
      </c>
      <c r="E191" s="30">
        <f t="shared" si="15"/>
        <v>4.6064814814599231E-3</v>
      </c>
      <c r="F191">
        <f t="shared" si="16"/>
        <v>3.690277456647399</v>
      </c>
      <c r="G191" s="31">
        <f t="shared" si="13"/>
        <v>397.99999999813735</v>
      </c>
      <c r="H191">
        <f t="shared" si="14"/>
        <v>184.65558765099414</v>
      </c>
      <c r="I191">
        <f t="shared" si="17"/>
        <v>65.344412349005864</v>
      </c>
    </row>
    <row r="192" spans="1:9">
      <c r="A192">
        <v>577</v>
      </c>
      <c r="B192">
        <v>2.8050000000000002</v>
      </c>
      <c r="C192">
        <f t="shared" si="12"/>
        <v>1.6213872832369944</v>
      </c>
      <c r="D192" s="29">
        <v>40488.58326388889</v>
      </c>
      <c r="E192" s="30">
        <f t="shared" si="15"/>
        <v>4.5949074046802707E-3</v>
      </c>
      <c r="F192">
        <f t="shared" si="16"/>
        <v>3.690277456647399</v>
      </c>
      <c r="G192" s="31">
        <f t="shared" si="13"/>
        <v>396.99999976437539</v>
      </c>
      <c r="H192">
        <f t="shared" si="14"/>
        <v>184.20520218925645</v>
      </c>
      <c r="I192">
        <f t="shared" si="17"/>
        <v>65.794797810743546</v>
      </c>
    </row>
    <row r="193" spans="1:9">
      <c r="A193">
        <v>576</v>
      </c>
      <c r="B193">
        <v>2.8050000000000002</v>
      </c>
      <c r="C193">
        <f t="shared" si="12"/>
        <v>1.6213872832369944</v>
      </c>
      <c r="D193" s="29">
        <v>40488.58326388889</v>
      </c>
      <c r="E193" s="30">
        <f t="shared" si="15"/>
        <v>4.5949074046802707E-3</v>
      </c>
      <c r="F193">
        <f t="shared" si="16"/>
        <v>3.690277456647399</v>
      </c>
      <c r="G193" s="31">
        <f t="shared" si="13"/>
        <v>396.99999976437539</v>
      </c>
      <c r="H193">
        <f t="shared" si="14"/>
        <v>184.20520218925645</v>
      </c>
      <c r="I193">
        <f t="shared" si="17"/>
        <v>65.794797810743546</v>
      </c>
    </row>
    <row r="194" spans="1:9">
      <c r="A194">
        <v>575</v>
      </c>
      <c r="B194">
        <v>2.8050000000000002</v>
      </c>
      <c r="C194">
        <f t="shared" ref="C194:C257" si="18">B194/$M$2</f>
        <v>1.6213872832369944</v>
      </c>
      <c r="D194" s="29">
        <v>40488.583252314813</v>
      </c>
      <c r="E194" s="30">
        <f t="shared" si="15"/>
        <v>4.5833333279006183E-3</v>
      </c>
      <c r="F194">
        <f t="shared" si="16"/>
        <v>3.690277456647399</v>
      </c>
      <c r="G194" s="31">
        <f t="shared" ref="G194:G257" si="19">E194*(24*60*60)</f>
        <v>395.99999953061342</v>
      </c>
      <c r="H194">
        <f t="shared" ref="H194:H257" si="20">H195+(((G194-G195)*C194)/3.6)</f>
        <v>183.75481672751877</v>
      </c>
      <c r="I194">
        <f t="shared" si="17"/>
        <v>66.245183272481228</v>
      </c>
    </row>
    <row r="195" spans="1:9">
      <c r="A195">
        <v>574</v>
      </c>
      <c r="B195">
        <v>2.8050000000000002</v>
      </c>
      <c r="C195">
        <f t="shared" si="18"/>
        <v>1.6213872832369944</v>
      </c>
      <c r="D195" s="29">
        <v>40488.583240740743</v>
      </c>
      <c r="E195" s="30">
        <f t="shared" ref="E195:E258" si="21">D195-$D$760</f>
        <v>4.5717592583969235E-3</v>
      </c>
      <c r="F195">
        <f t="shared" ref="F195:F258" si="22">B195+C195*0.546</f>
        <v>3.690277456647399</v>
      </c>
      <c r="G195" s="31">
        <f t="shared" si="19"/>
        <v>394.99999992549419</v>
      </c>
      <c r="H195">
        <f t="shared" si="20"/>
        <v>183.30443154891256</v>
      </c>
      <c r="I195">
        <f t="shared" ref="I195:I258" si="23">250-H195</f>
        <v>66.695568451087439</v>
      </c>
    </row>
    <row r="196" spans="1:9">
      <c r="A196">
        <v>573</v>
      </c>
      <c r="B196">
        <v>2.8050000000000002</v>
      </c>
      <c r="C196">
        <f t="shared" si="18"/>
        <v>1.6213872832369944</v>
      </c>
      <c r="D196" s="29">
        <v>40488.583229166667</v>
      </c>
      <c r="E196" s="30">
        <f t="shared" si="21"/>
        <v>4.5601851816172712E-3</v>
      </c>
      <c r="F196">
        <f t="shared" si="22"/>
        <v>3.690277456647399</v>
      </c>
      <c r="G196" s="31">
        <f t="shared" si="19"/>
        <v>393.99999969173223</v>
      </c>
      <c r="H196">
        <f t="shared" si="20"/>
        <v>182.85404608717488</v>
      </c>
      <c r="I196">
        <f t="shared" si="23"/>
        <v>67.145953912825121</v>
      </c>
    </row>
    <row r="197" spans="1:9">
      <c r="A197">
        <v>572</v>
      </c>
      <c r="B197">
        <v>2.8050000000000002</v>
      </c>
      <c r="C197">
        <f t="shared" si="18"/>
        <v>1.6213872832369944</v>
      </c>
      <c r="D197" s="29">
        <v>40488.583229166667</v>
      </c>
      <c r="E197" s="30">
        <f t="shared" si="21"/>
        <v>4.5601851816172712E-3</v>
      </c>
      <c r="F197">
        <f t="shared" si="22"/>
        <v>3.690277456647399</v>
      </c>
      <c r="G197" s="31">
        <f t="shared" si="19"/>
        <v>393.99999969173223</v>
      </c>
      <c r="H197">
        <f t="shared" si="20"/>
        <v>182.85404608717488</v>
      </c>
      <c r="I197">
        <f t="shared" si="23"/>
        <v>67.145953912825121</v>
      </c>
    </row>
    <row r="198" spans="1:9">
      <c r="A198">
        <v>571</v>
      </c>
      <c r="B198">
        <v>2.8050000000000002</v>
      </c>
      <c r="C198">
        <f t="shared" si="18"/>
        <v>1.6213872832369944</v>
      </c>
      <c r="D198" s="29">
        <v>40488.58321759259</v>
      </c>
      <c r="E198" s="30">
        <f t="shared" si="21"/>
        <v>4.5486111048376188E-3</v>
      </c>
      <c r="F198">
        <f t="shared" si="22"/>
        <v>3.690277456647399</v>
      </c>
      <c r="G198" s="31">
        <f t="shared" si="19"/>
        <v>392.99999945797026</v>
      </c>
      <c r="H198">
        <f t="shared" si="20"/>
        <v>182.4036606254372</v>
      </c>
      <c r="I198">
        <f t="shared" si="23"/>
        <v>67.596339374562803</v>
      </c>
    </row>
    <row r="199" spans="1:9">
      <c r="A199">
        <v>570</v>
      </c>
      <c r="B199">
        <v>2.806</v>
      </c>
      <c r="C199">
        <f t="shared" si="18"/>
        <v>1.6219653179190752</v>
      </c>
      <c r="D199" s="29">
        <v>40488.58320601852</v>
      </c>
      <c r="E199" s="30">
        <f t="shared" si="21"/>
        <v>4.537037035333924E-3</v>
      </c>
      <c r="F199">
        <f t="shared" si="22"/>
        <v>3.6915930635838152</v>
      </c>
      <c r="G199" s="31">
        <f t="shared" si="19"/>
        <v>391.99999985285103</v>
      </c>
      <c r="H199">
        <f t="shared" si="20"/>
        <v>181.95327544683099</v>
      </c>
      <c r="I199">
        <f t="shared" si="23"/>
        <v>68.046724553169014</v>
      </c>
    </row>
    <row r="200" spans="1:9">
      <c r="A200">
        <v>569</v>
      </c>
      <c r="B200">
        <v>2.8050000000000002</v>
      </c>
      <c r="C200">
        <f t="shared" si="18"/>
        <v>1.6213872832369944</v>
      </c>
      <c r="D200" s="29">
        <v>40488.58320601852</v>
      </c>
      <c r="E200" s="30">
        <f t="shared" si="21"/>
        <v>4.537037035333924E-3</v>
      </c>
      <c r="F200">
        <f t="shared" si="22"/>
        <v>3.690277456647399</v>
      </c>
      <c r="G200" s="31">
        <f t="shared" si="19"/>
        <v>391.99999985285103</v>
      </c>
      <c r="H200">
        <f t="shared" si="20"/>
        <v>181.95327544683099</v>
      </c>
      <c r="I200">
        <f t="shared" si="23"/>
        <v>68.046724553169014</v>
      </c>
    </row>
    <row r="201" spans="1:9">
      <c r="A201">
        <v>568</v>
      </c>
      <c r="B201">
        <v>2.8050000000000002</v>
      </c>
      <c r="C201">
        <f t="shared" si="18"/>
        <v>1.6213872832369944</v>
      </c>
      <c r="D201" s="29">
        <v>40488.583194444444</v>
      </c>
      <c r="E201" s="30">
        <f t="shared" si="21"/>
        <v>4.5254629585542716E-3</v>
      </c>
      <c r="F201">
        <f t="shared" si="22"/>
        <v>3.690277456647399</v>
      </c>
      <c r="G201" s="31">
        <f t="shared" si="19"/>
        <v>390.99999961908907</v>
      </c>
      <c r="H201">
        <f t="shared" si="20"/>
        <v>181.5028899850933</v>
      </c>
      <c r="I201">
        <f t="shared" si="23"/>
        <v>68.497110014906696</v>
      </c>
    </row>
    <row r="202" spans="1:9">
      <c r="A202">
        <v>567</v>
      </c>
      <c r="B202">
        <v>2.8050000000000002</v>
      </c>
      <c r="C202">
        <f t="shared" si="18"/>
        <v>1.6213872832369944</v>
      </c>
      <c r="D202" s="29">
        <v>40488.583182870374</v>
      </c>
      <c r="E202" s="30">
        <f t="shared" si="21"/>
        <v>4.5138888890505768E-3</v>
      </c>
      <c r="F202">
        <f t="shared" si="22"/>
        <v>3.690277456647399</v>
      </c>
      <c r="G202" s="31">
        <f t="shared" si="19"/>
        <v>390.00000001396984</v>
      </c>
      <c r="H202">
        <f t="shared" si="20"/>
        <v>181.05250480648709</v>
      </c>
      <c r="I202">
        <f t="shared" si="23"/>
        <v>68.947495193512907</v>
      </c>
    </row>
    <row r="203" spans="1:9">
      <c r="A203">
        <v>566</v>
      </c>
      <c r="B203">
        <v>2.8050000000000002</v>
      </c>
      <c r="C203">
        <f t="shared" si="18"/>
        <v>1.6213872832369944</v>
      </c>
      <c r="D203" s="29">
        <v>40488.583182870374</v>
      </c>
      <c r="E203" s="30">
        <f t="shared" si="21"/>
        <v>4.5138888890505768E-3</v>
      </c>
      <c r="F203">
        <f t="shared" si="22"/>
        <v>3.690277456647399</v>
      </c>
      <c r="G203" s="31">
        <f t="shared" si="19"/>
        <v>390.00000001396984</v>
      </c>
      <c r="H203">
        <f t="shared" si="20"/>
        <v>181.05250480648709</v>
      </c>
      <c r="I203">
        <f t="shared" si="23"/>
        <v>68.947495193512907</v>
      </c>
    </row>
    <row r="204" spans="1:9">
      <c r="A204">
        <v>565</v>
      </c>
      <c r="B204">
        <v>2.8050000000000002</v>
      </c>
      <c r="C204">
        <f t="shared" si="18"/>
        <v>1.6213872832369944</v>
      </c>
      <c r="D204" s="29">
        <v>40488.583171296297</v>
      </c>
      <c r="E204" s="30">
        <f t="shared" si="21"/>
        <v>4.5023148122709244E-3</v>
      </c>
      <c r="F204">
        <f t="shared" si="22"/>
        <v>3.690277456647399</v>
      </c>
      <c r="G204" s="31">
        <f t="shared" si="19"/>
        <v>388.99999978020787</v>
      </c>
      <c r="H204">
        <f t="shared" si="20"/>
        <v>180.60211934474941</v>
      </c>
      <c r="I204">
        <f t="shared" si="23"/>
        <v>69.397880655250589</v>
      </c>
    </row>
    <row r="205" spans="1:9">
      <c r="A205">
        <v>564</v>
      </c>
      <c r="B205">
        <v>2.8039999999999998</v>
      </c>
      <c r="C205">
        <f t="shared" si="18"/>
        <v>1.6208092485549133</v>
      </c>
      <c r="D205" s="29">
        <v>40488.58315972222</v>
      </c>
      <c r="E205" s="30">
        <f t="shared" si="21"/>
        <v>4.4907407354912721E-3</v>
      </c>
      <c r="F205">
        <f t="shared" si="22"/>
        <v>3.6889618497109824</v>
      </c>
      <c r="G205" s="31">
        <f t="shared" si="19"/>
        <v>387.99999954644591</v>
      </c>
      <c r="H205">
        <f t="shared" si="20"/>
        <v>180.15173388301173</v>
      </c>
      <c r="I205">
        <f t="shared" si="23"/>
        <v>69.84826611698827</v>
      </c>
    </row>
    <row r="206" spans="1:9">
      <c r="A206">
        <v>563</v>
      </c>
      <c r="B206">
        <v>2.8039999999999998</v>
      </c>
      <c r="C206">
        <f t="shared" si="18"/>
        <v>1.6208092485549133</v>
      </c>
      <c r="D206" s="29">
        <v>40488.58315972222</v>
      </c>
      <c r="E206" s="30">
        <f t="shared" si="21"/>
        <v>4.4907407354912721E-3</v>
      </c>
      <c r="F206">
        <f t="shared" si="22"/>
        <v>3.6889618497109824</v>
      </c>
      <c r="G206" s="31">
        <f t="shared" si="19"/>
        <v>387.99999954644591</v>
      </c>
      <c r="H206">
        <f t="shared" si="20"/>
        <v>180.15173388301173</v>
      </c>
      <c r="I206">
        <f t="shared" si="23"/>
        <v>69.84826611698827</v>
      </c>
    </row>
    <row r="207" spans="1:9">
      <c r="A207">
        <v>562</v>
      </c>
      <c r="B207">
        <v>2.8029999999999999</v>
      </c>
      <c r="C207">
        <f t="shared" si="18"/>
        <v>1.6202312138728323</v>
      </c>
      <c r="D207" s="29">
        <v>40488.583148148151</v>
      </c>
      <c r="E207" s="30">
        <f t="shared" si="21"/>
        <v>4.4791666659875773E-3</v>
      </c>
      <c r="F207">
        <f t="shared" si="22"/>
        <v>3.6876462427745667</v>
      </c>
      <c r="G207" s="31">
        <f t="shared" si="19"/>
        <v>386.99999994132668</v>
      </c>
      <c r="H207">
        <f t="shared" si="20"/>
        <v>179.70150926953158</v>
      </c>
      <c r="I207">
        <f t="shared" si="23"/>
        <v>70.298490730468416</v>
      </c>
    </row>
    <row r="208" spans="1:9">
      <c r="A208">
        <v>561</v>
      </c>
      <c r="B208">
        <v>2.8029999999999999</v>
      </c>
      <c r="C208">
        <f t="shared" si="18"/>
        <v>1.6202312138728323</v>
      </c>
      <c r="D208" s="29">
        <v>40488.583136574074</v>
      </c>
      <c r="E208" s="30">
        <f t="shared" si="21"/>
        <v>4.4675925892079249E-3</v>
      </c>
      <c r="F208">
        <f t="shared" si="22"/>
        <v>3.6876462427745667</v>
      </c>
      <c r="G208" s="31">
        <f t="shared" si="19"/>
        <v>385.99999970756471</v>
      </c>
      <c r="H208">
        <f t="shared" si="20"/>
        <v>179.25144493824789</v>
      </c>
      <c r="I208">
        <f t="shared" si="23"/>
        <v>70.748555061752114</v>
      </c>
    </row>
    <row r="209" spans="1:9">
      <c r="A209">
        <v>560</v>
      </c>
      <c r="B209">
        <v>2.8029999999999999</v>
      </c>
      <c r="C209">
        <f t="shared" si="18"/>
        <v>1.6202312138728323</v>
      </c>
      <c r="D209" s="29">
        <v>40488.583124999997</v>
      </c>
      <c r="E209" s="30">
        <f t="shared" si="21"/>
        <v>4.4560185124282725E-3</v>
      </c>
      <c r="F209">
        <f t="shared" si="22"/>
        <v>3.6876462427745667</v>
      </c>
      <c r="G209" s="31">
        <f t="shared" si="19"/>
        <v>384.99999947380275</v>
      </c>
      <c r="H209">
        <f t="shared" si="20"/>
        <v>178.80138060696419</v>
      </c>
      <c r="I209">
        <f t="shared" si="23"/>
        <v>71.198619393035813</v>
      </c>
    </row>
    <row r="210" spans="1:9">
      <c r="A210">
        <v>559</v>
      </c>
      <c r="B210">
        <v>2.8029999999999999</v>
      </c>
      <c r="C210">
        <f t="shared" si="18"/>
        <v>1.6202312138728323</v>
      </c>
      <c r="D210" s="29">
        <v>40488.583124999997</v>
      </c>
      <c r="E210" s="30">
        <f t="shared" si="21"/>
        <v>4.4560185124282725E-3</v>
      </c>
      <c r="F210">
        <f t="shared" si="22"/>
        <v>3.6876462427745667</v>
      </c>
      <c r="G210" s="31">
        <f t="shared" si="19"/>
        <v>384.99999947380275</v>
      </c>
      <c r="H210">
        <f t="shared" si="20"/>
        <v>178.80138060696419</v>
      </c>
      <c r="I210">
        <f t="shared" si="23"/>
        <v>71.198619393035813</v>
      </c>
    </row>
    <row r="211" spans="1:9">
      <c r="A211">
        <v>558</v>
      </c>
      <c r="B211">
        <v>2.8039999999999998</v>
      </c>
      <c r="C211">
        <f t="shared" si="18"/>
        <v>1.6208092485549133</v>
      </c>
      <c r="D211" s="29">
        <v>40488.583113425928</v>
      </c>
      <c r="E211" s="30">
        <f t="shared" si="21"/>
        <v>4.4444444429245777E-3</v>
      </c>
      <c r="F211">
        <f t="shared" si="22"/>
        <v>3.6889618497109824</v>
      </c>
      <c r="G211" s="31">
        <f t="shared" si="19"/>
        <v>383.99999986868352</v>
      </c>
      <c r="H211">
        <f t="shared" si="20"/>
        <v>178.35131655861011</v>
      </c>
      <c r="I211">
        <f t="shared" si="23"/>
        <v>71.648683441389892</v>
      </c>
    </row>
    <row r="212" spans="1:9">
      <c r="A212">
        <v>557</v>
      </c>
      <c r="B212">
        <v>2.8039999999999998</v>
      </c>
      <c r="C212">
        <f t="shared" si="18"/>
        <v>1.6208092485549133</v>
      </c>
      <c r="D212" s="29">
        <v>40488.583101851851</v>
      </c>
      <c r="E212" s="30">
        <f t="shared" si="21"/>
        <v>4.4328703661449254E-3</v>
      </c>
      <c r="F212">
        <f t="shared" si="22"/>
        <v>3.6889618497109824</v>
      </c>
      <c r="G212" s="31">
        <f t="shared" si="19"/>
        <v>382.99999963492155</v>
      </c>
      <c r="H212">
        <f t="shared" si="20"/>
        <v>177.90109166209942</v>
      </c>
      <c r="I212">
        <f t="shared" si="23"/>
        <v>72.098908337900582</v>
      </c>
    </row>
    <row r="213" spans="1:9">
      <c r="A213">
        <v>556</v>
      </c>
      <c r="B213">
        <v>2.8050000000000002</v>
      </c>
      <c r="C213">
        <f t="shared" si="18"/>
        <v>1.6213872832369944</v>
      </c>
      <c r="D213" s="29">
        <v>40488.583101851851</v>
      </c>
      <c r="E213" s="30">
        <f t="shared" si="21"/>
        <v>4.4328703661449254E-3</v>
      </c>
      <c r="F213">
        <f t="shared" si="22"/>
        <v>3.690277456647399</v>
      </c>
      <c r="G213" s="31">
        <f t="shared" si="19"/>
        <v>382.99999963492155</v>
      </c>
      <c r="H213">
        <f t="shared" si="20"/>
        <v>177.90109166209942</v>
      </c>
      <c r="I213">
        <f t="shared" si="23"/>
        <v>72.098908337900582</v>
      </c>
    </row>
    <row r="214" spans="1:9">
      <c r="A214">
        <v>555</v>
      </c>
      <c r="B214">
        <v>2.806</v>
      </c>
      <c r="C214">
        <f t="shared" si="18"/>
        <v>1.6219653179190752</v>
      </c>
      <c r="D214" s="29">
        <v>40488.583090277774</v>
      </c>
      <c r="E214" s="30">
        <f t="shared" si="21"/>
        <v>4.421296289365273E-3</v>
      </c>
      <c r="F214">
        <f t="shared" si="22"/>
        <v>3.6915930635838152</v>
      </c>
      <c r="G214" s="31">
        <f t="shared" si="19"/>
        <v>381.99999940115958</v>
      </c>
      <c r="H214">
        <f t="shared" si="20"/>
        <v>177.45070620036174</v>
      </c>
      <c r="I214">
        <f t="shared" si="23"/>
        <v>72.549293799638264</v>
      </c>
    </row>
    <row r="215" spans="1:9">
      <c r="A215">
        <v>554</v>
      </c>
      <c r="B215">
        <v>2.806</v>
      </c>
      <c r="C215">
        <f t="shared" si="18"/>
        <v>1.6219653179190752</v>
      </c>
      <c r="D215" s="29">
        <v>40488.583078703705</v>
      </c>
      <c r="E215" s="30">
        <f t="shared" si="21"/>
        <v>4.4097222198615782E-3</v>
      </c>
      <c r="F215">
        <f t="shared" si="22"/>
        <v>3.6915930635838152</v>
      </c>
      <c r="G215" s="31">
        <f t="shared" si="19"/>
        <v>380.99999979604036</v>
      </c>
      <c r="H215">
        <f t="shared" si="20"/>
        <v>177.00016045662946</v>
      </c>
      <c r="I215">
        <f t="shared" si="23"/>
        <v>72.999839543370541</v>
      </c>
    </row>
    <row r="216" spans="1:9">
      <c r="A216">
        <v>553</v>
      </c>
      <c r="B216">
        <v>2.806</v>
      </c>
      <c r="C216">
        <f t="shared" si="18"/>
        <v>1.6219653179190752</v>
      </c>
      <c r="D216" s="29">
        <v>40488.583078703705</v>
      </c>
      <c r="E216" s="30">
        <f t="shared" si="21"/>
        <v>4.4097222198615782E-3</v>
      </c>
      <c r="F216">
        <f t="shared" si="22"/>
        <v>3.6915930635838152</v>
      </c>
      <c r="G216" s="31">
        <f t="shared" si="19"/>
        <v>380.99999979604036</v>
      </c>
      <c r="H216">
        <f t="shared" si="20"/>
        <v>177.00016045662946</v>
      </c>
      <c r="I216">
        <f t="shared" si="23"/>
        <v>72.999839543370541</v>
      </c>
    </row>
    <row r="217" spans="1:9">
      <c r="A217">
        <v>552</v>
      </c>
      <c r="B217">
        <v>2.8069999999999999</v>
      </c>
      <c r="C217">
        <f t="shared" si="18"/>
        <v>1.6225433526011561</v>
      </c>
      <c r="D217" s="29">
        <v>40488.583067129628</v>
      </c>
      <c r="E217" s="30">
        <f t="shared" si="21"/>
        <v>4.3981481430819258E-3</v>
      </c>
      <c r="F217">
        <f t="shared" si="22"/>
        <v>3.6929086705202314</v>
      </c>
      <c r="G217" s="31">
        <f t="shared" si="19"/>
        <v>379.99999956227839</v>
      </c>
      <c r="H217">
        <f t="shared" si="20"/>
        <v>176.54961442966476</v>
      </c>
      <c r="I217">
        <f t="shared" si="23"/>
        <v>73.450385570335243</v>
      </c>
    </row>
    <row r="218" spans="1:9">
      <c r="A218">
        <v>551</v>
      </c>
      <c r="B218">
        <v>2.8069999999999999</v>
      </c>
      <c r="C218">
        <f t="shared" si="18"/>
        <v>1.6225433526011561</v>
      </c>
      <c r="D218" s="29">
        <v>40488.583055555559</v>
      </c>
      <c r="E218" s="30">
        <f t="shared" si="21"/>
        <v>4.386574073578231E-3</v>
      </c>
      <c r="F218">
        <f t="shared" si="22"/>
        <v>3.6929086705202314</v>
      </c>
      <c r="G218" s="31">
        <f t="shared" si="19"/>
        <v>378.99999995715916</v>
      </c>
      <c r="H218">
        <f t="shared" si="20"/>
        <v>176.09890812080644</v>
      </c>
      <c r="I218">
        <f t="shared" si="23"/>
        <v>73.901091879193558</v>
      </c>
    </row>
    <row r="219" spans="1:9">
      <c r="A219">
        <v>550</v>
      </c>
      <c r="B219">
        <v>2.8069999999999999</v>
      </c>
      <c r="C219">
        <f t="shared" si="18"/>
        <v>1.6225433526011561</v>
      </c>
      <c r="D219" s="29">
        <v>40488.583043981482</v>
      </c>
      <c r="E219" s="30">
        <f t="shared" si="21"/>
        <v>4.3749999967985786E-3</v>
      </c>
      <c r="F219">
        <f t="shared" si="22"/>
        <v>3.6929086705202314</v>
      </c>
      <c r="G219" s="31">
        <f t="shared" si="19"/>
        <v>377.9999997233972</v>
      </c>
      <c r="H219">
        <f t="shared" si="20"/>
        <v>175.64820152861475</v>
      </c>
      <c r="I219">
        <f t="shared" si="23"/>
        <v>74.351798471385251</v>
      </c>
    </row>
    <row r="220" spans="1:9">
      <c r="A220">
        <v>549</v>
      </c>
      <c r="B220">
        <v>2.8069999999999999</v>
      </c>
      <c r="C220">
        <f t="shared" si="18"/>
        <v>1.6225433526011561</v>
      </c>
      <c r="D220" s="29">
        <v>40488.583043981482</v>
      </c>
      <c r="E220" s="30">
        <f t="shared" si="21"/>
        <v>4.3749999967985786E-3</v>
      </c>
      <c r="F220">
        <f t="shared" si="22"/>
        <v>3.6929086705202314</v>
      </c>
      <c r="G220" s="31">
        <f t="shared" si="19"/>
        <v>377.9999997233972</v>
      </c>
      <c r="H220">
        <f t="shared" si="20"/>
        <v>175.64820152861475</v>
      </c>
      <c r="I220">
        <f t="shared" si="23"/>
        <v>74.351798471385251</v>
      </c>
    </row>
    <row r="221" spans="1:9">
      <c r="A221">
        <v>548</v>
      </c>
      <c r="B221">
        <v>2.8079999999999998</v>
      </c>
      <c r="C221">
        <f t="shared" si="18"/>
        <v>1.6231213872832368</v>
      </c>
      <c r="D221" s="29">
        <v>40488.583032407405</v>
      </c>
      <c r="E221" s="30">
        <f t="shared" si="21"/>
        <v>4.3634259200189263E-3</v>
      </c>
      <c r="F221">
        <f t="shared" si="22"/>
        <v>3.6942242774566472</v>
      </c>
      <c r="G221" s="31">
        <f t="shared" si="19"/>
        <v>376.99999948963523</v>
      </c>
      <c r="H221">
        <f t="shared" si="20"/>
        <v>175.19749493642306</v>
      </c>
      <c r="I221">
        <f t="shared" si="23"/>
        <v>74.802505063576945</v>
      </c>
    </row>
    <row r="222" spans="1:9">
      <c r="A222">
        <v>547</v>
      </c>
      <c r="B222">
        <v>2.8090000000000002</v>
      </c>
      <c r="C222">
        <f t="shared" si="18"/>
        <v>1.623699421965318</v>
      </c>
      <c r="D222" s="29">
        <v>40488.583020833335</v>
      </c>
      <c r="E222" s="30">
        <f t="shared" si="21"/>
        <v>4.3518518505152315E-3</v>
      </c>
      <c r="F222">
        <f t="shared" si="22"/>
        <v>3.6955398843930638</v>
      </c>
      <c r="G222" s="31">
        <f t="shared" si="19"/>
        <v>375.999999884516</v>
      </c>
      <c r="H222">
        <f t="shared" si="20"/>
        <v>174.74662806243867</v>
      </c>
      <c r="I222">
        <f t="shared" si="23"/>
        <v>75.253371937561326</v>
      </c>
    </row>
    <row r="223" spans="1:9">
      <c r="A223">
        <v>546</v>
      </c>
      <c r="B223">
        <v>2.8090000000000002</v>
      </c>
      <c r="C223">
        <f t="shared" si="18"/>
        <v>1.623699421965318</v>
      </c>
      <c r="D223" s="29">
        <v>40488.583020833335</v>
      </c>
      <c r="E223" s="30">
        <f t="shared" si="21"/>
        <v>4.3518518505152315E-3</v>
      </c>
      <c r="F223">
        <f t="shared" si="22"/>
        <v>3.6955398843930638</v>
      </c>
      <c r="G223" s="31">
        <f t="shared" si="19"/>
        <v>375.999999884516</v>
      </c>
      <c r="H223">
        <f t="shared" si="20"/>
        <v>174.74662806243867</v>
      </c>
      <c r="I223">
        <f t="shared" si="23"/>
        <v>75.253371937561326</v>
      </c>
    </row>
    <row r="224" spans="1:9">
      <c r="A224">
        <v>545</v>
      </c>
      <c r="B224">
        <v>2.8090000000000002</v>
      </c>
      <c r="C224">
        <f t="shared" si="18"/>
        <v>1.623699421965318</v>
      </c>
      <c r="D224" s="29">
        <v>40488.583009259259</v>
      </c>
      <c r="E224" s="30">
        <f t="shared" si="21"/>
        <v>4.3402777737355791E-3</v>
      </c>
      <c r="F224">
        <f t="shared" si="22"/>
        <v>3.6955398843930638</v>
      </c>
      <c r="G224" s="31">
        <f t="shared" si="19"/>
        <v>374.99999965075403</v>
      </c>
      <c r="H224">
        <f t="shared" si="20"/>
        <v>174.29560033979297</v>
      </c>
      <c r="I224">
        <f t="shared" si="23"/>
        <v>75.704399660207031</v>
      </c>
    </row>
    <row r="225" spans="1:9">
      <c r="A225">
        <v>544</v>
      </c>
      <c r="B225">
        <v>2.8090000000000002</v>
      </c>
      <c r="C225">
        <f t="shared" si="18"/>
        <v>1.623699421965318</v>
      </c>
      <c r="D225" s="29">
        <v>40488.582997685182</v>
      </c>
      <c r="E225" s="30">
        <f t="shared" si="21"/>
        <v>4.3287036969559267E-3</v>
      </c>
      <c r="F225">
        <f t="shared" si="22"/>
        <v>3.6955398843930638</v>
      </c>
      <c r="G225" s="31">
        <f t="shared" si="19"/>
        <v>373.99999941699207</v>
      </c>
      <c r="H225">
        <f t="shared" si="20"/>
        <v>173.84457261714726</v>
      </c>
      <c r="I225">
        <f t="shared" si="23"/>
        <v>76.155427382852736</v>
      </c>
    </row>
    <row r="226" spans="1:9">
      <c r="A226">
        <v>543</v>
      </c>
      <c r="B226">
        <v>2.81</v>
      </c>
      <c r="C226">
        <f t="shared" si="18"/>
        <v>1.624277456647399</v>
      </c>
      <c r="D226" s="29">
        <v>40488.582997685182</v>
      </c>
      <c r="E226" s="30">
        <f t="shared" si="21"/>
        <v>4.3287036969559267E-3</v>
      </c>
      <c r="F226">
        <f t="shared" si="22"/>
        <v>3.69685549132948</v>
      </c>
      <c r="G226" s="31">
        <f t="shared" si="19"/>
        <v>373.99999941699207</v>
      </c>
      <c r="H226">
        <f t="shared" si="20"/>
        <v>173.84457261714726</v>
      </c>
      <c r="I226">
        <f t="shared" si="23"/>
        <v>76.155427382852736</v>
      </c>
    </row>
    <row r="227" spans="1:9">
      <c r="A227">
        <v>542</v>
      </c>
      <c r="B227">
        <v>2.8109999999999999</v>
      </c>
      <c r="C227">
        <f t="shared" si="18"/>
        <v>1.6248554913294797</v>
      </c>
      <c r="D227" s="29">
        <v>40488.582986111112</v>
      </c>
      <c r="E227" s="30">
        <f t="shared" si="21"/>
        <v>4.3171296274522319E-3</v>
      </c>
      <c r="F227">
        <f t="shared" si="22"/>
        <v>3.6981710982658962</v>
      </c>
      <c r="G227" s="31">
        <f t="shared" si="19"/>
        <v>372.99999981187284</v>
      </c>
      <c r="H227">
        <f t="shared" si="20"/>
        <v>173.39338461291075</v>
      </c>
      <c r="I227">
        <f t="shared" si="23"/>
        <v>76.606615387089249</v>
      </c>
    </row>
    <row r="228" spans="1:9">
      <c r="A228">
        <v>541</v>
      </c>
      <c r="B228">
        <v>2.8109999999999999</v>
      </c>
      <c r="C228">
        <f t="shared" si="18"/>
        <v>1.6248554913294797</v>
      </c>
      <c r="D228" s="29">
        <v>40488.582974537036</v>
      </c>
      <c r="E228" s="30">
        <f t="shared" si="21"/>
        <v>4.3055555506725796E-3</v>
      </c>
      <c r="F228">
        <f t="shared" si="22"/>
        <v>3.6981710982658962</v>
      </c>
      <c r="G228" s="31">
        <f t="shared" si="19"/>
        <v>371.99999957811087</v>
      </c>
      <c r="H228">
        <f t="shared" si="20"/>
        <v>172.94203575981106</v>
      </c>
      <c r="I228">
        <f t="shared" si="23"/>
        <v>77.057964240188937</v>
      </c>
    </row>
    <row r="229" spans="1:9">
      <c r="A229">
        <v>540</v>
      </c>
      <c r="B229">
        <v>2.8109999999999999</v>
      </c>
      <c r="C229">
        <f t="shared" si="18"/>
        <v>1.6248554913294797</v>
      </c>
      <c r="D229" s="29">
        <v>40488.582962962966</v>
      </c>
      <c r="E229" s="30">
        <f t="shared" si="21"/>
        <v>4.2939814811688848E-3</v>
      </c>
      <c r="F229">
        <f t="shared" si="22"/>
        <v>3.6981710982658962</v>
      </c>
      <c r="G229" s="31">
        <f t="shared" si="19"/>
        <v>370.99999997299165</v>
      </c>
      <c r="H229">
        <f t="shared" si="20"/>
        <v>172.49068719044848</v>
      </c>
      <c r="I229">
        <f t="shared" si="23"/>
        <v>77.509312809551517</v>
      </c>
    </row>
    <row r="230" spans="1:9">
      <c r="A230">
        <v>539</v>
      </c>
      <c r="B230">
        <v>2.8119999999999998</v>
      </c>
      <c r="C230">
        <f t="shared" si="18"/>
        <v>1.6254335260115607</v>
      </c>
      <c r="D230" s="29">
        <v>40488.582962962966</v>
      </c>
      <c r="E230" s="30">
        <f t="shared" si="21"/>
        <v>4.2939814811688848E-3</v>
      </c>
      <c r="F230">
        <f t="shared" si="22"/>
        <v>3.6994867052023119</v>
      </c>
      <c r="G230" s="31">
        <f t="shared" si="19"/>
        <v>370.99999997299165</v>
      </c>
      <c r="H230">
        <f t="shared" si="20"/>
        <v>172.49068719044848</v>
      </c>
      <c r="I230">
        <f t="shared" si="23"/>
        <v>77.509312809551517</v>
      </c>
    </row>
    <row r="231" spans="1:9">
      <c r="A231">
        <v>538</v>
      </c>
      <c r="B231">
        <v>2.8109999999999999</v>
      </c>
      <c r="C231">
        <f t="shared" si="18"/>
        <v>1.6248554913294797</v>
      </c>
      <c r="D231" s="29">
        <v>40488.582951388889</v>
      </c>
      <c r="E231" s="30">
        <f t="shared" si="21"/>
        <v>4.2824074043892324E-3</v>
      </c>
      <c r="F231">
        <f t="shared" si="22"/>
        <v>3.6981710982658962</v>
      </c>
      <c r="G231" s="31">
        <f t="shared" si="19"/>
        <v>369.99999973922968</v>
      </c>
      <c r="H231">
        <f t="shared" si="20"/>
        <v>172.0391777721218</v>
      </c>
      <c r="I231">
        <f t="shared" si="23"/>
        <v>77.960822227878197</v>
      </c>
    </row>
    <row r="232" spans="1:9">
      <c r="A232">
        <v>537</v>
      </c>
      <c r="B232">
        <v>2.8119999999999998</v>
      </c>
      <c r="C232">
        <f t="shared" si="18"/>
        <v>1.6254335260115607</v>
      </c>
      <c r="D232" s="29">
        <v>40488.582939814813</v>
      </c>
      <c r="E232" s="30">
        <f t="shared" si="21"/>
        <v>4.27083332760958E-3</v>
      </c>
      <c r="F232">
        <f t="shared" si="22"/>
        <v>3.6994867052023119</v>
      </c>
      <c r="G232" s="31">
        <f t="shared" si="19"/>
        <v>368.99999950546771</v>
      </c>
      <c r="H232">
        <f t="shared" si="20"/>
        <v>171.58782891902212</v>
      </c>
      <c r="I232">
        <f t="shared" si="23"/>
        <v>78.412171080977885</v>
      </c>
    </row>
    <row r="233" spans="1:9">
      <c r="A233">
        <v>536</v>
      </c>
      <c r="B233">
        <v>2.8119999999999998</v>
      </c>
      <c r="C233">
        <f t="shared" si="18"/>
        <v>1.6254335260115607</v>
      </c>
      <c r="D233" s="29">
        <v>40488.582939814813</v>
      </c>
      <c r="E233" s="30">
        <f t="shared" si="21"/>
        <v>4.27083332760958E-3</v>
      </c>
      <c r="F233">
        <f t="shared" si="22"/>
        <v>3.6994867052023119</v>
      </c>
      <c r="G233" s="31">
        <f t="shared" si="19"/>
        <v>368.99999950546771</v>
      </c>
      <c r="H233">
        <f t="shared" si="20"/>
        <v>171.58782891902212</v>
      </c>
      <c r="I233">
        <f t="shared" si="23"/>
        <v>78.412171080977885</v>
      </c>
    </row>
    <row r="234" spans="1:9">
      <c r="A234">
        <v>535</v>
      </c>
      <c r="B234">
        <v>2.8119999999999998</v>
      </c>
      <c r="C234">
        <f t="shared" si="18"/>
        <v>1.6254335260115607</v>
      </c>
      <c r="D234" s="29">
        <v>40488.582928240743</v>
      </c>
      <c r="E234" s="30">
        <f t="shared" si="21"/>
        <v>4.2592592581058852E-3</v>
      </c>
      <c r="F234">
        <f t="shared" si="22"/>
        <v>3.6994867052023119</v>
      </c>
      <c r="G234" s="31">
        <f t="shared" si="19"/>
        <v>367.99999990034848</v>
      </c>
      <c r="H234">
        <f t="shared" si="20"/>
        <v>171.13631978453347</v>
      </c>
      <c r="I234">
        <f t="shared" si="23"/>
        <v>78.86368021546653</v>
      </c>
    </row>
    <row r="235" spans="1:9">
      <c r="A235">
        <v>534</v>
      </c>
      <c r="B235">
        <v>2.8130000000000002</v>
      </c>
      <c r="C235">
        <f t="shared" si="18"/>
        <v>1.6260115606936418</v>
      </c>
      <c r="D235" s="29">
        <v>40488.582916666666</v>
      </c>
      <c r="E235" s="30">
        <f t="shared" si="21"/>
        <v>4.2476851813262329E-3</v>
      </c>
      <c r="F235">
        <f t="shared" si="22"/>
        <v>3.7008023121387286</v>
      </c>
      <c r="G235" s="31">
        <f t="shared" si="19"/>
        <v>366.99999966658652</v>
      </c>
      <c r="H235">
        <f t="shared" si="20"/>
        <v>170.68481036620679</v>
      </c>
      <c r="I235">
        <f t="shared" si="23"/>
        <v>79.31518963379321</v>
      </c>
    </row>
    <row r="236" spans="1:9">
      <c r="A236">
        <v>533</v>
      </c>
      <c r="B236">
        <v>2.8130000000000002</v>
      </c>
      <c r="C236">
        <f t="shared" si="18"/>
        <v>1.6260115606936418</v>
      </c>
      <c r="D236" s="29">
        <v>40488.582916666666</v>
      </c>
      <c r="E236" s="30">
        <f t="shared" si="21"/>
        <v>4.2476851813262329E-3</v>
      </c>
      <c r="F236">
        <f t="shared" si="22"/>
        <v>3.7008023121387286</v>
      </c>
      <c r="G236" s="31">
        <f t="shared" si="19"/>
        <v>366.99999966658652</v>
      </c>
      <c r="H236">
        <f t="shared" si="20"/>
        <v>170.68481036620679</v>
      </c>
      <c r="I236">
        <f t="shared" si="23"/>
        <v>79.31518963379321</v>
      </c>
    </row>
    <row r="237" spans="1:9">
      <c r="A237">
        <v>532</v>
      </c>
      <c r="B237">
        <v>2.8130000000000002</v>
      </c>
      <c r="C237">
        <f t="shared" si="18"/>
        <v>1.6260115606936418</v>
      </c>
      <c r="D237" s="29">
        <v>40488.582905092589</v>
      </c>
      <c r="E237" s="30">
        <f t="shared" si="21"/>
        <v>4.2361111045465805E-3</v>
      </c>
      <c r="F237">
        <f t="shared" si="22"/>
        <v>3.7008023121387286</v>
      </c>
      <c r="G237" s="31">
        <f t="shared" si="19"/>
        <v>365.99999943282455</v>
      </c>
      <c r="H237">
        <f t="shared" si="20"/>
        <v>170.23314038265309</v>
      </c>
      <c r="I237">
        <f t="shared" si="23"/>
        <v>79.76685961734691</v>
      </c>
    </row>
    <row r="238" spans="1:9">
      <c r="A238">
        <v>531</v>
      </c>
      <c r="B238">
        <v>2.8140000000000001</v>
      </c>
      <c r="C238">
        <f t="shared" si="18"/>
        <v>1.6265895953757226</v>
      </c>
      <c r="D238" s="29">
        <v>40488.58289351852</v>
      </c>
      <c r="E238" s="30">
        <f t="shared" si="21"/>
        <v>4.2245370350428857E-3</v>
      </c>
      <c r="F238">
        <f t="shared" si="22"/>
        <v>3.7021179190751448</v>
      </c>
      <c r="G238" s="31">
        <f t="shared" si="19"/>
        <v>364.99999982770532</v>
      </c>
      <c r="H238">
        <f t="shared" si="20"/>
        <v>169.78147068303838</v>
      </c>
      <c r="I238">
        <f t="shared" si="23"/>
        <v>80.218529316961622</v>
      </c>
    </row>
    <row r="239" spans="1:9">
      <c r="A239">
        <v>530</v>
      </c>
      <c r="B239">
        <v>2.8149999999999999</v>
      </c>
      <c r="C239">
        <f t="shared" si="18"/>
        <v>1.6271676300578035</v>
      </c>
      <c r="D239" s="29">
        <v>40488.582881944443</v>
      </c>
      <c r="E239" s="30">
        <f t="shared" si="21"/>
        <v>4.2129629582632333E-3</v>
      </c>
      <c r="F239">
        <f t="shared" si="22"/>
        <v>3.703433526011561</v>
      </c>
      <c r="G239" s="31">
        <f t="shared" si="19"/>
        <v>363.99999959394336</v>
      </c>
      <c r="H239">
        <f t="shared" si="20"/>
        <v>169.32964013425769</v>
      </c>
      <c r="I239">
        <f t="shared" si="23"/>
        <v>80.670359865742313</v>
      </c>
    </row>
    <row r="240" spans="1:9">
      <c r="A240">
        <v>529</v>
      </c>
      <c r="B240">
        <v>2.8159999999999998</v>
      </c>
      <c r="C240">
        <f t="shared" si="18"/>
        <v>1.6277456647398842</v>
      </c>
      <c r="D240" s="29">
        <v>40488.582881944443</v>
      </c>
      <c r="E240" s="30">
        <f t="shared" si="21"/>
        <v>4.2129629582632333E-3</v>
      </c>
      <c r="F240">
        <f t="shared" si="22"/>
        <v>3.7047491329479767</v>
      </c>
      <c r="G240" s="31">
        <f t="shared" si="19"/>
        <v>363.99999959394336</v>
      </c>
      <c r="H240">
        <f t="shared" si="20"/>
        <v>169.32964013425769</v>
      </c>
      <c r="I240">
        <f t="shared" si="23"/>
        <v>80.670359865742313</v>
      </c>
    </row>
    <row r="241" spans="1:9">
      <c r="A241">
        <v>528</v>
      </c>
      <c r="B241">
        <v>2.8159999999999998</v>
      </c>
      <c r="C241">
        <f t="shared" si="18"/>
        <v>1.6277456647398842</v>
      </c>
      <c r="D241" s="29">
        <v>40488.582870370374</v>
      </c>
      <c r="E241" s="30">
        <f t="shared" si="21"/>
        <v>4.2013888887595385E-3</v>
      </c>
      <c r="F241">
        <f t="shared" si="22"/>
        <v>3.7047491329479767</v>
      </c>
      <c r="G241" s="31">
        <f t="shared" si="19"/>
        <v>362.99999998882413</v>
      </c>
      <c r="H241">
        <f t="shared" si="20"/>
        <v>168.87748873926481</v>
      </c>
      <c r="I241">
        <f t="shared" si="23"/>
        <v>81.122511260735195</v>
      </c>
    </row>
    <row r="242" spans="1:9">
      <c r="A242">
        <v>527</v>
      </c>
      <c r="B242">
        <v>2.8159999999999998</v>
      </c>
      <c r="C242">
        <f t="shared" si="18"/>
        <v>1.6277456647398842</v>
      </c>
      <c r="D242" s="29">
        <v>40488.582858796297</v>
      </c>
      <c r="E242" s="30">
        <f t="shared" si="21"/>
        <v>4.1898148119798861E-3</v>
      </c>
      <c r="F242">
        <f t="shared" si="22"/>
        <v>3.7047491329479767</v>
      </c>
      <c r="G242" s="31">
        <f t="shared" si="19"/>
        <v>361.99999975506216</v>
      </c>
      <c r="H242">
        <f t="shared" si="20"/>
        <v>168.4253370600301</v>
      </c>
      <c r="I242">
        <f t="shared" si="23"/>
        <v>81.574662939969897</v>
      </c>
    </row>
    <row r="243" spans="1:9">
      <c r="A243">
        <v>526</v>
      </c>
      <c r="B243">
        <v>2.8159999999999998</v>
      </c>
      <c r="C243">
        <f t="shared" si="18"/>
        <v>1.6277456647398842</v>
      </c>
      <c r="D243" s="29">
        <v>40488.582858796297</v>
      </c>
      <c r="E243" s="30">
        <f t="shared" si="21"/>
        <v>4.1898148119798861E-3</v>
      </c>
      <c r="F243">
        <f t="shared" si="22"/>
        <v>3.7047491329479767</v>
      </c>
      <c r="G243" s="31">
        <f t="shared" si="19"/>
        <v>361.99999975506216</v>
      </c>
      <c r="H243">
        <f t="shared" si="20"/>
        <v>168.4253370600301</v>
      </c>
      <c r="I243">
        <f t="shared" si="23"/>
        <v>81.574662939969897</v>
      </c>
    </row>
    <row r="244" spans="1:9">
      <c r="A244">
        <v>525</v>
      </c>
      <c r="B244">
        <v>2.8159999999999998</v>
      </c>
      <c r="C244">
        <f t="shared" si="18"/>
        <v>1.6277456647398842</v>
      </c>
      <c r="D244" s="29">
        <v>40488.58284722222</v>
      </c>
      <c r="E244" s="30">
        <f t="shared" si="21"/>
        <v>4.1782407352002338E-3</v>
      </c>
      <c r="F244">
        <f t="shared" si="22"/>
        <v>3.7047491329479767</v>
      </c>
      <c r="G244" s="31">
        <f t="shared" si="19"/>
        <v>360.9999995213002</v>
      </c>
      <c r="H244">
        <f t="shared" si="20"/>
        <v>167.9731853807954</v>
      </c>
      <c r="I244">
        <f t="shared" si="23"/>
        <v>82.0268146192046</v>
      </c>
    </row>
    <row r="245" spans="1:9">
      <c r="A245">
        <v>524</v>
      </c>
      <c r="B245">
        <v>2.8159999999999998</v>
      </c>
      <c r="C245">
        <f t="shared" si="18"/>
        <v>1.6277456647398842</v>
      </c>
      <c r="D245" s="29">
        <v>40488.582835648151</v>
      </c>
      <c r="E245" s="30">
        <f t="shared" si="21"/>
        <v>4.166666665696539E-3</v>
      </c>
      <c r="F245">
        <f t="shared" si="22"/>
        <v>3.7047491329479767</v>
      </c>
      <c r="G245" s="31">
        <f t="shared" si="19"/>
        <v>359.99999991618097</v>
      </c>
      <c r="H245">
        <f t="shared" si="20"/>
        <v>167.52103398580252</v>
      </c>
      <c r="I245">
        <f t="shared" si="23"/>
        <v>82.478966014197482</v>
      </c>
    </row>
    <row r="246" spans="1:9">
      <c r="A246">
        <v>523</v>
      </c>
      <c r="B246">
        <v>2.8159999999999998</v>
      </c>
      <c r="C246">
        <f t="shared" si="18"/>
        <v>1.6277456647398842</v>
      </c>
      <c r="D246" s="29">
        <v>40488.582835648151</v>
      </c>
      <c r="E246" s="30">
        <f t="shared" si="21"/>
        <v>4.166666665696539E-3</v>
      </c>
      <c r="F246">
        <f t="shared" si="22"/>
        <v>3.7047491329479767</v>
      </c>
      <c r="G246" s="31">
        <f t="shared" si="19"/>
        <v>359.99999991618097</v>
      </c>
      <c r="H246">
        <f t="shared" si="20"/>
        <v>167.52103398580252</v>
      </c>
      <c r="I246">
        <f t="shared" si="23"/>
        <v>82.478966014197482</v>
      </c>
    </row>
    <row r="247" spans="1:9">
      <c r="A247">
        <v>522</v>
      </c>
      <c r="B247">
        <v>2.8159999999999998</v>
      </c>
      <c r="C247">
        <f t="shared" si="18"/>
        <v>1.6277456647398842</v>
      </c>
      <c r="D247" s="29">
        <v>40488.582824074074</v>
      </c>
      <c r="E247" s="30">
        <f t="shared" si="21"/>
        <v>4.1550925889168866E-3</v>
      </c>
      <c r="F247">
        <f t="shared" si="22"/>
        <v>3.7047491329479767</v>
      </c>
      <c r="G247" s="31">
        <f t="shared" si="19"/>
        <v>358.999999682419</v>
      </c>
      <c r="H247">
        <f t="shared" si="20"/>
        <v>167.06888230656782</v>
      </c>
      <c r="I247">
        <f t="shared" si="23"/>
        <v>82.931117693432185</v>
      </c>
    </row>
    <row r="248" spans="1:9">
      <c r="A248">
        <v>521</v>
      </c>
      <c r="B248">
        <v>2.8159999999999998</v>
      </c>
      <c r="C248">
        <f t="shared" si="18"/>
        <v>1.6277456647398842</v>
      </c>
      <c r="D248" s="29">
        <v>40488.582812499997</v>
      </c>
      <c r="E248" s="30">
        <f t="shared" si="21"/>
        <v>4.1435185121372342E-3</v>
      </c>
      <c r="F248">
        <f t="shared" si="22"/>
        <v>3.7047491329479767</v>
      </c>
      <c r="G248" s="31">
        <f t="shared" si="19"/>
        <v>357.99999944865704</v>
      </c>
      <c r="H248">
        <f t="shared" si="20"/>
        <v>166.61673062733311</v>
      </c>
      <c r="I248">
        <f t="shared" si="23"/>
        <v>83.383269372666888</v>
      </c>
    </row>
    <row r="249" spans="1:9">
      <c r="A249">
        <v>520</v>
      </c>
      <c r="B249">
        <v>2.8170000000000002</v>
      </c>
      <c r="C249">
        <f t="shared" si="18"/>
        <v>1.6283236994219654</v>
      </c>
      <c r="D249" s="29">
        <v>40488.582800925928</v>
      </c>
      <c r="E249" s="30">
        <f t="shared" si="21"/>
        <v>4.1319444426335394E-3</v>
      </c>
      <c r="F249">
        <f t="shared" si="22"/>
        <v>3.7060647398843933</v>
      </c>
      <c r="G249" s="31">
        <f t="shared" si="19"/>
        <v>356.99999984353781</v>
      </c>
      <c r="H249">
        <f t="shared" si="20"/>
        <v>166.16457923234023</v>
      </c>
      <c r="I249">
        <f t="shared" si="23"/>
        <v>83.83542076765977</v>
      </c>
    </row>
    <row r="250" spans="1:9">
      <c r="A250">
        <v>519</v>
      </c>
      <c r="B250">
        <v>2.8159999999999998</v>
      </c>
      <c r="C250">
        <f t="shared" si="18"/>
        <v>1.6277456647398842</v>
      </c>
      <c r="D250" s="29">
        <v>40488.582800925928</v>
      </c>
      <c r="E250" s="30">
        <f t="shared" si="21"/>
        <v>4.1319444426335394E-3</v>
      </c>
      <c r="F250">
        <f t="shared" si="22"/>
        <v>3.7047491329479767</v>
      </c>
      <c r="G250" s="31">
        <f t="shared" si="19"/>
        <v>356.99999984353781</v>
      </c>
      <c r="H250">
        <f t="shared" si="20"/>
        <v>166.16457923234023</v>
      </c>
      <c r="I250">
        <f t="shared" si="23"/>
        <v>83.83542076765977</v>
      </c>
    </row>
    <row r="251" spans="1:9">
      <c r="A251">
        <v>518</v>
      </c>
      <c r="B251">
        <v>2.8159999999999998</v>
      </c>
      <c r="C251">
        <f t="shared" si="18"/>
        <v>1.6277456647398842</v>
      </c>
      <c r="D251" s="29">
        <v>40488.582789351851</v>
      </c>
      <c r="E251" s="30">
        <f t="shared" si="21"/>
        <v>4.1203703658538871E-3</v>
      </c>
      <c r="F251">
        <f t="shared" si="22"/>
        <v>3.7047491329479767</v>
      </c>
      <c r="G251" s="31">
        <f t="shared" si="19"/>
        <v>355.99999960977584</v>
      </c>
      <c r="H251">
        <f t="shared" si="20"/>
        <v>165.71242755310553</v>
      </c>
      <c r="I251">
        <f t="shared" si="23"/>
        <v>84.287572446894472</v>
      </c>
    </row>
    <row r="252" spans="1:9">
      <c r="A252">
        <v>517</v>
      </c>
      <c r="B252">
        <v>2.8159999999999998</v>
      </c>
      <c r="C252">
        <f t="shared" si="18"/>
        <v>1.6277456647398842</v>
      </c>
      <c r="D252" s="29">
        <v>40488.582777777781</v>
      </c>
      <c r="E252" s="30">
        <f t="shared" si="21"/>
        <v>4.1087962963501923E-3</v>
      </c>
      <c r="F252">
        <f t="shared" si="22"/>
        <v>3.7047491329479767</v>
      </c>
      <c r="G252" s="31">
        <f t="shared" si="19"/>
        <v>355.00000000465661</v>
      </c>
      <c r="H252">
        <f t="shared" si="20"/>
        <v>165.26027615811265</v>
      </c>
      <c r="I252">
        <f t="shared" si="23"/>
        <v>84.739723841887354</v>
      </c>
    </row>
    <row r="253" spans="1:9">
      <c r="A253">
        <v>516</v>
      </c>
      <c r="B253">
        <v>2.8159999999999998</v>
      </c>
      <c r="C253">
        <f t="shared" si="18"/>
        <v>1.6277456647398842</v>
      </c>
      <c r="D253" s="29">
        <v>40488.582777777781</v>
      </c>
      <c r="E253" s="30">
        <f t="shared" si="21"/>
        <v>4.1087962963501923E-3</v>
      </c>
      <c r="F253">
        <f t="shared" si="22"/>
        <v>3.7047491329479767</v>
      </c>
      <c r="G253" s="31">
        <f t="shared" si="19"/>
        <v>355.00000000465661</v>
      </c>
      <c r="H253">
        <f t="shared" si="20"/>
        <v>165.26027615811265</v>
      </c>
      <c r="I253">
        <f t="shared" si="23"/>
        <v>84.739723841887354</v>
      </c>
    </row>
    <row r="254" spans="1:9">
      <c r="A254">
        <v>515</v>
      </c>
      <c r="B254">
        <v>2.8170000000000002</v>
      </c>
      <c r="C254">
        <f t="shared" si="18"/>
        <v>1.6283236994219654</v>
      </c>
      <c r="D254" s="29">
        <v>40488.582766203705</v>
      </c>
      <c r="E254" s="30">
        <f t="shared" si="21"/>
        <v>4.0972222195705399E-3</v>
      </c>
      <c r="F254">
        <f t="shared" si="22"/>
        <v>3.7060647398843933</v>
      </c>
      <c r="G254" s="31">
        <f t="shared" si="19"/>
        <v>353.99999977089465</v>
      </c>
      <c r="H254">
        <f t="shared" si="20"/>
        <v>164.80812447887794</v>
      </c>
      <c r="I254">
        <f t="shared" si="23"/>
        <v>85.191875521122057</v>
      </c>
    </row>
    <row r="255" spans="1:9">
      <c r="A255">
        <v>514</v>
      </c>
      <c r="B255">
        <v>2.8170000000000002</v>
      </c>
      <c r="C255">
        <f t="shared" si="18"/>
        <v>1.6283236994219654</v>
      </c>
      <c r="D255" s="29">
        <v>40488.582754629628</v>
      </c>
      <c r="E255" s="30">
        <f t="shared" si="21"/>
        <v>4.0856481427908875E-3</v>
      </c>
      <c r="F255">
        <f t="shared" si="22"/>
        <v>3.7060647398843933</v>
      </c>
      <c r="G255" s="31">
        <f t="shared" si="19"/>
        <v>352.99999953713268</v>
      </c>
      <c r="H255">
        <f t="shared" si="20"/>
        <v>164.35581223441625</v>
      </c>
      <c r="I255">
        <f t="shared" si="23"/>
        <v>85.644187765583752</v>
      </c>
    </row>
    <row r="256" spans="1:9">
      <c r="A256">
        <v>513</v>
      </c>
      <c r="B256">
        <v>2.8170000000000002</v>
      </c>
      <c r="C256">
        <f t="shared" si="18"/>
        <v>1.6283236994219654</v>
      </c>
      <c r="D256" s="29">
        <v>40488.582754629628</v>
      </c>
      <c r="E256" s="30">
        <f t="shared" si="21"/>
        <v>4.0856481427908875E-3</v>
      </c>
      <c r="F256">
        <f t="shared" si="22"/>
        <v>3.7060647398843933</v>
      </c>
      <c r="G256" s="31">
        <f t="shared" si="19"/>
        <v>352.99999953713268</v>
      </c>
      <c r="H256">
        <f t="shared" si="20"/>
        <v>164.35581223441625</v>
      </c>
      <c r="I256">
        <f t="shared" si="23"/>
        <v>85.644187765583752</v>
      </c>
    </row>
    <row r="257" spans="1:9">
      <c r="A257">
        <v>512</v>
      </c>
      <c r="B257">
        <v>2.8180000000000001</v>
      </c>
      <c r="C257">
        <f t="shared" si="18"/>
        <v>1.6289017341040464</v>
      </c>
      <c r="D257" s="29">
        <v>40488.582743055558</v>
      </c>
      <c r="E257" s="30">
        <f t="shared" si="21"/>
        <v>4.0740740732871927E-3</v>
      </c>
      <c r="F257">
        <f t="shared" si="22"/>
        <v>3.7073803468208095</v>
      </c>
      <c r="G257" s="31">
        <f t="shared" si="19"/>
        <v>351.99999993201345</v>
      </c>
      <c r="H257">
        <f t="shared" si="20"/>
        <v>163.9035002742973</v>
      </c>
      <c r="I257">
        <f t="shared" si="23"/>
        <v>86.096499725702699</v>
      </c>
    </row>
    <row r="258" spans="1:9">
      <c r="A258">
        <v>511</v>
      </c>
      <c r="B258">
        <v>2.8180000000000001</v>
      </c>
      <c r="C258">
        <f t="shared" ref="C258:C321" si="24">B258/$M$2</f>
        <v>1.6289017341040464</v>
      </c>
      <c r="D258" s="29">
        <v>40488.582731481481</v>
      </c>
      <c r="E258" s="30">
        <f t="shared" si="21"/>
        <v>4.0624999965075403E-3</v>
      </c>
      <c r="F258">
        <f t="shared" si="22"/>
        <v>3.7073803468208095</v>
      </c>
      <c r="G258" s="31">
        <f t="shared" ref="G258:G321" si="25">E258*(24*60*60)</f>
        <v>350.99999969825149</v>
      </c>
      <c r="H258">
        <f t="shared" ref="H258:H321" si="26">H259+(((G258-G259)*C258)/3.6)</f>
        <v>163.45102746460861</v>
      </c>
      <c r="I258">
        <f t="shared" si="23"/>
        <v>86.548972535391385</v>
      </c>
    </row>
    <row r="259" spans="1:9">
      <c r="A259">
        <v>510</v>
      </c>
      <c r="B259">
        <v>2.8180000000000001</v>
      </c>
      <c r="C259">
        <f t="shared" si="24"/>
        <v>1.6289017341040464</v>
      </c>
      <c r="D259" s="29">
        <v>40488.582719907405</v>
      </c>
      <c r="E259" s="30">
        <f t="shared" ref="E259:E322" si="27">D259-$D$760</f>
        <v>4.050925919727888E-3</v>
      </c>
      <c r="F259">
        <f t="shared" ref="F259:F322" si="28">B259+C259*0.546</f>
        <v>3.7073803468208095</v>
      </c>
      <c r="G259" s="31">
        <f t="shared" si="25"/>
        <v>349.99999946448952</v>
      </c>
      <c r="H259">
        <f t="shared" si="26"/>
        <v>162.99855465491993</v>
      </c>
      <c r="I259">
        <f t="shared" ref="I259:I322" si="29">250-H259</f>
        <v>87.001445345080072</v>
      </c>
    </row>
    <row r="260" spans="1:9">
      <c r="A260">
        <v>509</v>
      </c>
      <c r="B260">
        <v>2.819</v>
      </c>
      <c r="C260">
        <f t="shared" si="24"/>
        <v>1.6294797687861271</v>
      </c>
      <c r="D260" s="29">
        <v>40488.582719907405</v>
      </c>
      <c r="E260" s="30">
        <f t="shared" si="27"/>
        <v>4.050925919727888E-3</v>
      </c>
      <c r="F260">
        <f t="shared" si="28"/>
        <v>3.7086959537572253</v>
      </c>
      <c r="G260" s="31">
        <f t="shared" si="25"/>
        <v>349.99999946448952</v>
      </c>
      <c r="H260">
        <f t="shared" si="26"/>
        <v>162.99855465491993</v>
      </c>
      <c r="I260">
        <f t="shared" si="29"/>
        <v>87.001445345080072</v>
      </c>
    </row>
    <row r="261" spans="1:9">
      <c r="A261">
        <v>508</v>
      </c>
      <c r="B261">
        <v>2.819</v>
      </c>
      <c r="C261">
        <f t="shared" si="24"/>
        <v>1.6294797687861271</v>
      </c>
      <c r="D261" s="29">
        <v>40488.582708333335</v>
      </c>
      <c r="E261" s="30">
        <f t="shared" si="27"/>
        <v>4.0393518502241932E-3</v>
      </c>
      <c r="F261">
        <f t="shared" si="28"/>
        <v>3.7086959537572253</v>
      </c>
      <c r="G261" s="31">
        <f t="shared" si="25"/>
        <v>348.99999985937029</v>
      </c>
      <c r="H261">
        <f t="shared" si="26"/>
        <v>162.54592156454885</v>
      </c>
      <c r="I261">
        <f t="shared" si="29"/>
        <v>87.454078435451152</v>
      </c>
    </row>
    <row r="262" spans="1:9">
      <c r="A262">
        <v>507</v>
      </c>
      <c r="B262">
        <v>2.819</v>
      </c>
      <c r="C262">
        <f t="shared" si="24"/>
        <v>1.6294797687861271</v>
      </c>
      <c r="D262" s="29">
        <v>40488.582696759258</v>
      </c>
      <c r="E262" s="30">
        <f t="shared" si="27"/>
        <v>4.0277777734445408E-3</v>
      </c>
      <c r="F262">
        <f t="shared" si="28"/>
        <v>3.7086959537572253</v>
      </c>
      <c r="G262" s="31">
        <f t="shared" si="25"/>
        <v>347.99999962560833</v>
      </c>
      <c r="H262">
        <f t="shared" si="26"/>
        <v>162.09328818963314</v>
      </c>
      <c r="I262">
        <f t="shared" si="29"/>
        <v>87.906711810366858</v>
      </c>
    </row>
    <row r="263" spans="1:9">
      <c r="A263">
        <v>506</v>
      </c>
      <c r="B263">
        <v>2.82</v>
      </c>
      <c r="C263">
        <f t="shared" si="24"/>
        <v>1.6300578034682081</v>
      </c>
      <c r="D263" s="29">
        <v>40488.582696759258</v>
      </c>
      <c r="E263" s="30">
        <f t="shared" si="27"/>
        <v>4.0277777734445408E-3</v>
      </c>
      <c r="F263">
        <f t="shared" si="28"/>
        <v>3.7100115606936415</v>
      </c>
      <c r="G263" s="31">
        <f t="shared" si="25"/>
        <v>347.99999962560833</v>
      </c>
      <c r="H263">
        <f t="shared" si="26"/>
        <v>162.09328818963314</v>
      </c>
      <c r="I263">
        <f t="shared" si="29"/>
        <v>87.906711810366858</v>
      </c>
    </row>
    <row r="264" spans="1:9">
      <c r="A264">
        <v>505</v>
      </c>
      <c r="B264">
        <v>2.82</v>
      </c>
      <c r="C264">
        <f t="shared" si="24"/>
        <v>1.6300578034682081</v>
      </c>
      <c r="D264" s="29">
        <v>40488.582685185182</v>
      </c>
      <c r="E264" s="30">
        <f t="shared" si="27"/>
        <v>4.0162036966648884E-3</v>
      </c>
      <c r="F264">
        <f t="shared" si="28"/>
        <v>3.7100115606936415</v>
      </c>
      <c r="G264" s="31">
        <f t="shared" si="25"/>
        <v>346.99999939184636</v>
      </c>
      <c r="H264">
        <f t="shared" si="26"/>
        <v>161.64049424949044</v>
      </c>
      <c r="I264">
        <f t="shared" si="29"/>
        <v>88.359505750509555</v>
      </c>
    </row>
    <row r="265" spans="1:9">
      <c r="A265">
        <v>504</v>
      </c>
      <c r="B265">
        <v>2.8210000000000002</v>
      </c>
      <c r="C265">
        <f t="shared" si="24"/>
        <v>1.6306358381502892</v>
      </c>
      <c r="D265" s="29">
        <v>40488.582673611112</v>
      </c>
      <c r="E265" s="30">
        <f t="shared" si="27"/>
        <v>4.0046296271611936E-3</v>
      </c>
      <c r="F265">
        <f t="shared" si="28"/>
        <v>3.7113271676300581</v>
      </c>
      <c r="G265" s="31">
        <f t="shared" si="25"/>
        <v>345.99999978672713</v>
      </c>
      <c r="H265">
        <f t="shared" si="26"/>
        <v>161.1877005939933</v>
      </c>
      <c r="I265">
        <f t="shared" si="29"/>
        <v>88.812299406006701</v>
      </c>
    </row>
    <row r="266" spans="1:9">
      <c r="A266">
        <v>503</v>
      </c>
      <c r="B266">
        <v>2.8210000000000002</v>
      </c>
      <c r="C266">
        <f t="shared" si="24"/>
        <v>1.6306358381502892</v>
      </c>
      <c r="D266" s="29">
        <v>40488.582673611112</v>
      </c>
      <c r="E266" s="30">
        <f t="shared" si="27"/>
        <v>4.0046296271611936E-3</v>
      </c>
      <c r="F266">
        <f t="shared" si="28"/>
        <v>3.7113271676300581</v>
      </c>
      <c r="G266" s="31">
        <f t="shared" si="25"/>
        <v>345.99999978672713</v>
      </c>
      <c r="H266">
        <f t="shared" si="26"/>
        <v>161.1877005939933</v>
      </c>
      <c r="I266">
        <f t="shared" si="29"/>
        <v>88.812299406006701</v>
      </c>
    </row>
    <row r="267" spans="1:9">
      <c r="A267">
        <v>502</v>
      </c>
      <c r="B267">
        <v>2.8220000000000001</v>
      </c>
      <c r="C267">
        <f t="shared" si="24"/>
        <v>1.63121387283237</v>
      </c>
      <c r="D267" s="29">
        <v>40488.582662037035</v>
      </c>
      <c r="E267" s="30">
        <f t="shared" si="27"/>
        <v>3.9930555503815413E-3</v>
      </c>
      <c r="F267">
        <f t="shared" si="28"/>
        <v>3.7126427745664743</v>
      </c>
      <c r="G267" s="31">
        <f t="shared" si="25"/>
        <v>344.99999955296516</v>
      </c>
      <c r="H267">
        <f t="shared" si="26"/>
        <v>160.73474608862361</v>
      </c>
      <c r="I267">
        <f t="shared" si="29"/>
        <v>89.265253911376391</v>
      </c>
    </row>
    <row r="268" spans="1:9">
      <c r="A268">
        <v>501</v>
      </c>
      <c r="B268">
        <v>2.8220000000000001</v>
      </c>
      <c r="C268">
        <f t="shared" si="24"/>
        <v>1.63121387283237</v>
      </c>
      <c r="D268" s="29">
        <v>40488.582650462966</v>
      </c>
      <c r="E268" s="30">
        <f t="shared" si="27"/>
        <v>3.9814814808778465E-3</v>
      </c>
      <c r="F268">
        <f t="shared" si="28"/>
        <v>3.7126427745664743</v>
      </c>
      <c r="G268" s="31">
        <f t="shared" si="25"/>
        <v>343.99999994784594</v>
      </c>
      <c r="H268">
        <f t="shared" si="26"/>
        <v>160.28163130287433</v>
      </c>
      <c r="I268">
        <f t="shared" si="29"/>
        <v>89.718368697125669</v>
      </c>
    </row>
    <row r="269" spans="1:9">
      <c r="A269">
        <v>500</v>
      </c>
      <c r="B269">
        <v>2.823</v>
      </c>
      <c r="C269">
        <f t="shared" si="24"/>
        <v>1.6317919075144509</v>
      </c>
      <c r="D269" s="29">
        <v>40488.582638888889</v>
      </c>
      <c r="E269" s="30">
        <f t="shared" si="27"/>
        <v>3.9699074040981941E-3</v>
      </c>
      <c r="F269">
        <f t="shared" si="28"/>
        <v>3.7139583815028905</v>
      </c>
      <c r="G269" s="31">
        <f t="shared" si="25"/>
        <v>342.99999971408397</v>
      </c>
      <c r="H269">
        <f t="shared" si="26"/>
        <v>159.82851623227762</v>
      </c>
      <c r="I269">
        <f t="shared" si="29"/>
        <v>90.171483767722378</v>
      </c>
    </row>
    <row r="270" spans="1:9">
      <c r="A270">
        <v>499</v>
      </c>
      <c r="B270">
        <v>2.823</v>
      </c>
      <c r="C270">
        <f t="shared" si="24"/>
        <v>1.6317919075144509</v>
      </c>
      <c r="D270" s="29">
        <v>40488.582638888889</v>
      </c>
      <c r="E270" s="30">
        <f t="shared" si="27"/>
        <v>3.9699074040981941E-3</v>
      </c>
      <c r="F270">
        <f t="shared" si="28"/>
        <v>3.7139583815028905</v>
      </c>
      <c r="G270" s="31">
        <f t="shared" si="25"/>
        <v>342.99999971408397</v>
      </c>
      <c r="H270">
        <f t="shared" si="26"/>
        <v>159.82851623227762</v>
      </c>
      <c r="I270">
        <f t="shared" si="29"/>
        <v>90.171483767722378</v>
      </c>
    </row>
    <row r="271" spans="1:9">
      <c r="A271">
        <v>498</v>
      </c>
      <c r="B271">
        <v>2.823</v>
      </c>
      <c r="C271">
        <f t="shared" si="24"/>
        <v>1.6317919075144509</v>
      </c>
      <c r="D271" s="29">
        <v>40488.582627314812</v>
      </c>
      <c r="E271" s="30">
        <f t="shared" si="27"/>
        <v>3.9583333273185417E-3</v>
      </c>
      <c r="F271">
        <f t="shared" si="28"/>
        <v>3.7139583815028905</v>
      </c>
      <c r="G271" s="31">
        <f t="shared" si="25"/>
        <v>341.999999480322</v>
      </c>
      <c r="H271">
        <f t="shared" si="26"/>
        <v>159.37524059645392</v>
      </c>
      <c r="I271">
        <f t="shared" si="29"/>
        <v>90.624759403546079</v>
      </c>
    </row>
    <row r="272" spans="1:9">
      <c r="A272">
        <v>497</v>
      </c>
      <c r="B272">
        <v>2.823</v>
      </c>
      <c r="C272">
        <f t="shared" si="24"/>
        <v>1.6317919075144509</v>
      </c>
      <c r="D272" s="29">
        <v>40488.582615740743</v>
      </c>
      <c r="E272" s="30">
        <f t="shared" si="27"/>
        <v>3.9467592578148469E-3</v>
      </c>
      <c r="F272">
        <f t="shared" si="28"/>
        <v>3.7139583815028905</v>
      </c>
      <c r="G272" s="31">
        <f t="shared" si="25"/>
        <v>340.99999987520278</v>
      </c>
      <c r="H272">
        <f t="shared" si="26"/>
        <v>158.92196524557858</v>
      </c>
      <c r="I272">
        <f t="shared" si="29"/>
        <v>91.078034754421424</v>
      </c>
    </row>
    <row r="273" spans="1:9">
      <c r="A273">
        <v>496</v>
      </c>
      <c r="B273">
        <v>2.823</v>
      </c>
      <c r="C273">
        <f t="shared" si="24"/>
        <v>1.6317919075144509</v>
      </c>
      <c r="D273" s="29">
        <v>40488.582615740743</v>
      </c>
      <c r="E273" s="30">
        <f t="shared" si="27"/>
        <v>3.9467592578148469E-3</v>
      </c>
      <c r="F273">
        <f t="shared" si="28"/>
        <v>3.7139583815028905</v>
      </c>
      <c r="G273" s="31">
        <f t="shared" si="25"/>
        <v>340.99999987520278</v>
      </c>
      <c r="H273">
        <f t="shared" si="26"/>
        <v>158.92196524557858</v>
      </c>
      <c r="I273">
        <f t="shared" si="29"/>
        <v>91.078034754421424</v>
      </c>
    </row>
    <row r="274" spans="1:9">
      <c r="A274">
        <v>495</v>
      </c>
      <c r="B274">
        <v>2.8239999999999998</v>
      </c>
      <c r="C274">
        <f t="shared" si="24"/>
        <v>1.6323699421965316</v>
      </c>
      <c r="D274" s="29">
        <v>40488.582604166666</v>
      </c>
      <c r="E274" s="30">
        <f t="shared" si="27"/>
        <v>3.9351851810351945E-3</v>
      </c>
      <c r="F274">
        <f t="shared" si="28"/>
        <v>3.7152739884393062</v>
      </c>
      <c r="G274" s="31">
        <f t="shared" si="25"/>
        <v>339.99999964144081</v>
      </c>
      <c r="H274">
        <f t="shared" si="26"/>
        <v>158.46868960975488</v>
      </c>
      <c r="I274">
        <f t="shared" si="29"/>
        <v>91.531310390245125</v>
      </c>
    </row>
    <row r="275" spans="1:9">
      <c r="A275">
        <v>494</v>
      </c>
      <c r="B275">
        <v>2.8239999999999998</v>
      </c>
      <c r="C275">
        <f t="shared" si="24"/>
        <v>1.6323699421965316</v>
      </c>
      <c r="D275" s="29">
        <v>40488.582592592589</v>
      </c>
      <c r="E275" s="30">
        <f t="shared" si="27"/>
        <v>3.9236111042555422E-3</v>
      </c>
      <c r="F275">
        <f t="shared" si="28"/>
        <v>3.7152739884393062</v>
      </c>
      <c r="G275" s="31">
        <f t="shared" si="25"/>
        <v>338.99999940767884</v>
      </c>
      <c r="H275">
        <f t="shared" si="26"/>
        <v>158.01525340870418</v>
      </c>
      <c r="I275">
        <f t="shared" si="29"/>
        <v>91.984746591295817</v>
      </c>
    </row>
    <row r="276" spans="1:9">
      <c r="A276">
        <v>493</v>
      </c>
      <c r="B276">
        <v>2.8239999999999998</v>
      </c>
      <c r="C276">
        <f t="shared" si="24"/>
        <v>1.6323699421965316</v>
      </c>
      <c r="D276" s="29">
        <v>40488.582592592589</v>
      </c>
      <c r="E276" s="30">
        <f t="shared" si="27"/>
        <v>3.9236111042555422E-3</v>
      </c>
      <c r="F276">
        <f t="shared" si="28"/>
        <v>3.7152739884393062</v>
      </c>
      <c r="G276" s="31">
        <f t="shared" si="25"/>
        <v>338.99999940767884</v>
      </c>
      <c r="H276">
        <f t="shared" si="26"/>
        <v>158.01525340870418</v>
      </c>
      <c r="I276">
        <f t="shared" si="29"/>
        <v>91.984746591295817</v>
      </c>
    </row>
    <row r="277" spans="1:9">
      <c r="A277">
        <v>492</v>
      </c>
      <c r="B277">
        <v>2.8239999999999998</v>
      </c>
      <c r="C277">
        <f t="shared" si="24"/>
        <v>1.6323699421965316</v>
      </c>
      <c r="D277" s="29">
        <v>40488.58258101852</v>
      </c>
      <c r="E277" s="30">
        <f t="shared" si="27"/>
        <v>3.9120370347518474E-3</v>
      </c>
      <c r="F277">
        <f t="shared" si="28"/>
        <v>3.7152739884393062</v>
      </c>
      <c r="G277" s="31">
        <f t="shared" si="25"/>
        <v>337.99999980255961</v>
      </c>
      <c r="H277">
        <f t="shared" si="26"/>
        <v>157.56181749270277</v>
      </c>
      <c r="I277">
        <f t="shared" si="29"/>
        <v>92.438182507297228</v>
      </c>
    </row>
    <row r="278" spans="1:9">
      <c r="A278">
        <v>491</v>
      </c>
      <c r="B278">
        <v>2.8239999999999998</v>
      </c>
      <c r="C278">
        <f t="shared" si="24"/>
        <v>1.6323699421965316</v>
      </c>
      <c r="D278" s="29">
        <v>40488.582569444443</v>
      </c>
      <c r="E278" s="30">
        <f t="shared" si="27"/>
        <v>3.900462957972195E-3</v>
      </c>
      <c r="F278">
        <f t="shared" si="28"/>
        <v>3.7152739884393062</v>
      </c>
      <c r="G278" s="31">
        <f t="shared" si="25"/>
        <v>336.99999956879765</v>
      </c>
      <c r="H278">
        <f t="shared" si="26"/>
        <v>157.10838129165208</v>
      </c>
      <c r="I278">
        <f t="shared" si="29"/>
        <v>92.89161870834792</v>
      </c>
    </row>
    <row r="279" spans="1:9">
      <c r="A279">
        <v>490</v>
      </c>
      <c r="B279">
        <v>2.8239999999999998</v>
      </c>
      <c r="C279">
        <f t="shared" si="24"/>
        <v>1.6323699421965316</v>
      </c>
      <c r="D279" s="29">
        <v>40488.582557870373</v>
      </c>
      <c r="E279" s="30">
        <f t="shared" si="27"/>
        <v>3.8888888884685002E-3</v>
      </c>
      <c r="F279">
        <f t="shared" si="28"/>
        <v>3.7152739884393062</v>
      </c>
      <c r="G279" s="31">
        <f t="shared" si="25"/>
        <v>335.99999996367842</v>
      </c>
      <c r="H279">
        <f t="shared" si="26"/>
        <v>156.65494537565067</v>
      </c>
      <c r="I279">
        <f t="shared" si="29"/>
        <v>93.345054624349331</v>
      </c>
    </row>
    <row r="280" spans="1:9">
      <c r="A280">
        <v>489</v>
      </c>
      <c r="B280">
        <v>2.8239999999999998</v>
      </c>
      <c r="C280">
        <f t="shared" si="24"/>
        <v>1.6323699421965316</v>
      </c>
      <c r="D280" s="29">
        <v>40488.582557870373</v>
      </c>
      <c r="E280" s="30">
        <f t="shared" si="27"/>
        <v>3.8888888884685002E-3</v>
      </c>
      <c r="F280">
        <f t="shared" si="28"/>
        <v>3.7152739884393062</v>
      </c>
      <c r="G280" s="31">
        <f t="shared" si="25"/>
        <v>335.99999996367842</v>
      </c>
      <c r="H280">
        <f t="shared" si="26"/>
        <v>156.65494537565067</v>
      </c>
      <c r="I280">
        <f t="shared" si="29"/>
        <v>93.345054624349331</v>
      </c>
    </row>
    <row r="281" spans="1:9">
      <c r="A281">
        <v>488</v>
      </c>
      <c r="B281">
        <v>2.8239999999999998</v>
      </c>
      <c r="C281">
        <f t="shared" si="24"/>
        <v>1.6323699421965316</v>
      </c>
      <c r="D281" s="29">
        <v>40488.582546296297</v>
      </c>
      <c r="E281" s="30">
        <f t="shared" si="27"/>
        <v>3.8773148116888478E-3</v>
      </c>
      <c r="F281">
        <f t="shared" si="28"/>
        <v>3.7152739884393062</v>
      </c>
      <c r="G281" s="31">
        <f t="shared" si="25"/>
        <v>334.99999972991645</v>
      </c>
      <c r="H281">
        <f t="shared" si="26"/>
        <v>156.20150917459998</v>
      </c>
      <c r="I281">
        <f t="shared" si="29"/>
        <v>93.798490825400023</v>
      </c>
    </row>
    <row r="282" spans="1:9">
      <c r="A282">
        <v>487</v>
      </c>
      <c r="B282">
        <v>2.8250000000000002</v>
      </c>
      <c r="C282">
        <f t="shared" si="24"/>
        <v>1.6329479768786128</v>
      </c>
      <c r="D282" s="29">
        <v>40488.58253472222</v>
      </c>
      <c r="E282" s="30">
        <f t="shared" si="27"/>
        <v>3.8657407349091955E-3</v>
      </c>
      <c r="F282">
        <f t="shared" si="28"/>
        <v>3.7165895953757229</v>
      </c>
      <c r="G282" s="31">
        <f t="shared" si="25"/>
        <v>333.99999949615449</v>
      </c>
      <c r="H282">
        <f t="shared" si="26"/>
        <v>155.74807297354928</v>
      </c>
      <c r="I282">
        <f t="shared" si="29"/>
        <v>94.251927026450716</v>
      </c>
    </row>
    <row r="283" spans="1:9">
      <c r="A283">
        <v>486</v>
      </c>
      <c r="B283">
        <v>2.8250000000000002</v>
      </c>
      <c r="C283">
        <f t="shared" si="24"/>
        <v>1.6329479768786128</v>
      </c>
      <c r="D283" s="29">
        <v>40488.58253472222</v>
      </c>
      <c r="E283" s="30">
        <f t="shared" si="27"/>
        <v>3.8657407349091955E-3</v>
      </c>
      <c r="F283">
        <f t="shared" si="28"/>
        <v>3.7165895953757229</v>
      </c>
      <c r="G283" s="31">
        <f t="shared" si="25"/>
        <v>333.99999949615449</v>
      </c>
      <c r="H283">
        <f t="shared" si="26"/>
        <v>155.74807297354928</v>
      </c>
      <c r="I283">
        <f t="shared" si="29"/>
        <v>94.251927026450716</v>
      </c>
    </row>
    <row r="284" spans="1:9">
      <c r="A284">
        <v>485</v>
      </c>
      <c r="B284">
        <v>2.8260000000000001</v>
      </c>
      <c r="C284">
        <f t="shared" si="24"/>
        <v>1.6335260115606938</v>
      </c>
      <c r="D284" s="29">
        <v>40488.58252314815</v>
      </c>
      <c r="E284" s="30">
        <f t="shared" si="27"/>
        <v>3.8541666654055007E-3</v>
      </c>
      <c r="F284">
        <f t="shared" si="28"/>
        <v>3.7179052023121391</v>
      </c>
      <c r="G284" s="31">
        <f t="shared" si="25"/>
        <v>332.99999989103526</v>
      </c>
      <c r="H284">
        <f t="shared" si="26"/>
        <v>155.29447649242184</v>
      </c>
      <c r="I284">
        <f t="shared" si="29"/>
        <v>94.705523507578164</v>
      </c>
    </row>
    <row r="285" spans="1:9">
      <c r="A285">
        <v>484</v>
      </c>
      <c r="B285">
        <v>2.8260000000000001</v>
      </c>
      <c r="C285">
        <f t="shared" si="24"/>
        <v>1.6335260115606938</v>
      </c>
      <c r="D285" s="29">
        <v>40488.582511574074</v>
      </c>
      <c r="E285" s="30">
        <f t="shared" si="27"/>
        <v>3.8425925886258483E-3</v>
      </c>
      <c r="F285">
        <f t="shared" si="28"/>
        <v>3.7179052023121391</v>
      </c>
      <c r="G285" s="31">
        <f t="shared" si="25"/>
        <v>331.99999965727329</v>
      </c>
      <c r="H285">
        <f t="shared" si="26"/>
        <v>154.84071916091713</v>
      </c>
      <c r="I285">
        <f t="shared" si="29"/>
        <v>95.159280839082868</v>
      </c>
    </row>
    <row r="286" spans="1:9">
      <c r="A286">
        <v>483</v>
      </c>
      <c r="B286">
        <v>2.8260000000000001</v>
      </c>
      <c r="C286">
        <f t="shared" si="24"/>
        <v>1.6335260115606938</v>
      </c>
      <c r="D286" s="29">
        <v>40488.582511574074</v>
      </c>
      <c r="E286" s="30">
        <f t="shared" si="27"/>
        <v>3.8425925886258483E-3</v>
      </c>
      <c r="F286">
        <f t="shared" si="28"/>
        <v>3.7179052023121391</v>
      </c>
      <c r="G286" s="31">
        <f t="shared" si="25"/>
        <v>331.99999965727329</v>
      </c>
      <c r="H286">
        <f t="shared" si="26"/>
        <v>154.84071916091713</v>
      </c>
      <c r="I286">
        <f t="shared" si="29"/>
        <v>95.159280839082868</v>
      </c>
    </row>
    <row r="287" spans="1:9">
      <c r="A287">
        <v>482</v>
      </c>
      <c r="B287">
        <v>2.8260000000000001</v>
      </c>
      <c r="C287">
        <f t="shared" si="24"/>
        <v>1.6335260115606938</v>
      </c>
      <c r="D287" s="29">
        <v>40488.582499999997</v>
      </c>
      <c r="E287" s="30">
        <f t="shared" si="27"/>
        <v>3.8310185118461959E-3</v>
      </c>
      <c r="F287">
        <f t="shared" si="28"/>
        <v>3.7179052023121391</v>
      </c>
      <c r="G287" s="31">
        <f t="shared" si="25"/>
        <v>330.99999942351133</v>
      </c>
      <c r="H287">
        <f t="shared" si="26"/>
        <v>154.38696182941243</v>
      </c>
      <c r="I287">
        <f t="shared" si="29"/>
        <v>95.613038170587572</v>
      </c>
    </row>
    <row r="288" spans="1:9">
      <c r="A288">
        <v>481</v>
      </c>
      <c r="B288">
        <v>2.827</v>
      </c>
      <c r="C288">
        <f t="shared" si="24"/>
        <v>1.6341040462427745</v>
      </c>
      <c r="D288" s="29">
        <v>40488.582488425927</v>
      </c>
      <c r="E288" s="30">
        <f t="shared" si="27"/>
        <v>3.8194444423425011E-3</v>
      </c>
      <c r="F288">
        <f t="shared" si="28"/>
        <v>3.7192208092485548</v>
      </c>
      <c r="G288" s="31">
        <f t="shared" si="25"/>
        <v>329.9999998183921</v>
      </c>
      <c r="H288">
        <f t="shared" si="26"/>
        <v>153.93320478315891</v>
      </c>
      <c r="I288">
        <f t="shared" si="29"/>
        <v>96.066795216841086</v>
      </c>
    </row>
    <row r="289" spans="1:9">
      <c r="A289">
        <v>480</v>
      </c>
      <c r="B289">
        <v>2.827</v>
      </c>
      <c r="C289">
        <f t="shared" si="24"/>
        <v>1.6341040462427745</v>
      </c>
      <c r="D289" s="29">
        <v>40488.582476851851</v>
      </c>
      <c r="E289" s="30">
        <f t="shared" si="27"/>
        <v>3.8078703655628487E-3</v>
      </c>
      <c r="F289">
        <f t="shared" si="28"/>
        <v>3.7192208092485548</v>
      </c>
      <c r="G289" s="31">
        <f t="shared" si="25"/>
        <v>328.99999958463013</v>
      </c>
      <c r="H289">
        <f t="shared" si="26"/>
        <v>153.47928688642722</v>
      </c>
      <c r="I289">
        <f t="shared" si="29"/>
        <v>96.520713113572782</v>
      </c>
    </row>
    <row r="290" spans="1:9">
      <c r="A290">
        <v>479</v>
      </c>
      <c r="B290">
        <v>2.827</v>
      </c>
      <c r="C290">
        <f t="shared" si="24"/>
        <v>1.6341040462427745</v>
      </c>
      <c r="D290" s="29">
        <v>40488.582476851851</v>
      </c>
      <c r="E290" s="30">
        <f t="shared" si="27"/>
        <v>3.8078703655628487E-3</v>
      </c>
      <c r="F290">
        <f t="shared" si="28"/>
        <v>3.7192208092485548</v>
      </c>
      <c r="G290" s="31">
        <f t="shared" si="25"/>
        <v>328.99999958463013</v>
      </c>
      <c r="H290">
        <f t="shared" si="26"/>
        <v>153.47928688642722</v>
      </c>
      <c r="I290">
        <f t="shared" si="29"/>
        <v>96.520713113572782</v>
      </c>
    </row>
    <row r="291" spans="1:9">
      <c r="A291">
        <v>478</v>
      </c>
      <c r="B291">
        <v>2.827</v>
      </c>
      <c r="C291">
        <f t="shared" si="24"/>
        <v>1.6341040462427745</v>
      </c>
      <c r="D291" s="29">
        <v>40488.582465277781</v>
      </c>
      <c r="E291" s="30">
        <f t="shared" si="27"/>
        <v>3.796296296059154E-3</v>
      </c>
      <c r="F291">
        <f t="shared" si="28"/>
        <v>3.7192208092485548</v>
      </c>
      <c r="G291" s="31">
        <f t="shared" si="25"/>
        <v>327.9999999795109</v>
      </c>
      <c r="H291">
        <f t="shared" si="26"/>
        <v>153.02536927504764</v>
      </c>
      <c r="I291">
        <f t="shared" si="29"/>
        <v>96.974630724952362</v>
      </c>
    </row>
    <row r="292" spans="1:9">
      <c r="A292">
        <v>477</v>
      </c>
      <c r="B292">
        <v>2.8279999999999998</v>
      </c>
      <c r="C292">
        <f t="shared" si="24"/>
        <v>1.6346820809248555</v>
      </c>
      <c r="D292" s="29">
        <v>40488.582453703704</v>
      </c>
      <c r="E292" s="30">
        <f t="shared" si="27"/>
        <v>3.7847222192795016E-3</v>
      </c>
      <c r="F292">
        <f t="shared" si="28"/>
        <v>3.720536416184971</v>
      </c>
      <c r="G292" s="31">
        <f t="shared" si="25"/>
        <v>326.99999974574894</v>
      </c>
      <c r="H292">
        <f t="shared" si="26"/>
        <v>152.57145137831594</v>
      </c>
      <c r="I292">
        <f t="shared" si="29"/>
        <v>97.428548621684058</v>
      </c>
    </row>
    <row r="293" spans="1:9">
      <c r="A293">
        <v>476</v>
      </c>
      <c r="B293">
        <v>2.8290000000000002</v>
      </c>
      <c r="C293">
        <f t="shared" si="24"/>
        <v>1.6352601156069366</v>
      </c>
      <c r="D293" s="29">
        <v>40488.582453703704</v>
      </c>
      <c r="E293" s="30">
        <f t="shared" si="27"/>
        <v>3.7847222192795016E-3</v>
      </c>
      <c r="F293">
        <f t="shared" si="28"/>
        <v>3.7218520231213876</v>
      </c>
      <c r="G293" s="31">
        <f t="shared" si="25"/>
        <v>326.99999974574894</v>
      </c>
      <c r="H293">
        <f t="shared" si="26"/>
        <v>152.57145137831594</v>
      </c>
      <c r="I293">
        <f t="shared" si="29"/>
        <v>97.428548621684058</v>
      </c>
    </row>
    <row r="294" spans="1:9">
      <c r="A294">
        <v>475</v>
      </c>
      <c r="B294">
        <v>2.8290000000000002</v>
      </c>
      <c r="C294">
        <f t="shared" si="24"/>
        <v>1.6352601156069366</v>
      </c>
      <c r="D294" s="29">
        <v>40488.582442129627</v>
      </c>
      <c r="E294" s="30">
        <f t="shared" si="27"/>
        <v>3.7731481424998492E-3</v>
      </c>
      <c r="F294">
        <f t="shared" si="28"/>
        <v>3.7218520231213876</v>
      </c>
      <c r="G294" s="31">
        <f t="shared" si="25"/>
        <v>325.99999951198697</v>
      </c>
      <c r="H294">
        <f t="shared" si="26"/>
        <v>152.11721235113023</v>
      </c>
      <c r="I294">
        <f t="shared" si="29"/>
        <v>97.882787648869765</v>
      </c>
    </row>
    <row r="295" spans="1:9">
      <c r="A295">
        <v>474</v>
      </c>
      <c r="B295">
        <v>2.8290000000000002</v>
      </c>
      <c r="C295">
        <f t="shared" si="24"/>
        <v>1.6352601156069366</v>
      </c>
      <c r="D295" s="29">
        <v>40488.582430555558</v>
      </c>
      <c r="E295" s="30">
        <f t="shared" si="27"/>
        <v>3.7615740729961544E-3</v>
      </c>
      <c r="F295">
        <f t="shared" si="28"/>
        <v>3.7218520231213876</v>
      </c>
      <c r="G295" s="31">
        <f t="shared" si="25"/>
        <v>324.99999990686774</v>
      </c>
      <c r="H295">
        <f t="shared" si="26"/>
        <v>151.66297360949852</v>
      </c>
      <c r="I295">
        <f t="shared" si="29"/>
        <v>98.337026390501478</v>
      </c>
    </row>
    <row r="296" spans="1:9">
      <c r="A296">
        <v>473</v>
      </c>
      <c r="B296">
        <v>2.8290000000000002</v>
      </c>
      <c r="C296">
        <f t="shared" si="24"/>
        <v>1.6352601156069366</v>
      </c>
      <c r="D296" s="29">
        <v>40488.582430555558</v>
      </c>
      <c r="E296" s="30">
        <f t="shared" si="27"/>
        <v>3.7615740729961544E-3</v>
      </c>
      <c r="F296">
        <f t="shared" si="28"/>
        <v>3.7218520231213876</v>
      </c>
      <c r="G296" s="31">
        <f t="shared" si="25"/>
        <v>324.99999990686774</v>
      </c>
      <c r="H296">
        <f t="shared" si="26"/>
        <v>151.66297360949852</v>
      </c>
      <c r="I296">
        <f t="shared" si="29"/>
        <v>98.337026390501478</v>
      </c>
    </row>
    <row r="297" spans="1:9">
      <c r="A297">
        <v>472</v>
      </c>
      <c r="B297">
        <v>2.8290000000000002</v>
      </c>
      <c r="C297">
        <f t="shared" si="24"/>
        <v>1.6352601156069366</v>
      </c>
      <c r="D297" s="29">
        <v>40488.582418981481</v>
      </c>
      <c r="E297" s="30">
        <f t="shared" si="27"/>
        <v>3.749999996216502E-3</v>
      </c>
      <c r="F297">
        <f t="shared" si="28"/>
        <v>3.7218520231213876</v>
      </c>
      <c r="G297" s="31">
        <f t="shared" si="25"/>
        <v>323.99999967310578</v>
      </c>
      <c r="H297">
        <f t="shared" si="26"/>
        <v>151.20873458231281</v>
      </c>
      <c r="I297">
        <f t="shared" si="29"/>
        <v>98.791265417687185</v>
      </c>
    </row>
    <row r="298" spans="1:9">
      <c r="A298">
        <v>471</v>
      </c>
      <c r="B298">
        <v>2.8290000000000002</v>
      </c>
      <c r="C298">
        <f t="shared" si="24"/>
        <v>1.6352601156069366</v>
      </c>
      <c r="D298" s="29">
        <v>40488.582407407404</v>
      </c>
      <c r="E298" s="30">
        <f t="shared" si="27"/>
        <v>3.7384259194368497E-3</v>
      </c>
      <c r="F298">
        <f t="shared" si="28"/>
        <v>3.7218520231213876</v>
      </c>
      <c r="G298" s="31">
        <f t="shared" si="25"/>
        <v>322.99999943934381</v>
      </c>
      <c r="H298">
        <f t="shared" si="26"/>
        <v>150.75449555512711</v>
      </c>
      <c r="I298">
        <f t="shared" si="29"/>
        <v>99.245504444872893</v>
      </c>
    </row>
    <row r="299" spans="1:9">
      <c r="A299">
        <v>470</v>
      </c>
      <c r="B299">
        <v>2.8290000000000002</v>
      </c>
      <c r="C299">
        <f t="shared" si="24"/>
        <v>1.6352601156069366</v>
      </c>
      <c r="D299" s="29">
        <v>40488.582395833335</v>
      </c>
      <c r="E299" s="30">
        <f t="shared" si="27"/>
        <v>3.7268518499331549E-3</v>
      </c>
      <c r="F299">
        <f t="shared" si="28"/>
        <v>3.7218520231213876</v>
      </c>
      <c r="G299" s="31">
        <f t="shared" si="25"/>
        <v>321.99999983422458</v>
      </c>
      <c r="H299">
        <f t="shared" si="26"/>
        <v>150.30025681349539</v>
      </c>
      <c r="I299">
        <f t="shared" si="29"/>
        <v>99.699743186504605</v>
      </c>
    </row>
    <row r="300" spans="1:9">
      <c r="A300">
        <v>469</v>
      </c>
      <c r="B300">
        <v>2.8290000000000002</v>
      </c>
      <c r="C300">
        <f t="shared" si="24"/>
        <v>1.6352601156069366</v>
      </c>
      <c r="D300" s="29">
        <v>40488.582395833335</v>
      </c>
      <c r="E300" s="30">
        <f t="shared" si="27"/>
        <v>3.7268518499331549E-3</v>
      </c>
      <c r="F300">
        <f t="shared" si="28"/>
        <v>3.7218520231213876</v>
      </c>
      <c r="G300" s="31">
        <f t="shared" si="25"/>
        <v>321.99999983422458</v>
      </c>
      <c r="H300">
        <f t="shared" si="26"/>
        <v>150.30025681349539</v>
      </c>
      <c r="I300">
        <f t="shared" si="29"/>
        <v>99.699743186504605</v>
      </c>
    </row>
    <row r="301" spans="1:9">
      <c r="A301">
        <v>468</v>
      </c>
      <c r="B301">
        <v>2.8290000000000002</v>
      </c>
      <c r="C301">
        <f t="shared" si="24"/>
        <v>1.6352601156069366</v>
      </c>
      <c r="D301" s="29">
        <v>40488.582384259258</v>
      </c>
      <c r="E301" s="30">
        <f t="shared" si="27"/>
        <v>3.7152777731535025E-3</v>
      </c>
      <c r="F301">
        <f t="shared" si="28"/>
        <v>3.7218520231213876</v>
      </c>
      <c r="G301" s="31">
        <f t="shared" si="25"/>
        <v>320.99999960046262</v>
      </c>
      <c r="H301">
        <f t="shared" si="26"/>
        <v>149.84601778630969</v>
      </c>
      <c r="I301">
        <f t="shared" si="29"/>
        <v>100.15398221369031</v>
      </c>
    </row>
    <row r="302" spans="1:9">
      <c r="A302">
        <v>467</v>
      </c>
      <c r="B302">
        <v>2.83</v>
      </c>
      <c r="C302">
        <f t="shared" si="24"/>
        <v>1.6358381502890174</v>
      </c>
      <c r="D302" s="29">
        <v>40488.582372685189</v>
      </c>
      <c r="E302" s="30">
        <f t="shared" si="27"/>
        <v>3.7037037036498077E-3</v>
      </c>
      <c r="F302">
        <f t="shared" si="28"/>
        <v>3.7231676300578034</v>
      </c>
      <c r="G302" s="31">
        <f t="shared" si="25"/>
        <v>319.99999999534339</v>
      </c>
      <c r="H302">
        <f t="shared" si="26"/>
        <v>149.39177904467797</v>
      </c>
      <c r="I302">
        <f t="shared" si="29"/>
        <v>100.60822095532203</v>
      </c>
    </row>
    <row r="303" spans="1:9">
      <c r="A303">
        <v>466</v>
      </c>
      <c r="B303">
        <v>2.83</v>
      </c>
      <c r="C303">
        <f t="shared" si="24"/>
        <v>1.6358381502890174</v>
      </c>
      <c r="D303" s="29">
        <v>40488.582372685189</v>
      </c>
      <c r="E303" s="30">
        <f t="shared" si="27"/>
        <v>3.7037037036498077E-3</v>
      </c>
      <c r="F303">
        <f t="shared" si="28"/>
        <v>3.7231676300578034</v>
      </c>
      <c r="G303" s="31">
        <f t="shared" si="25"/>
        <v>319.99999999534339</v>
      </c>
      <c r="H303">
        <f t="shared" si="26"/>
        <v>149.39177904467797</v>
      </c>
      <c r="I303">
        <f t="shared" si="29"/>
        <v>100.60822095532203</v>
      </c>
    </row>
    <row r="304" spans="1:9">
      <c r="A304">
        <v>465</v>
      </c>
      <c r="B304">
        <v>2.831</v>
      </c>
      <c r="C304">
        <f t="shared" si="24"/>
        <v>1.6364161849710983</v>
      </c>
      <c r="D304" s="29">
        <v>40488.582361111112</v>
      </c>
      <c r="E304" s="30">
        <f t="shared" si="27"/>
        <v>3.6921296268701553E-3</v>
      </c>
      <c r="F304">
        <f t="shared" si="28"/>
        <v>3.7244832369942196</v>
      </c>
      <c r="G304" s="31">
        <f t="shared" si="25"/>
        <v>318.99999976158142</v>
      </c>
      <c r="H304">
        <f t="shared" si="26"/>
        <v>148.93737945226528</v>
      </c>
      <c r="I304">
        <f t="shared" si="29"/>
        <v>101.06262054773472</v>
      </c>
    </row>
    <row r="305" spans="1:9">
      <c r="A305">
        <v>464</v>
      </c>
      <c r="B305">
        <v>2.831</v>
      </c>
      <c r="C305">
        <f t="shared" si="24"/>
        <v>1.6364161849710983</v>
      </c>
      <c r="D305" s="29">
        <v>40488.582349537035</v>
      </c>
      <c r="E305" s="30">
        <f t="shared" si="27"/>
        <v>3.6805555500905029E-3</v>
      </c>
      <c r="F305">
        <f t="shared" si="28"/>
        <v>3.7244832369942196</v>
      </c>
      <c r="G305" s="31">
        <f t="shared" si="25"/>
        <v>317.99999952781945</v>
      </c>
      <c r="H305">
        <f t="shared" si="26"/>
        <v>148.48281929462556</v>
      </c>
      <c r="I305">
        <f t="shared" si="29"/>
        <v>101.51718070537444</v>
      </c>
    </row>
    <row r="306" spans="1:9">
      <c r="A306">
        <v>463</v>
      </c>
      <c r="B306">
        <v>2.831</v>
      </c>
      <c r="C306">
        <f t="shared" si="24"/>
        <v>1.6364161849710983</v>
      </c>
      <c r="D306" s="29">
        <v>40488.582349537035</v>
      </c>
      <c r="E306" s="30">
        <f t="shared" si="27"/>
        <v>3.6805555500905029E-3</v>
      </c>
      <c r="F306">
        <f t="shared" si="28"/>
        <v>3.7244832369942196</v>
      </c>
      <c r="G306" s="31">
        <f t="shared" si="25"/>
        <v>317.99999952781945</v>
      </c>
      <c r="H306">
        <f t="shared" si="26"/>
        <v>148.48281929462556</v>
      </c>
      <c r="I306">
        <f t="shared" si="29"/>
        <v>101.51718070537444</v>
      </c>
    </row>
    <row r="307" spans="1:9">
      <c r="A307">
        <v>462</v>
      </c>
      <c r="B307">
        <v>2.831</v>
      </c>
      <c r="C307">
        <f t="shared" si="24"/>
        <v>1.6364161849710983</v>
      </c>
      <c r="D307" s="29">
        <v>40488.582337962966</v>
      </c>
      <c r="E307" s="30">
        <f t="shared" si="27"/>
        <v>3.6689814805868082E-3</v>
      </c>
      <c r="F307">
        <f t="shared" si="28"/>
        <v>3.7244832369942196</v>
      </c>
      <c r="G307" s="31">
        <f t="shared" si="25"/>
        <v>316.99999992270023</v>
      </c>
      <c r="H307">
        <f t="shared" si="26"/>
        <v>148.02825942274171</v>
      </c>
      <c r="I307">
        <f t="shared" si="29"/>
        <v>101.97174057725829</v>
      </c>
    </row>
    <row r="308" spans="1:9">
      <c r="A308">
        <v>461</v>
      </c>
      <c r="B308">
        <v>2.8319999999999999</v>
      </c>
      <c r="C308">
        <f t="shared" si="24"/>
        <v>1.636994219653179</v>
      </c>
      <c r="D308" s="29">
        <v>40488.582326388889</v>
      </c>
      <c r="E308" s="30">
        <f t="shared" si="27"/>
        <v>3.6574074038071558E-3</v>
      </c>
      <c r="F308">
        <f t="shared" si="28"/>
        <v>3.7257988439306358</v>
      </c>
      <c r="G308" s="31">
        <f t="shared" si="25"/>
        <v>315.99999968893826</v>
      </c>
      <c r="H308">
        <f t="shared" si="26"/>
        <v>147.57369926510199</v>
      </c>
      <c r="I308">
        <f t="shared" si="29"/>
        <v>102.42630073489801</v>
      </c>
    </row>
    <row r="309" spans="1:9">
      <c r="A309">
        <v>460</v>
      </c>
      <c r="B309">
        <v>2.8319999999999999</v>
      </c>
      <c r="C309">
        <f t="shared" si="24"/>
        <v>1.636994219653179</v>
      </c>
      <c r="D309" s="29">
        <v>40488.582314814812</v>
      </c>
      <c r="E309" s="30">
        <f t="shared" si="27"/>
        <v>3.6458333270275034E-3</v>
      </c>
      <c r="F309">
        <f t="shared" si="28"/>
        <v>3.7257988439306358</v>
      </c>
      <c r="G309" s="31">
        <f t="shared" si="25"/>
        <v>314.99999945517629</v>
      </c>
      <c r="H309">
        <f t="shared" si="26"/>
        <v>147.11897854223528</v>
      </c>
      <c r="I309">
        <f t="shared" si="29"/>
        <v>102.88102145776472</v>
      </c>
    </row>
    <row r="310" spans="1:9">
      <c r="A310">
        <v>459</v>
      </c>
      <c r="B310">
        <v>2.8330000000000002</v>
      </c>
      <c r="C310">
        <f t="shared" si="24"/>
        <v>1.6375722543352602</v>
      </c>
      <c r="D310" s="29">
        <v>40488.582314814812</v>
      </c>
      <c r="E310" s="30">
        <f t="shared" si="27"/>
        <v>3.6458333270275034E-3</v>
      </c>
      <c r="F310">
        <f t="shared" si="28"/>
        <v>3.7271144508670524</v>
      </c>
      <c r="G310" s="31">
        <f t="shared" si="25"/>
        <v>314.99999945517629</v>
      </c>
      <c r="H310">
        <f t="shared" si="26"/>
        <v>147.11897854223528</v>
      </c>
      <c r="I310">
        <f t="shared" si="29"/>
        <v>102.88102145776472</v>
      </c>
    </row>
    <row r="311" spans="1:9">
      <c r="A311">
        <v>458</v>
      </c>
      <c r="B311">
        <v>2.8330000000000002</v>
      </c>
      <c r="C311">
        <f t="shared" si="24"/>
        <v>1.6375722543352602</v>
      </c>
      <c r="D311" s="29">
        <v>40488.582303240742</v>
      </c>
      <c r="E311" s="30">
        <f t="shared" si="27"/>
        <v>3.6342592575238086E-3</v>
      </c>
      <c r="F311">
        <f t="shared" si="28"/>
        <v>3.7271144508670524</v>
      </c>
      <c r="G311" s="31">
        <f t="shared" si="25"/>
        <v>313.99999985005707</v>
      </c>
      <c r="H311">
        <f t="shared" si="26"/>
        <v>146.66409754009933</v>
      </c>
      <c r="I311">
        <f t="shared" si="29"/>
        <v>103.33590245990067</v>
      </c>
    </row>
    <row r="312" spans="1:9">
      <c r="A312">
        <v>457</v>
      </c>
      <c r="B312">
        <v>2.8330000000000002</v>
      </c>
      <c r="C312">
        <f t="shared" si="24"/>
        <v>1.6375722543352602</v>
      </c>
      <c r="D312" s="29">
        <v>40488.582291666666</v>
      </c>
      <c r="E312" s="30">
        <f t="shared" si="27"/>
        <v>3.6226851807441562E-3</v>
      </c>
      <c r="F312">
        <f t="shared" si="28"/>
        <v>3.7271144508670524</v>
      </c>
      <c r="G312" s="31">
        <f t="shared" si="25"/>
        <v>312.9999996162951</v>
      </c>
      <c r="H312">
        <f t="shared" si="26"/>
        <v>146.20921625200563</v>
      </c>
      <c r="I312">
        <f t="shared" si="29"/>
        <v>103.79078374799437</v>
      </c>
    </row>
    <row r="313" spans="1:9">
      <c r="A313">
        <v>456</v>
      </c>
      <c r="B313">
        <v>2.8330000000000002</v>
      </c>
      <c r="C313">
        <f t="shared" si="24"/>
        <v>1.6375722543352602</v>
      </c>
      <c r="D313" s="29">
        <v>40488.582291666666</v>
      </c>
      <c r="E313" s="30">
        <f t="shared" si="27"/>
        <v>3.6226851807441562E-3</v>
      </c>
      <c r="F313">
        <f t="shared" si="28"/>
        <v>3.7271144508670524</v>
      </c>
      <c r="G313" s="31">
        <f t="shared" si="25"/>
        <v>312.9999996162951</v>
      </c>
      <c r="H313">
        <f t="shared" si="26"/>
        <v>146.20921625200563</v>
      </c>
      <c r="I313">
        <f t="shared" si="29"/>
        <v>103.79078374799437</v>
      </c>
    </row>
    <row r="314" spans="1:9">
      <c r="A314">
        <v>455</v>
      </c>
      <c r="B314">
        <v>2.8340000000000001</v>
      </c>
      <c r="C314">
        <f t="shared" si="24"/>
        <v>1.6381502890173412</v>
      </c>
      <c r="D314" s="29">
        <v>40488.582280092596</v>
      </c>
      <c r="E314" s="30">
        <f t="shared" si="27"/>
        <v>3.6111111112404615E-3</v>
      </c>
      <c r="F314">
        <f t="shared" si="28"/>
        <v>3.7284300578034681</v>
      </c>
      <c r="G314" s="31">
        <f t="shared" si="25"/>
        <v>312.00000001117587</v>
      </c>
      <c r="H314">
        <f t="shared" si="26"/>
        <v>145.75433524986968</v>
      </c>
      <c r="I314">
        <f t="shared" si="29"/>
        <v>104.24566475013032</v>
      </c>
    </row>
    <row r="315" spans="1:9">
      <c r="A315">
        <v>454</v>
      </c>
      <c r="B315">
        <v>2.8340000000000001</v>
      </c>
      <c r="C315">
        <f t="shared" si="24"/>
        <v>1.6381502890173412</v>
      </c>
      <c r="D315" s="29">
        <v>40488.582268518519</v>
      </c>
      <c r="E315" s="30">
        <f t="shared" si="27"/>
        <v>3.5995370344608091E-3</v>
      </c>
      <c r="F315">
        <f t="shared" si="28"/>
        <v>3.7284300578034681</v>
      </c>
      <c r="G315" s="31">
        <f t="shared" si="25"/>
        <v>310.9999997774139</v>
      </c>
      <c r="H315">
        <f t="shared" si="26"/>
        <v>145.29929339654896</v>
      </c>
      <c r="I315">
        <f t="shared" si="29"/>
        <v>104.70070660345104</v>
      </c>
    </row>
    <row r="316" spans="1:9">
      <c r="A316">
        <v>453</v>
      </c>
      <c r="B316">
        <v>2.8340000000000001</v>
      </c>
      <c r="C316">
        <f t="shared" si="24"/>
        <v>1.6381502890173412</v>
      </c>
      <c r="D316" s="29">
        <v>40488.582268518519</v>
      </c>
      <c r="E316" s="30">
        <f t="shared" si="27"/>
        <v>3.5995370344608091E-3</v>
      </c>
      <c r="F316">
        <f t="shared" si="28"/>
        <v>3.7284300578034681</v>
      </c>
      <c r="G316" s="31">
        <f t="shared" si="25"/>
        <v>310.9999997774139</v>
      </c>
      <c r="H316">
        <f t="shared" si="26"/>
        <v>145.29929339654896</v>
      </c>
      <c r="I316">
        <f t="shared" si="29"/>
        <v>104.70070660345104</v>
      </c>
    </row>
    <row r="317" spans="1:9">
      <c r="A317">
        <v>452</v>
      </c>
      <c r="B317">
        <v>2.835</v>
      </c>
      <c r="C317">
        <f t="shared" si="24"/>
        <v>1.6387283236994219</v>
      </c>
      <c r="D317" s="29">
        <v>40488.582256944443</v>
      </c>
      <c r="E317" s="30">
        <f t="shared" si="27"/>
        <v>3.5879629576811567E-3</v>
      </c>
      <c r="F317">
        <f t="shared" si="28"/>
        <v>3.7297456647398843</v>
      </c>
      <c r="G317" s="31">
        <f t="shared" si="25"/>
        <v>309.99999954365194</v>
      </c>
      <c r="H317">
        <f t="shared" si="26"/>
        <v>144.84425154322824</v>
      </c>
      <c r="I317">
        <f t="shared" si="29"/>
        <v>105.15574845677176</v>
      </c>
    </row>
    <row r="318" spans="1:9">
      <c r="A318">
        <v>451</v>
      </c>
      <c r="B318">
        <v>2.835</v>
      </c>
      <c r="C318">
        <f t="shared" si="24"/>
        <v>1.6387283236994219</v>
      </c>
      <c r="D318" s="29">
        <v>40488.582245370373</v>
      </c>
      <c r="E318" s="30">
        <f t="shared" si="27"/>
        <v>3.5763888881774619E-3</v>
      </c>
      <c r="F318">
        <f t="shared" si="28"/>
        <v>3.7297456647398843</v>
      </c>
      <c r="G318" s="31">
        <f t="shared" si="25"/>
        <v>308.99999993853271</v>
      </c>
      <c r="H318">
        <f t="shared" si="26"/>
        <v>144.38904941084016</v>
      </c>
      <c r="I318">
        <f t="shared" si="29"/>
        <v>105.61095058915984</v>
      </c>
    </row>
    <row r="319" spans="1:9">
      <c r="A319">
        <v>450</v>
      </c>
      <c r="B319">
        <v>2.835</v>
      </c>
      <c r="C319">
        <f t="shared" si="24"/>
        <v>1.6387283236994219</v>
      </c>
      <c r="D319" s="29">
        <v>40488.582233796296</v>
      </c>
      <c r="E319" s="30">
        <f t="shared" si="27"/>
        <v>3.5648148113978095E-3</v>
      </c>
      <c r="F319">
        <f t="shared" si="28"/>
        <v>3.7297456647398843</v>
      </c>
      <c r="G319" s="31">
        <f t="shared" si="25"/>
        <v>307.99999970477074</v>
      </c>
      <c r="H319">
        <f t="shared" si="26"/>
        <v>143.93384699229244</v>
      </c>
      <c r="I319">
        <f t="shared" si="29"/>
        <v>106.06615300770756</v>
      </c>
    </row>
    <row r="320" spans="1:9">
      <c r="A320">
        <v>449</v>
      </c>
      <c r="B320">
        <v>2.835</v>
      </c>
      <c r="C320">
        <f t="shared" si="24"/>
        <v>1.6387283236994219</v>
      </c>
      <c r="D320" s="29">
        <v>40488.582233796296</v>
      </c>
      <c r="E320" s="30">
        <f t="shared" si="27"/>
        <v>3.5648148113978095E-3</v>
      </c>
      <c r="F320">
        <f t="shared" si="28"/>
        <v>3.7297456647398843</v>
      </c>
      <c r="G320" s="31">
        <f t="shared" si="25"/>
        <v>307.99999970477074</v>
      </c>
      <c r="H320">
        <f t="shared" si="26"/>
        <v>143.93384699229244</v>
      </c>
      <c r="I320">
        <f t="shared" si="29"/>
        <v>106.06615300770756</v>
      </c>
    </row>
    <row r="321" spans="1:9">
      <c r="A321">
        <v>448</v>
      </c>
      <c r="B321">
        <v>2.835</v>
      </c>
      <c r="C321">
        <f t="shared" si="24"/>
        <v>1.6387283236994219</v>
      </c>
      <c r="D321" s="29">
        <v>40488.58222222222</v>
      </c>
      <c r="E321" s="30">
        <f t="shared" si="27"/>
        <v>3.5532407346181571E-3</v>
      </c>
      <c r="F321">
        <f t="shared" si="28"/>
        <v>3.7297456647398843</v>
      </c>
      <c r="G321" s="31">
        <f t="shared" si="25"/>
        <v>306.99999947100878</v>
      </c>
      <c r="H321">
        <f t="shared" si="26"/>
        <v>143.47864457374473</v>
      </c>
      <c r="I321">
        <f t="shared" si="29"/>
        <v>106.52135542625527</v>
      </c>
    </row>
    <row r="322" spans="1:9">
      <c r="A322">
        <v>447</v>
      </c>
      <c r="B322">
        <v>2.835</v>
      </c>
      <c r="C322">
        <f t="shared" ref="C322:C385" si="30">B322/$M$2</f>
        <v>1.6387283236994219</v>
      </c>
      <c r="D322" s="29">
        <v>40488.58221064815</v>
      </c>
      <c r="E322" s="30">
        <f t="shared" si="27"/>
        <v>3.5416666651144624E-3</v>
      </c>
      <c r="F322">
        <f t="shared" si="28"/>
        <v>3.7297456647398843</v>
      </c>
      <c r="G322" s="31">
        <f t="shared" ref="G322:G385" si="31">E322*(24*60*60)</f>
        <v>305.99999986588955</v>
      </c>
      <c r="H322">
        <f t="shared" ref="H322:H385" si="32">H323+(((G322-G323)*C322)/3.6)</f>
        <v>143.02344244135665</v>
      </c>
      <c r="I322">
        <f t="shared" si="29"/>
        <v>106.97655755864335</v>
      </c>
    </row>
    <row r="323" spans="1:9">
      <c r="A323">
        <v>446</v>
      </c>
      <c r="B323">
        <v>2.835</v>
      </c>
      <c r="C323">
        <f t="shared" si="30"/>
        <v>1.6387283236994219</v>
      </c>
      <c r="D323" s="29">
        <v>40488.58221064815</v>
      </c>
      <c r="E323" s="30">
        <f t="shared" ref="E323:E386" si="33">D323-$D$760</f>
        <v>3.5416666651144624E-3</v>
      </c>
      <c r="F323">
        <f t="shared" ref="F323:F386" si="34">B323+C323*0.546</f>
        <v>3.7297456647398843</v>
      </c>
      <c r="G323" s="31">
        <f t="shared" si="31"/>
        <v>305.99999986588955</v>
      </c>
      <c r="H323">
        <f t="shared" si="32"/>
        <v>143.02344244135665</v>
      </c>
      <c r="I323">
        <f t="shared" ref="I323:I386" si="35">250-H323</f>
        <v>106.97655755864335</v>
      </c>
    </row>
    <row r="324" spans="1:9">
      <c r="A324">
        <v>445</v>
      </c>
      <c r="B324">
        <v>2.8359999999999999</v>
      </c>
      <c r="C324">
        <f t="shared" si="30"/>
        <v>1.6393063583815028</v>
      </c>
      <c r="D324" s="29">
        <v>40488.582199074073</v>
      </c>
      <c r="E324" s="30">
        <f t="shared" si="33"/>
        <v>3.53009258833481E-3</v>
      </c>
      <c r="F324">
        <f t="shared" si="34"/>
        <v>3.7310612716763005</v>
      </c>
      <c r="G324" s="31">
        <f t="shared" si="31"/>
        <v>304.99999963212758</v>
      </c>
      <c r="H324">
        <f t="shared" si="32"/>
        <v>142.56824002280894</v>
      </c>
      <c r="I324">
        <f t="shared" si="35"/>
        <v>107.43175997719106</v>
      </c>
    </row>
    <row r="325" spans="1:9">
      <c r="A325">
        <v>444</v>
      </c>
      <c r="B325">
        <v>2.8359999999999999</v>
      </c>
      <c r="C325">
        <f t="shared" si="30"/>
        <v>1.6393063583815028</v>
      </c>
      <c r="D325" s="29">
        <v>40488.582187499997</v>
      </c>
      <c r="E325" s="30">
        <f t="shared" si="33"/>
        <v>3.5185185115551576E-3</v>
      </c>
      <c r="F325">
        <f t="shared" si="34"/>
        <v>3.7310612716763005</v>
      </c>
      <c r="G325" s="31">
        <f t="shared" si="31"/>
        <v>303.99999939836562</v>
      </c>
      <c r="H325">
        <f t="shared" si="32"/>
        <v>142.11287703903423</v>
      </c>
      <c r="I325">
        <f t="shared" si="35"/>
        <v>107.88712296096577</v>
      </c>
    </row>
    <row r="326" spans="1:9">
      <c r="A326">
        <v>443</v>
      </c>
      <c r="B326">
        <v>2.8370000000000002</v>
      </c>
      <c r="C326">
        <f t="shared" si="30"/>
        <v>1.639884393063584</v>
      </c>
      <c r="D326" s="29">
        <v>40488.582187499997</v>
      </c>
      <c r="E326" s="30">
        <f t="shared" si="33"/>
        <v>3.5185185115551576E-3</v>
      </c>
      <c r="F326">
        <f t="shared" si="34"/>
        <v>3.7323768786127172</v>
      </c>
      <c r="G326" s="31">
        <f t="shared" si="31"/>
        <v>303.99999939836562</v>
      </c>
      <c r="H326">
        <f t="shared" si="32"/>
        <v>142.11287703903423</v>
      </c>
      <c r="I326">
        <f t="shared" si="35"/>
        <v>107.88712296096577</v>
      </c>
    </row>
    <row r="327" spans="1:9">
      <c r="A327">
        <v>442</v>
      </c>
      <c r="B327">
        <v>2.8370000000000002</v>
      </c>
      <c r="C327">
        <f t="shared" si="30"/>
        <v>1.639884393063584</v>
      </c>
      <c r="D327" s="29">
        <v>40488.582175925927</v>
      </c>
      <c r="E327" s="30">
        <f t="shared" si="33"/>
        <v>3.5069444420514628E-3</v>
      </c>
      <c r="F327">
        <f t="shared" si="34"/>
        <v>3.7323768786127172</v>
      </c>
      <c r="G327" s="31">
        <f t="shared" si="31"/>
        <v>302.99999979324639</v>
      </c>
      <c r="H327">
        <f t="shared" si="32"/>
        <v>141.65735377639402</v>
      </c>
      <c r="I327">
        <f t="shared" si="35"/>
        <v>108.34264622360598</v>
      </c>
    </row>
    <row r="328" spans="1:9">
      <c r="A328">
        <v>441</v>
      </c>
      <c r="B328">
        <v>2.8370000000000002</v>
      </c>
      <c r="C328">
        <f t="shared" si="30"/>
        <v>1.639884393063584</v>
      </c>
      <c r="D328" s="29">
        <v>40488.58216435185</v>
      </c>
      <c r="E328" s="30">
        <f t="shared" si="33"/>
        <v>3.4953703652718104E-3</v>
      </c>
      <c r="F328">
        <f t="shared" si="34"/>
        <v>3.7323768786127172</v>
      </c>
      <c r="G328" s="31">
        <f t="shared" si="31"/>
        <v>301.99999955948442</v>
      </c>
      <c r="H328">
        <f t="shared" si="32"/>
        <v>141.20183022739229</v>
      </c>
      <c r="I328">
        <f t="shared" si="35"/>
        <v>108.79816977260771</v>
      </c>
    </row>
    <row r="329" spans="1:9">
      <c r="A329">
        <v>440</v>
      </c>
      <c r="B329">
        <v>2.8370000000000002</v>
      </c>
      <c r="C329">
        <f t="shared" si="30"/>
        <v>1.639884393063584</v>
      </c>
      <c r="D329" s="29">
        <v>40488.582152777781</v>
      </c>
      <c r="E329" s="30">
        <f t="shared" si="33"/>
        <v>3.4837962957681157E-3</v>
      </c>
      <c r="F329">
        <f t="shared" si="34"/>
        <v>3.7323768786127172</v>
      </c>
      <c r="G329" s="31">
        <f t="shared" si="31"/>
        <v>300.99999995436519</v>
      </c>
      <c r="H329">
        <f t="shared" si="32"/>
        <v>140.74630696475208</v>
      </c>
      <c r="I329">
        <f t="shared" si="35"/>
        <v>109.25369303524792</v>
      </c>
    </row>
    <row r="330" spans="1:9">
      <c r="A330">
        <v>439</v>
      </c>
      <c r="B330">
        <v>2.8370000000000002</v>
      </c>
      <c r="C330">
        <f t="shared" si="30"/>
        <v>1.639884393063584</v>
      </c>
      <c r="D330" s="29">
        <v>40488.582152777781</v>
      </c>
      <c r="E330" s="30">
        <f t="shared" si="33"/>
        <v>3.4837962957681157E-3</v>
      </c>
      <c r="F330">
        <f t="shared" si="34"/>
        <v>3.7323768786127172</v>
      </c>
      <c r="G330" s="31">
        <f t="shared" si="31"/>
        <v>300.99999995436519</v>
      </c>
      <c r="H330">
        <f t="shared" si="32"/>
        <v>140.74630696475208</v>
      </c>
      <c r="I330">
        <f t="shared" si="35"/>
        <v>109.25369303524792</v>
      </c>
    </row>
    <row r="331" spans="1:9">
      <c r="A331">
        <v>438</v>
      </c>
      <c r="B331">
        <v>2.8380000000000001</v>
      </c>
      <c r="C331">
        <f t="shared" si="30"/>
        <v>1.6404624277456648</v>
      </c>
      <c r="D331" s="29">
        <v>40488.582141203704</v>
      </c>
      <c r="E331" s="30">
        <f t="shared" si="33"/>
        <v>3.4722222189884633E-3</v>
      </c>
      <c r="F331">
        <f t="shared" si="34"/>
        <v>3.7336924855491329</v>
      </c>
      <c r="G331" s="31">
        <f t="shared" si="31"/>
        <v>299.99999972060323</v>
      </c>
      <c r="H331">
        <f t="shared" si="32"/>
        <v>140.29078341575035</v>
      </c>
      <c r="I331">
        <f t="shared" si="35"/>
        <v>109.70921658424965</v>
      </c>
    </row>
    <row r="332" spans="1:9">
      <c r="A332">
        <v>437</v>
      </c>
      <c r="B332">
        <v>2.839</v>
      </c>
      <c r="C332">
        <f t="shared" si="30"/>
        <v>1.6410404624277457</v>
      </c>
      <c r="D332" s="29">
        <v>40488.582129629627</v>
      </c>
      <c r="E332" s="30">
        <f t="shared" si="33"/>
        <v>3.4606481422088109E-3</v>
      </c>
      <c r="F332">
        <f t="shared" si="34"/>
        <v>3.7350080924855491</v>
      </c>
      <c r="G332" s="31">
        <f t="shared" si="31"/>
        <v>298.99999948684126</v>
      </c>
      <c r="H332">
        <f t="shared" si="32"/>
        <v>139.83509930152164</v>
      </c>
      <c r="I332">
        <f t="shared" si="35"/>
        <v>110.16490069847836</v>
      </c>
    </row>
    <row r="333" spans="1:9">
      <c r="A333">
        <v>436</v>
      </c>
      <c r="B333">
        <v>2.839</v>
      </c>
      <c r="C333">
        <f t="shared" si="30"/>
        <v>1.6410404624277457</v>
      </c>
      <c r="D333" s="29">
        <v>40488.582129629627</v>
      </c>
      <c r="E333" s="30">
        <f t="shared" si="33"/>
        <v>3.4606481422088109E-3</v>
      </c>
      <c r="F333">
        <f t="shared" si="34"/>
        <v>3.7350080924855491</v>
      </c>
      <c r="G333" s="31">
        <f t="shared" si="31"/>
        <v>298.99999948684126</v>
      </c>
      <c r="H333">
        <f t="shared" si="32"/>
        <v>139.83509930152164</v>
      </c>
      <c r="I333">
        <f t="shared" si="35"/>
        <v>110.16490069847836</v>
      </c>
    </row>
    <row r="334" spans="1:9">
      <c r="A334">
        <v>435</v>
      </c>
      <c r="B334">
        <v>2.84</v>
      </c>
      <c r="C334">
        <f t="shared" si="30"/>
        <v>1.6416184971098264</v>
      </c>
      <c r="D334" s="29">
        <v>40488.582118055558</v>
      </c>
      <c r="E334" s="30">
        <f t="shared" si="33"/>
        <v>3.4490740727051161E-3</v>
      </c>
      <c r="F334">
        <f t="shared" si="34"/>
        <v>3.7363236994219653</v>
      </c>
      <c r="G334" s="31">
        <f t="shared" si="31"/>
        <v>297.99999988172203</v>
      </c>
      <c r="H334">
        <f t="shared" si="32"/>
        <v>139.37925490862929</v>
      </c>
      <c r="I334">
        <f t="shared" si="35"/>
        <v>110.62074509137071</v>
      </c>
    </row>
    <row r="335" spans="1:9">
      <c r="A335">
        <v>434</v>
      </c>
      <c r="B335">
        <v>2.8410000000000002</v>
      </c>
      <c r="C335">
        <f t="shared" si="30"/>
        <v>1.6421965317919076</v>
      </c>
      <c r="D335" s="29">
        <v>40488.582106481481</v>
      </c>
      <c r="E335" s="30">
        <f t="shared" si="33"/>
        <v>3.4374999959254637E-3</v>
      </c>
      <c r="F335">
        <f t="shared" si="34"/>
        <v>3.7376393063583819</v>
      </c>
      <c r="G335" s="31">
        <f t="shared" si="31"/>
        <v>296.99999964796007</v>
      </c>
      <c r="H335">
        <f t="shared" si="32"/>
        <v>138.92324966394656</v>
      </c>
      <c r="I335">
        <f t="shared" si="35"/>
        <v>111.07675033605344</v>
      </c>
    </row>
    <row r="336" spans="1:9">
      <c r="A336">
        <v>433</v>
      </c>
      <c r="B336">
        <v>2.8410000000000002</v>
      </c>
      <c r="C336">
        <f t="shared" si="30"/>
        <v>1.6421965317919076</v>
      </c>
      <c r="D336" s="29">
        <v>40488.582106481481</v>
      </c>
      <c r="E336" s="30">
        <f t="shared" si="33"/>
        <v>3.4374999959254637E-3</v>
      </c>
      <c r="F336">
        <f t="shared" si="34"/>
        <v>3.7376393063583819</v>
      </c>
      <c r="G336" s="31">
        <f t="shared" si="31"/>
        <v>296.99999964796007</v>
      </c>
      <c r="H336">
        <f t="shared" si="32"/>
        <v>138.92324966394656</v>
      </c>
      <c r="I336">
        <f t="shared" si="35"/>
        <v>111.07675033605344</v>
      </c>
    </row>
    <row r="337" spans="1:9">
      <c r="A337">
        <v>432</v>
      </c>
      <c r="B337">
        <v>2.8420000000000001</v>
      </c>
      <c r="C337">
        <f t="shared" si="30"/>
        <v>1.6427745664739886</v>
      </c>
      <c r="D337" s="29">
        <v>40488.582094907404</v>
      </c>
      <c r="E337" s="30">
        <f t="shared" si="33"/>
        <v>3.4259259191458113E-3</v>
      </c>
      <c r="F337">
        <f t="shared" si="34"/>
        <v>3.7389549132947977</v>
      </c>
      <c r="G337" s="31">
        <f t="shared" si="31"/>
        <v>295.9999994141981</v>
      </c>
      <c r="H337">
        <f t="shared" si="32"/>
        <v>138.46708385403684</v>
      </c>
      <c r="I337">
        <f t="shared" si="35"/>
        <v>111.53291614596316</v>
      </c>
    </row>
    <row r="338" spans="1:9">
      <c r="A338">
        <v>431</v>
      </c>
      <c r="B338">
        <v>2.8420000000000001</v>
      </c>
      <c r="C338">
        <f t="shared" si="30"/>
        <v>1.6427745664739886</v>
      </c>
      <c r="D338" s="29">
        <v>40488.582083333335</v>
      </c>
      <c r="E338" s="30">
        <f t="shared" si="33"/>
        <v>3.4143518496421166E-3</v>
      </c>
      <c r="F338">
        <f t="shared" si="34"/>
        <v>3.7389549132947977</v>
      </c>
      <c r="G338" s="31">
        <f t="shared" si="31"/>
        <v>294.99999980907887</v>
      </c>
      <c r="H338">
        <f t="shared" si="32"/>
        <v>138.01075776576633</v>
      </c>
      <c r="I338">
        <f t="shared" si="35"/>
        <v>111.98924223423367</v>
      </c>
    </row>
    <row r="339" spans="1:9">
      <c r="A339">
        <v>430</v>
      </c>
      <c r="B339">
        <v>2.843</v>
      </c>
      <c r="C339">
        <f t="shared" si="30"/>
        <v>1.6433526011560693</v>
      </c>
      <c r="D339" s="29">
        <v>40488.582071759258</v>
      </c>
      <c r="E339" s="30">
        <f t="shared" si="33"/>
        <v>3.4027777728624642E-3</v>
      </c>
      <c r="F339">
        <f t="shared" si="34"/>
        <v>3.7402705202312139</v>
      </c>
      <c r="G339" s="31">
        <f t="shared" si="31"/>
        <v>293.99999957531691</v>
      </c>
      <c r="H339">
        <f t="shared" si="32"/>
        <v>137.55443139062962</v>
      </c>
      <c r="I339">
        <f t="shared" si="35"/>
        <v>112.44556860937038</v>
      </c>
    </row>
    <row r="340" spans="1:9">
      <c r="A340">
        <v>429</v>
      </c>
      <c r="B340">
        <v>2.843</v>
      </c>
      <c r="C340">
        <f t="shared" si="30"/>
        <v>1.6433526011560693</v>
      </c>
      <c r="D340" s="29">
        <v>40488.582071759258</v>
      </c>
      <c r="E340" s="30">
        <f t="shared" si="33"/>
        <v>3.4027777728624642E-3</v>
      </c>
      <c r="F340">
        <f t="shared" si="34"/>
        <v>3.7402705202312139</v>
      </c>
      <c r="G340" s="31">
        <f t="shared" si="31"/>
        <v>293.99999957531691</v>
      </c>
      <c r="H340">
        <f t="shared" si="32"/>
        <v>137.55443139062962</v>
      </c>
      <c r="I340">
        <f t="shared" si="35"/>
        <v>112.44556860937038</v>
      </c>
    </row>
    <row r="341" spans="1:9">
      <c r="A341">
        <v>428</v>
      </c>
      <c r="B341">
        <v>2.843</v>
      </c>
      <c r="C341">
        <f t="shared" si="30"/>
        <v>1.6433526011560693</v>
      </c>
      <c r="D341" s="29">
        <v>40488.582060185188</v>
      </c>
      <c r="E341" s="30">
        <f t="shared" si="33"/>
        <v>3.3912037033587694E-3</v>
      </c>
      <c r="F341">
        <f t="shared" si="34"/>
        <v>3.7402705202312139</v>
      </c>
      <c r="G341" s="31">
        <f t="shared" si="31"/>
        <v>292.99999997019768</v>
      </c>
      <c r="H341">
        <f t="shared" si="32"/>
        <v>137.09794473723304</v>
      </c>
      <c r="I341">
        <f t="shared" si="35"/>
        <v>112.90205526276696</v>
      </c>
    </row>
    <row r="342" spans="1:9">
      <c r="A342">
        <v>427</v>
      </c>
      <c r="B342">
        <v>2.843</v>
      </c>
      <c r="C342">
        <f t="shared" si="30"/>
        <v>1.6433526011560693</v>
      </c>
      <c r="D342" s="29">
        <v>40488.582048611112</v>
      </c>
      <c r="E342" s="30">
        <f t="shared" si="33"/>
        <v>3.379629626579117E-3</v>
      </c>
      <c r="F342">
        <f t="shared" si="34"/>
        <v>3.7402705202312139</v>
      </c>
      <c r="G342" s="31">
        <f t="shared" si="31"/>
        <v>291.99999973643571</v>
      </c>
      <c r="H342">
        <f t="shared" si="32"/>
        <v>136.6414577968693</v>
      </c>
      <c r="I342">
        <f t="shared" si="35"/>
        <v>113.3585422031307</v>
      </c>
    </row>
    <row r="343" spans="1:9">
      <c r="A343">
        <v>426</v>
      </c>
      <c r="B343">
        <v>2.843</v>
      </c>
      <c r="C343">
        <f t="shared" si="30"/>
        <v>1.6433526011560693</v>
      </c>
      <c r="D343" s="29">
        <v>40488.582048611112</v>
      </c>
      <c r="E343" s="30">
        <f t="shared" si="33"/>
        <v>3.379629626579117E-3</v>
      </c>
      <c r="F343">
        <f t="shared" si="34"/>
        <v>3.7402705202312139</v>
      </c>
      <c r="G343" s="31">
        <f t="shared" si="31"/>
        <v>291.99999973643571</v>
      </c>
      <c r="H343">
        <f t="shared" si="32"/>
        <v>136.6414577968693</v>
      </c>
      <c r="I343">
        <f t="shared" si="35"/>
        <v>113.3585422031307</v>
      </c>
    </row>
    <row r="344" spans="1:9">
      <c r="A344">
        <v>425</v>
      </c>
      <c r="B344">
        <v>2.843</v>
      </c>
      <c r="C344">
        <f t="shared" si="30"/>
        <v>1.6433526011560693</v>
      </c>
      <c r="D344" s="29">
        <v>40488.582037037035</v>
      </c>
      <c r="E344" s="30">
        <f t="shared" si="33"/>
        <v>3.3680555497994646E-3</v>
      </c>
      <c r="F344">
        <f t="shared" si="34"/>
        <v>3.7402705202312139</v>
      </c>
      <c r="G344" s="31">
        <f t="shared" si="31"/>
        <v>290.99999950267375</v>
      </c>
      <c r="H344">
        <f t="shared" si="32"/>
        <v>136.18497085650557</v>
      </c>
      <c r="I344">
        <f t="shared" si="35"/>
        <v>113.81502914349443</v>
      </c>
    </row>
    <row r="345" spans="1:9">
      <c r="A345">
        <v>424</v>
      </c>
      <c r="B345">
        <v>2.843</v>
      </c>
      <c r="C345">
        <f t="shared" si="30"/>
        <v>1.6433526011560693</v>
      </c>
      <c r="D345" s="29">
        <v>40488.582025462965</v>
      </c>
      <c r="E345" s="30">
        <f t="shared" si="33"/>
        <v>3.3564814802957699E-3</v>
      </c>
      <c r="F345">
        <f t="shared" si="34"/>
        <v>3.7402705202312139</v>
      </c>
      <c r="G345" s="31">
        <f t="shared" si="31"/>
        <v>289.99999989755452</v>
      </c>
      <c r="H345">
        <f t="shared" si="32"/>
        <v>135.72848420310899</v>
      </c>
      <c r="I345">
        <f t="shared" si="35"/>
        <v>114.27151579689101</v>
      </c>
    </row>
    <row r="346" spans="1:9">
      <c r="A346">
        <v>423</v>
      </c>
      <c r="B346">
        <v>2.8439999999999999</v>
      </c>
      <c r="C346">
        <f t="shared" si="30"/>
        <v>1.6439306358381502</v>
      </c>
      <c r="D346" s="29">
        <v>40488.582025462965</v>
      </c>
      <c r="E346" s="30">
        <f t="shared" si="33"/>
        <v>3.3564814802957699E-3</v>
      </c>
      <c r="F346">
        <f t="shared" si="34"/>
        <v>3.7415861271676301</v>
      </c>
      <c r="G346" s="31">
        <f t="shared" si="31"/>
        <v>289.99999989755452</v>
      </c>
      <c r="H346">
        <f t="shared" si="32"/>
        <v>135.72848420310899</v>
      </c>
      <c r="I346">
        <f t="shared" si="35"/>
        <v>114.27151579689101</v>
      </c>
    </row>
    <row r="347" spans="1:9">
      <c r="A347">
        <v>422</v>
      </c>
      <c r="B347">
        <v>2.8439999999999999</v>
      </c>
      <c r="C347">
        <f t="shared" si="30"/>
        <v>1.6439306358381502</v>
      </c>
      <c r="D347" s="29">
        <v>40488.582013888888</v>
      </c>
      <c r="E347" s="30">
        <f t="shared" si="33"/>
        <v>3.3449074035161175E-3</v>
      </c>
      <c r="F347">
        <f t="shared" si="34"/>
        <v>3.7415861271676301</v>
      </c>
      <c r="G347" s="31">
        <f t="shared" si="31"/>
        <v>288.99999966379255</v>
      </c>
      <c r="H347">
        <f t="shared" si="32"/>
        <v>135.27183669751827</v>
      </c>
      <c r="I347">
        <f t="shared" si="35"/>
        <v>114.72816330248173</v>
      </c>
    </row>
    <row r="348" spans="1:9">
      <c r="A348">
        <v>421</v>
      </c>
      <c r="B348">
        <v>2.8439999999999999</v>
      </c>
      <c r="C348">
        <f t="shared" si="30"/>
        <v>1.6439306358381502</v>
      </c>
      <c r="D348" s="29">
        <v>40488.582002314812</v>
      </c>
      <c r="E348" s="30">
        <f t="shared" si="33"/>
        <v>3.3333333267364651E-3</v>
      </c>
      <c r="F348">
        <f t="shared" si="34"/>
        <v>3.7415861271676301</v>
      </c>
      <c r="G348" s="31">
        <f t="shared" si="31"/>
        <v>287.99999943003058</v>
      </c>
      <c r="H348">
        <f t="shared" si="32"/>
        <v>134.81518919192754</v>
      </c>
      <c r="I348">
        <f t="shared" si="35"/>
        <v>115.18481080807246</v>
      </c>
    </row>
    <row r="349" spans="1:9">
      <c r="A349">
        <v>420</v>
      </c>
      <c r="B349">
        <v>2.8450000000000002</v>
      </c>
      <c r="C349">
        <f t="shared" si="30"/>
        <v>1.6445086705202314</v>
      </c>
      <c r="D349" s="29">
        <v>40488.581990740742</v>
      </c>
      <c r="E349" s="30">
        <f t="shared" si="33"/>
        <v>3.3217592572327703E-3</v>
      </c>
      <c r="F349">
        <f t="shared" si="34"/>
        <v>3.7429017341040467</v>
      </c>
      <c r="G349" s="31">
        <f t="shared" si="31"/>
        <v>286.99999982491136</v>
      </c>
      <c r="H349">
        <f t="shared" si="32"/>
        <v>134.3585419734049</v>
      </c>
      <c r="I349">
        <f t="shared" si="35"/>
        <v>115.6414580265951</v>
      </c>
    </row>
    <row r="350" spans="1:9">
      <c r="A350">
        <v>419</v>
      </c>
      <c r="B350">
        <v>2.8450000000000002</v>
      </c>
      <c r="C350">
        <f t="shared" si="30"/>
        <v>1.6445086705202314</v>
      </c>
      <c r="D350" s="29">
        <v>40488.581990740742</v>
      </c>
      <c r="E350" s="30">
        <f t="shared" si="33"/>
        <v>3.3217592572327703E-3</v>
      </c>
      <c r="F350">
        <f t="shared" si="34"/>
        <v>3.7429017341040467</v>
      </c>
      <c r="G350" s="31">
        <f t="shared" si="31"/>
        <v>286.99999982491136</v>
      </c>
      <c r="H350">
        <f t="shared" si="32"/>
        <v>134.3585419734049</v>
      </c>
      <c r="I350">
        <f t="shared" si="35"/>
        <v>115.6414580265951</v>
      </c>
    </row>
    <row r="351" spans="1:9">
      <c r="A351">
        <v>418</v>
      </c>
      <c r="B351">
        <v>2.8460000000000001</v>
      </c>
      <c r="C351">
        <f t="shared" si="30"/>
        <v>1.6450867052023121</v>
      </c>
      <c r="D351" s="29">
        <v>40488.581979166665</v>
      </c>
      <c r="E351" s="30">
        <f t="shared" si="33"/>
        <v>3.3101851804531179E-3</v>
      </c>
      <c r="F351">
        <f t="shared" si="34"/>
        <v>3.7442173410404624</v>
      </c>
      <c r="G351" s="31">
        <f t="shared" si="31"/>
        <v>285.99999959114939</v>
      </c>
      <c r="H351">
        <f t="shared" si="32"/>
        <v>133.90173390258718</v>
      </c>
      <c r="I351">
        <f t="shared" si="35"/>
        <v>116.09826609741282</v>
      </c>
    </row>
    <row r="352" spans="1:9">
      <c r="A352">
        <v>417</v>
      </c>
      <c r="B352">
        <v>2.8460000000000001</v>
      </c>
      <c r="C352">
        <f t="shared" si="30"/>
        <v>1.6450867052023121</v>
      </c>
      <c r="D352" s="29">
        <v>40488.581967592596</v>
      </c>
      <c r="E352" s="30">
        <f t="shared" si="33"/>
        <v>3.2986111109494232E-3</v>
      </c>
      <c r="F352">
        <f t="shared" si="34"/>
        <v>3.7442173410404624</v>
      </c>
      <c r="G352" s="31">
        <f t="shared" si="31"/>
        <v>284.99999998603016</v>
      </c>
      <c r="H352">
        <f t="shared" si="32"/>
        <v>133.4447655538124</v>
      </c>
      <c r="I352">
        <f t="shared" si="35"/>
        <v>116.5552344461876</v>
      </c>
    </row>
    <row r="353" spans="1:9">
      <c r="A353">
        <v>416</v>
      </c>
      <c r="B353">
        <v>2.8460000000000001</v>
      </c>
      <c r="C353">
        <f t="shared" si="30"/>
        <v>1.6450867052023121</v>
      </c>
      <c r="D353" s="29">
        <v>40488.581967592596</v>
      </c>
      <c r="E353" s="30">
        <f t="shared" si="33"/>
        <v>3.2986111109494232E-3</v>
      </c>
      <c r="F353">
        <f t="shared" si="34"/>
        <v>3.7442173410404624</v>
      </c>
      <c r="G353" s="31">
        <f t="shared" si="31"/>
        <v>284.99999998603016</v>
      </c>
      <c r="H353">
        <f t="shared" si="32"/>
        <v>133.4447655538124</v>
      </c>
      <c r="I353">
        <f t="shared" si="35"/>
        <v>116.5552344461876</v>
      </c>
    </row>
    <row r="354" spans="1:9">
      <c r="A354">
        <v>415</v>
      </c>
      <c r="B354">
        <v>2.8460000000000001</v>
      </c>
      <c r="C354">
        <f t="shared" si="30"/>
        <v>1.6450867052023121</v>
      </c>
      <c r="D354" s="29">
        <v>40488.581956018519</v>
      </c>
      <c r="E354" s="30">
        <f t="shared" si="33"/>
        <v>3.2870370341697708E-3</v>
      </c>
      <c r="F354">
        <f t="shared" si="34"/>
        <v>3.7442173410404624</v>
      </c>
      <c r="G354" s="31">
        <f t="shared" si="31"/>
        <v>283.9999997522682</v>
      </c>
      <c r="H354">
        <f t="shared" si="32"/>
        <v>132.98779691776767</v>
      </c>
      <c r="I354">
        <f t="shared" si="35"/>
        <v>117.01220308223233</v>
      </c>
    </row>
    <row r="355" spans="1:9">
      <c r="A355">
        <v>414</v>
      </c>
      <c r="B355">
        <v>2.8460000000000001</v>
      </c>
      <c r="C355">
        <f t="shared" si="30"/>
        <v>1.6450867052023121</v>
      </c>
      <c r="D355" s="29">
        <v>40488.581944444442</v>
      </c>
      <c r="E355" s="30">
        <f t="shared" si="33"/>
        <v>3.2754629573901184E-3</v>
      </c>
      <c r="F355">
        <f t="shared" si="34"/>
        <v>3.7442173410404624</v>
      </c>
      <c r="G355" s="31">
        <f t="shared" si="31"/>
        <v>282.99999951850623</v>
      </c>
      <c r="H355">
        <f t="shared" si="32"/>
        <v>132.53082828172293</v>
      </c>
      <c r="I355">
        <f t="shared" si="35"/>
        <v>117.46917171827707</v>
      </c>
    </row>
    <row r="356" spans="1:9">
      <c r="A356">
        <v>413</v>
      </c>
      <c r="B356">
        <v>2.847</v>
      </c>
      <c r="C356">
        <f t="shared" si="30"/>
        <v>1.6456647398843931</v>
      </c>
      <c r="D356" s="29">
        <v>40488.581944444442</v>
      </c>
      <c r="E356" s="30">
        <f t="shared" si="33"/>
        <v>3.2754629573901184E-3</v>
      </c>
      <c r="F356">
        <f t="shared" si="34"/>
        <v>3.7455329479768786</v>
      </c>
      <c r="G356" s="31">
        <f t="shared" si="31"/>
        <v>282.99999951850623</v>
      </c>
      <c r="H356">
        <f t="shared" si="32"/>
        <v>132.53082828172293</v>
      </c>
      <c r="I356">
        <f t="shared" si="35"/>
        <v>117.46917171827707</v>
      </c>
    </row>
    <row r="357" spans="1:9">
      <c r="A357">
        <v>412</v>
      </c>
      <c r="B357">
        <v>2.847</v>
      </c>
      <c r="C357">
        <f t="shared" si="30"/>
        <v>1.6456647398843931</v>
      </c>
      <c r="D357" s="29">
        <v>40488.581932870373</v>
      </c>
      <c r="E357" s="30">
        <f t="shared" si="33"/>
        <v>3.2638888878864236E-3</v>
      </c>
      <c r="F357">
        <f t="shared" si="34"/>
        <v>3.7455329479768786</v>
      </c>
      <c r="G357" s="31">
        <f t="shared" si="31"/>
        <v>281.999999913387</v>
      </c>
      <c r="H357">
        <f t="shared" si="32"/>
        <v>132.07369936782209</v>
      </c>
      <c r="I357">
        <f t="shared" si="35"/>
        <v>117.92630063217791</v>
      </c>
    </row>
    <row r="358" spans="1:9">
      <c r="A358">
        <v>411</v>
      </c>
      <c r="B358">
        <v>2.847</v>
      </c>
      <c r="C358">
        <f t="shared" si="30"/>
        <v>1.6456647398843931</v>
      </c>
      <c r="D358" s="29">
        <v>40488.581921296296</v>
      </c>
      <c r="E358" s="30">
        <f t="shared" si="33"/>
        <v>3.2523148111067712E-3</v>
      </c>
      <c r="F358">
        <f t="shared" si="34"/>
        <v>3.7455329479768786</v>
      </c>
      <c r="G358" s="31">
        <f t="shared" si="31"/>
        <v>280.99999967962503</v>
      </c>
      <c r="H358">
        <f t="shared" si="32"/>
        <v>131.61657016655036</v>
      </c>
      <c r="I358">
        <f t="shared" si="35"/>
        <v>118.38342983344964</v>
      </c>
    </row>
    <row r="359" spans="1:9">
      <c r="A359">
        <v>410</v>
      </c>
      <c r="B359">
        <v>2.8479999999999999</v>
      </c>
      <c r="C359">
        <f t="shared" si="30"/>
        <v>1.6462427745664738</v>
      </c>
      <c r="D359" s="29">
        <v>40488.581909722219</v>
      </c>
      <c r="E359" s="30">
        <f t="shared" si="33"/>
        <v>3.2407407343271188E-3</v>
      </c>
      <c r="F359">
        <f t="shared" si="34"/>
        <v>3.7468485549132948</v>
      </c>
      <c r="G359" s="31">
        <f t="shared" si="31"/>
        <v>279.99999944586307</v>
      </c>
      <c r="H359">
        <f t="shared" si="32"/>
        <v>131.15944096527863</v>
      </c>
      <c r="I359">
        <f t="shared" si="35"/>
        <v>118.84055903472137</v>
      </c>
    </row>
    <row r="360" spans="1:9">
      <c r="A360">
        <v>409</v>
      </c>
      <c r="B360">
        <v>2.8479999999999999</v>
      </c>
      <c r="C360">
        <f t="shared" si="30"/>
        <v>1.6462427745664738</v>
      </c>
      <c r="D360" s="29">
        <v>40488.581909722219</v>
      </c>
      <c r="E360" s="30">
        <f t="shared" si="33"/>
        <v>3.2407407343271188E-3</v>
      </c>
      <c r="F360">
        <f t="shared" si="34"/>
        <v>3.7468485549132948</v>
      </c>
      <c r="G360" s="31">
        <f t="shared" si="31"/>
        <v>279.99999944586307</v>
      </c>
      <c r="H360">
        <f t="shared" si="32"/>
        <v>131.15944096527863</v>
      </c>
      <c r="I360">
        <f t="shared" si="35"/>
        <v>118.84055903472137</v>
      </c>
    </row>
    <row r="361" spans="1:9">
      <c r="A361">
        <v>408</v>
      </c>
      <c r="B361">
        <v>2.8479999999999999</v>
      </c>
      <c r="C361">
        <f t="shared" si="30"/>
        <v>1.6462427745664738</v>
      </c>
      <c r="D361" s="29">
        <v>40488.58189814815</v>
      </c>
      <c r="E361" s="30">
        <f t="shared" si="33"/>
        <v>3.2291666648234241E-3</v>
      </c>
      <c r="F361">
        <f t="shared" si="34"/>
        <v>3.7468485549132948</v>
      </c>
      <c r="G361" s="31">
        <f t="shared" si="31"/>
        <v>278.99999984074384</v>
      </c>
      <c r="H361">
        <f t="shared" si="32"/>
        <v>130.70215148625172</v>
      </c>
      <c r="I361">
        <f t="shared" si="35"/>
        <v>119.29784851374828</v>
      </c>
    </row>
    <row r="362" spans="1:9">
      <c r="A362">
        <v>407</v>
      </c>
      <c r="B362">
        <v>2.8479999999999999</v>
      </c>
      <c r="C362">
        <f t="shared" si="30"/>
        <v>1.6462427745664738</v>
      </c>
      <c r="D362" s="29">
        <v>40488.581886574073</v>
      </c>
      <c r="E362" s="30">
        <f t="shared" si="33"/>
        <v>3.2175925880437717E-3</v>
      </c>
      <c r="F362">
        <f t="shared" si="34"/>
        <v>3.7468485549132948</v>
      </c>
      <c r="G362" s="31">
        <f t="shared" si="31"/>
        <v>277.99999960698187</v>
      </c>
      <c r="H362">
        <f t="shared" si="32"/>
        <v>130.244861719753</v>
      </c>
      <c r="I362">
        <f t="shared" si="35"/>
        <v>119.755138280247</v>
      </c>
    </row>
    <row r="363" spans="1:9">
      <c r="A363">
        <v>406</v>
      </c>
      <c r="B363">
        <v>2.8490000000000002</v>
      </c>
      <c r="C363">
        <f t="shared" si="30"/>
        <v>1.646820809248555</v>
      </c>
      <c r="D363" s="29">
        <v>40488.581886574073</v>
      </c>
      <c r="E363" s="30">
        <f t="shared" si="33"/>
        <v>3.2175925880437717E-3</v>
      </c>
      <c r="F363">
        <f t="shared" si="34"/>
        <v>3.7481641618497115</v>
      </c>
      <c r="G363" s="31">
        <f t="shared" si="31"/>
        <v>277.99999960698187</v>
      </c>
      <c r="H363">
        <f t="shared" si="32"/>
        <v>130.244861719753</v>
      </c>
      <c r="I363">
        <f t="shared" si="35"/>
        <v>119.755138280247</v>
      </c>
    </row>
    <row r="364" spans="1:9">
      <c r="A364">
        <v>405</v>
      </c>
      <c r="B364">
        <v>2.8490000000000002</v>
      </c>
      <c r="C364">
        <f t="shared" si="30"/>
        <v>1.646820809248555</v>
      </c>
      <c r="D364" s="29">
        <v>40488.581875000003</v>
      </c>
      <c r="E364" s="30">
        <f t="shared" si="33"/>
        <v>3.2060185185400769E-3</v>
      </c>
      <c r="F364">
        <f t="shared" si="34"/>
        <v>3.7481641618497115</v>
      </c>
      <c r="G364" s="31">
        <f t="shared" si="31"/>
        <v>277.00000000186265</v>
      </c>
      <c r="H364">
        <f t="shared" si="32"/>
        <v>129.78741167560003</v>
      </c>
      <c r="I364">
        <f t="shared" si="35"/>
        <v>120.21258832439997</v>
      </c>
    </row>
    <row r="365" spans="1:9">
      <c r="A365">
        <v>404</v>
      </c>
      <c r="B365">
        <v>2.8490000000000002</v>
      </c>
      <c r="C365">
        <f t="shared" si="30"/>
        <v>1.646820809248555</v>
      </c>
      <c r="D365" s="29">
        <v>40488.581863425927</v>
      </c>
      <c r="E365" s="30">
        <f t="shared" si="33"/>
        <v>3.1944444417604245E-3</v>
      </c>
      <c r="F365">
        <f t="shared" si="34"/>
        <v>3.7481641618497115</v>
      </c>
      <c r="G365" s="31">
        <f t="shared" si="31"/>
        <v>275.99999976810068</v>
      </c>
      <c r="H365">
        <f t="shared" si="32"/>
        <v>129.32996134387429</v>
      </c>
      <c r="I365">
        <f t="shared" si="35"/>
        <v>120.67003865612571</v>
      </c>
    </row>
    <row r="366" spans="1:9">
      <c r="A366">
        <v>403</v>
      </c>
      <c r="B366">
        <v>2.85</v>
      </c>
      <c r="C366">
        <f t="shared" si="30"/>
        <v>1.647398843930636</v>
      </c>
      <c r="D366" s="29">
        <v>40488.581863425927</v>
      </c>
      <c r="E366" s="30">
        <f t="shared" si="33"/>
        <v>3.1944444417604245E-3</v>
      </c>
      <c r="F366">
        <f t="shared" si="34"/>
        <v>3.7494797687861272</v>
      </c>
      <c r="G366" s="31">
        <f t="shared" si="31"/>
        <v>275.99999976810068</v>
      </c>
      <c r="H366">
        <f t="shared" si="32"/>
        <v>129.32996134387429</v>
      </c>
      <c r="I366">
        <f t="shared" si="35"/>
        <v>120.67003865612571</v>
      </c>
    </row>
    <row r="367" spans="1:9">
      <c r="A367">
        <v>402</v>
      </c>
      <c r="B367">
        <v>2.85</v>
      </c>
      <c r="C367">
        <f t="shared" si="30"/>
        <v>1.647398843930636</v>
      </c>
      <c r="D367" s="29">
        <v>40488.58185185185</v>
      </c>
      <c r="E367" s="30">
        <f t="shared" si="33"/>
        <v>3.1828703649807721E-3</v>
      </c>
      <c r="F367">
        <f t="shared" si="34"/>
        <v>3.7494797687861272</v>
      </c>
      <c r="G367" s="31">
        <f t="shared" si="31"/>
        <v>274.99999953433871</v>
      </c>
      <c r="H367">
        <f t="shared" si="32"/>
        <v>128.87235044692156</v>
      </c>
      <c r="I367">
        <f t="shared" si="35"/>
        <v>121.12764955307844</v>
      </c>
    </row>
    <row r="368" spans="1:9">
      <c r="A368">
        <v>401</v>
      </c>
      <c r="B368">
        <v>2.85</v>
      </c>
      <c r="C368">
        <f t="shared" si="30"/>
        <v>1.647398843930636</v>
      </c>
      <c r="D368" s="29">
        <v>40488.58184027778</v>
      </c>
      <c r="E368" s="30">
        <f t="shared" si="33"/>
        <v>3.1712962954770774E-3</v>
      </c>
      <c r="F368">
        <f t="shared" si="34"/>
        <v>3.7494797687861272</v>
      </c>
      <c r="G368" s="31">
        <f t="shared" si="31"/>
        <v>273.99999992921948</v>
      </c>
      <c r="H368">
        <f t="shared" si="32"/>
        <v>128.41473983764251</v>
      </c>
      <c r="I368">
        <f t="shared" si="35"/>
        <v>121.58526016235749</v>
      </c>
    </row>
    <row r="369" spans="1:9">
      <c r="A369">
        <v>400</v>
      </c>
      <c r="B369">
        <v>2.85</v>
      </c>
      <c r="C369">
        <f t="shared" si="30"/>
        <v>1.647398843930636</v>
      </c>
      <c r="D369" s="29">
        <v>40488.581828703704</v>
      </c>
      <c r="E369" s="30">
        <f t="shared" si="33"/>
        <v>3.159722218697425E-3</v>
      </c>
      <c r="F369">
        <f t="shared" si="34"/>
        <v>3.7494797687861272</v>
      </c>
      <c r="G369" s="31">
        <f t="shared" si="31"/>
        <v>272.99999969545752</v>
      </c>
      <c r="H369">
        <f t="shared" si="32"/>
        <v>127.95712894068977</v>
      </c>
      <c r="I369">
        <f t="shared" si="35"/>
        <v>122.04287105931023</v>
      </c>
    </row>
    <row r="370" spans="1:9">
      <c r="A370">
        <v>399</v>
      </c>
      <c r="B370">
        <v>2.85</v>
      </c>
      <c r="C370">
        <f t="shared" si="30"/>
        <v>1.647398843930636</v>
      </c>
      <c r="D370" s="29">
        <v>40488.581828703704</v>
      </c>
      <c r="E370" s="30">
        <f t="shared" si="33"/>
        <v>3.159722218697425E-3</v>
      </c>
      <c r="F370">
        <f t="shared" si="34"/>
        <v>3.7494797687861272</v>
      </c>
      <c r="G370" s="31">
        <f t="shared" si="31"/>
        <v>272.99999969545752</v>
      </c>
      <c r="H370">
        <f t="shared" si="32"/>
        <v>127.95712894068977</v>
      </c>
      <c r="I370">
        <f t="shared" si="35"/>
        <v>122.04287105931023</v>
      </c>
    </row>
    <row r="371" spans="1:9">
      <c r="A371">
        <v>398</v>
      </c>
      <c r="B371">
        <v>2.85</v>
      </c>
      <c r="C371">
        <f t="shared" si="30"/>
        <v>1.647398843930636</v>
      </c>
      <c r="D371" s="29">
        <v>40488.581817129627</v>
      </c>
      <c r="E371" s="30">
        <f t="shared" si="33"/>
        <v>3.1481481419177726E-3</v>
      </c>
      <c r="F371">
        <f t="shared" si="34"/>
        <v>3.7494797687861272</v>
      </c>
      <c r="G371" s="31">
        <f t="shared" si="31"/>
        <v>271.99999946169555</v>
      </c>
      <c r="H371">
        <f t="shared" si="32"/>
        <v>127.49951804373704</v>
      </c>
      <c r="I371">
        <f t="shared" si="35"/>
        <v>122.50048195626296</v>
      </c>
    </row>
    <row r="372" spans="1:9">
      <c r="A372">
        <v>397</v>
      </c>
      <c r="B372">
        <v>2.85</v>
      </c>
      <c r="C372">
        <f t="shared" si="30"/>
        <v>1.647398843930636</v>
      </c>
      <c r="D372" s="29">
        <v>40488.581805555557</v>
      </c>
      <c r="E372" s="30">
        <f t="shared" si="33"/>
        <v>3.1365740724140778E-3</v>
      </c>
      <c r="F372">
        <f t="shared" si="34"/>
        <v>3.7494797687861272</v>
      </c>
      <c r="G372" s="31">
        <f t="shared" si="31"/>
        <v>270.99999985657632</v>
      </c>
      <c r="H372">
        <f t="shared" si="32"/>
        <v>127.04190743445801</v>
      </c>
      <c r="I372">
        <f t="shared" si="35"/>
        <v>122.95809256554199</v>
      </c>
    </row>
    <row r="373" spans="1:9">
      <c r="A373">
        <v>396</v>
      </c>
      <c r="B373">
        <v>2.851</v>
      </c>
      <c r="C373">
        <f t="shared" si="30"/>
        <v>1.6479768786127167</v>
      </c>
      <c r="D373" s="29">
        <v>40488.581805555557</v>
      </c>
      <c r="E373" s="30">
        <f t="shared" si="33"/>
        <v>3.1365740724140778E-3</v>
      </c>
      <c r="F373">
        <f t="shared" si="34"/>
        <v>3.7507953757225434</v>
      </c>
      <c r="G373" s="31">
        <f t="shared" si="31"/>
        <v>270.99999985657632</v>
      </c>
      <c r="H373">
        <f t="shared" si="32"/>
        <v>127.04190743445801</v>
      </c>
      <c r="I373">
        <f t="shared" si="35"/>
        <v>122.95809256554199</v>
      </c>
    </row>
    <row r="374" spans="1:9">
      <c r="A374">
        <v>395</v>
      </c>
      <c r="B374">
        <v>2.851</v>
      </c>
      <c r="C374">
        <f t="shared" si="30"/>
        <v>1.6479768786127167</v>
      </c>
      <c r="D374" s="29">
        <v>40488.581793981481</v>
      </c>
      <c r="E374" s="30">
        <f t="shared" si="33"/>
        <v>3.1249999956344254E-3</v>
      </c>
      <c r="F374">
        <f t="shared" si="34"/>
        <v>3.7507953757225434</v>
      </c>
      <c r="G374" s="31">
        <f t="shared" si="31"/>
        <v>269.99999962281436</v>
      </c>
      <c r="H374">
        <f t="shared" si="32"/>
        <v>126.58413597227828</v>
      </c>
      <c r="I374">
        <f t="shared" si="35"/>
        <v>123.41586402772172</v>
      </c>
    </row>
    <row r="375" spans="1:9">
      <c r="A375">
        <v>394</v>
      </c>
      <c r="B375">
        <v>2.85</v>
      </c>
      <c r="C375">
        <f t="shared" si="30"/>
        <v>1.647398843930636</v>
      </c>
      <c r="D375" s="29">
        <v>40488.581782407404</v>
      </c>
      <c r="E375" s="30">
        <f t="shared" si="33"/>
        <v>3.113425918854773E-3</v>
      </c>
      <c r="F375">
        <f t="shared" si="34"/>
        <v>3.7494797687861272</v>
      </c>
      <c r="G375" s="31">
        <f t="shared" si="31"/>
        <v>268.99999938905239</v>
      </c>
      <c r="H375">
        <f t="shared" si="32"/>
        <v>126.12636451009854</v>
      </c>
      <c r="I375">
        <f t="shared" si="35"/>
        <v>123.87363548990146</v>
      </c>
    </row>
    <row r="376" spans="1:9">
      <c r="A376">
        <v>393</v>
      </c>
      <c r="B376">
        <v>2.851</v>
      </c>
      <c r="C376">
        <f t="shared" si="30"/>
        <v>1.6479768786127167</v>
      </c>
      <c r="D376" s="29">
        <v>40488.581782407404</v>
      </c>
      <c r="E376" s="30">
        <f t="shared" si="33"/>
        <v>3.113425918854773E-3</v>
      </c>
      <c r="F376">
        <f t="shared" si="34"/>
        <v>3.7507953757225434</v>
      </c>
      <c r="G376" s="31">
        <f t="shared" si="31"/>
        <v>268.99999938905239</v>
      </c>
      <c r="H376">
        <f t="shared" si="32"/>
        <v>126.12636451009854</v>
      </c>
      <c r="I376">
        <f t="shared" si="35"/>
        <v>123.87363548990146</v>
      </c>
    </row>
    <row r="377" spans="1:9">
      <c r="A377">
        <v>392</v>
      </c>
      <c r="B377">
        <v>2.851</v>
      </c>
      <c r="C377">
        <f t="shared" si="30"/>
        <v>1.6479768786127167</v>
      </c>
      <c r="D377" s="29">
        <v>40488.581770833334</v>
      </c>
      <c r="E377" s="30">
        <f t="shared" si="33"/>
        <v>3.1018518493510783E-3</v>
      </c>
      <c r="F377">
        <f t="shared" si="34"/>
        <v>3.7507953757225434</v>
      </c>
      <c r="G377" s="31">
        <f t="shared" si="31"/>
        <v>267.99999978393316</v>
      </c>
      <c r="H377">
        <f t="shared" si="32"/>
        <v>125.66859333569344</v>
      </c>
      <c r="I377">
        <f t="shared" si="35"/>
        <v>124.33140666430656</v>
      </c>
    </row>
    <row r="378" spans="1:9">
      <c r="A378">
        <v>391</v>
      </c>
      <c r="B378">
        <v>2.851</v>
      </c>
      <c r="C378">
        <f t="shared" si="30"/>
        <v>1.6479768786127167</v>
      </c>
      <c r="D378" s="29">
        <v>40488.581759259258</v>
      </c>
      <c r="E378" s="30">
        <f t="shared" si="33"/>
        <v>3.0902777725714259E-3</v>
      </c>
      <c r="F378">
        <f t="shared" si="34"/>
        <v>3.7507953757225434</v>
      </c>
      <c r="G378" s="31">
        <f t="shared" si="31"/>
        <v>266.9999995501712</v>
      </c>
      <c r="H378">
        <f t="shared" si="32"/>
        <v>125.21082187351371</v>
      </c>
      <c r="I378">
        <f t="shared" si="35"/>
        <v>124.78917812648629</v>
      </c>
    </row>
    <row r="379" spans="1:9">
      <c r="A379">
        <v>390</v>
      </c>
      <c r="B379">
        <v>2.8519999999999999</v>
      </c>
      <c r="C379">
        <f t="shared" si="30"/>
        <v>1.6485549132947976</v>
      </c>
      <c r="D379" s="29">
        <v>40488.581747685188</v>
      </c>
      <c r="E379" s="30">
        <f t="shared" si="33"/>
        <v>3.0787037030677311E-3</v>
      </c>
      <c r="F379">
        <f t="shared" si="34"/>
        <v>3.7521109826589596</v>
      </c>
      <c r="G379" s="31">
        <f t="shared" si="31"/>
        <v>265.99999994505197</v>
      </c>
      <c r="H379">
        <f t="shared" si="32"/>
        <v>124.75305069910861</v>
      </c>
      <c r="I379">
        <f t="shared" si="35"/>
        <v>125.24694930089139</v>
      </c>
    </row>
    <row r="380" spans="1:9">
      <c r="A380">
        <v>389</v>
      </c>
      <c r="B380">
        <v>2.8519999999999999</v>
      </c>
      <c r="C380">
        <f t="shared" si="30"/>
        <v>1.6485549132947976</v>
      </c>
      <c r="D380" s="29">
        <v>40488.581747685188</v>
      </c>
      <c r="E380" s="30">
        <f t="shared" si="33"/>
        <v>3.0787037030677311E-3</v>
      </c>
      <c r="F380">
        <f t="shared" si="34"/>
        <v>3.7521109826589596</v>
      </c>
      <c r="G380" s="31">
        <f t="shared" si="31"/>
        <v>265.99999994505197</v>
      </c>
      <c r="H380">
        <f t="shared" si="32"/>
        <v>124.75305069910861</v>
      </c>
      <c r="I380">
        <f t="shared" si="35"/>
        <v>125.24694930089139</v>
      </c>
    </row>
    <row r="381" spans="1:9">
      <c r="A381">
        <v>388</v>
      </c>
      <c r="B381">
        <v>2.8519999999999999</v>
      </c>
      <c r="C381">
        <f t="shared" si="30"/>
        <v>1.6485549132947976</v>
      </c>
      <c r="D381" s="29">
        <v>40488.581736111111</v>
      </c>
      <c r="E381" s="30">
        <f t="shared" si="33"/>
        <v>3.0671296262880787E-3</v>
      </c>
      <c r="F381">
        <f t="shared" si="34"/>
        <v>3.7521109826589596</v>
      </c>
      <c r="G381" s="31">
        <f t="shared" si="31"/>
        <v>264.99999971129</v>
      </c>
      <c r="H381">
        <f t="shared" si="32"/>
        <v>124.29511867170189</v>
      </c>
      <c r="I381">
        <f t="shared" si="35"/>
        <v>125.70488132829811</v>
      </c>
    </row>
    <row r="382" spans="1:9">
      <c r="A382">
        <v>387</v>
      </c>
      <c r="B382">
        <v>2.8519999999999999</v>
      </c>
      <c r="C382">
        <f t="shared" si="30"/>
        <v>1.6485549132947976</v>
      </c>
      <c r="D382" s="29">
        <v>40488.581724537034</v>
      </c>
      <c r="E382" s="30">
        <f t="shared" si="33"/>
        <v>3.0555555495084263E-3</v>
      </c>
      <c r="F382">
        <f t="shared" si="34"/>
        <v>3.7521109826589596</v>
      </c>
      <c r="G382" s="31">
        <f t="shared" si="31"/>
        <v>263.99999947752804</v>
      </c>
      <c r="H382">
        <f t="shared" si="32"/>
        <v>123.83718664429516</v>
      </c>
      <c r="I382">
        <f t="shared" si="35"/>
        <v>126.16281335570484</v>
      </c>
    </row>
    <row r="383" spans="1:9">
      <c r="A383">
        <v>386</v>
      </c>
      <c r="B383">
        <v>2.8519999999999999</v>
      </c>
      <c r="C383">
        <f t="shared" si="30"/>
        <v>1.6485549132947976</v>
      </c>
      <c r="D383" s="29">
        <v>40488.581724537034</v>
      </c>
      <c r="E383" s="30">
        <f t="shared" si="33"/>
        <v>3.0555555495084263E-3</v>
      </c>
      <c r="F383">
        <f t="shared" si="34"/>
        <v>3.7521109826589596</v>
      </c>
      <c r="G383" s="31">
        <f t="shared" si="31"/>
        <v>263.99999947752804</v>
      </c>
      <c r="H383">
        <f t="shared" si="32"/>
        <v>123.83718664429516</v>
      </c>
      <c r="I383">
        <f t="shared" si="35"/>
        <v>126.16281335570484</v>
      </c>
    </row>
    <row r="384" spans="1:9">
      <c r="A384">
        <v>385</v>
      </c>
      <c r="B384">
        <v>2.8530000000000002</v>
      </c>
      <c r="C384">
        <f t="shared" si="30"/>
        <v>1.6491329479768788</v>
      </c>
      <c r="D384" s="29">
        <v>40488.581712962965</v>
      </c>
      <c r="E384" s="30">
        <f t="shared" si="33"/>
        <v>3.0439814800047316E-3</v>
      </c>
      <c r="F384">
        <f t="shared" si="34"/>
        <v>3.7534265895953762</v>
      </c>
      <c r="G384" s="31">
        <f t="shared" si="31"/>
        <v>262.99999987240881</v>
      </c>
      <c r="H384">
        <f t="shared" si="32"/>
        <v>123.379254904764</v>
      </c>
      <c r="I384">
        <f t="shared" si="35"/>
        <v>126.620745095236</v>
      </c>
    </row>
    <row r="385" spans="1:9">
      <c r="A385">
        <v>384</v>
      </c>
      <c r="B385">
        <v>2.8530000000000002</v>
      </c>
      <c r="C385">
        <f t="shared" si="30"/>
        <v>1.6491329479768788</v>
      </c>
      <c r="D385" s="29">
        <v>40488.581701388888</v>
      </c>
      <c r="E385" s="30">
        <f t="shared" si="33"/>
        <v>3.0324074032250792E-3</v>
      </c>
      <c r="F385">
        <f t="shared" si="34"/>
        <v>3.7534265895953762</v>
      </c>
      <c r="G385" s="31">
        <f t="shared" si="31"/>
        <v>261.99999963864684</v>
      </c>
      <c r="H385">
        <f t="shared" si="32"/>
        <v>122.92116231213026</v>
      </c>
      <c r="I385">
        <f t="shared" si="35"/>
        <v>127.07883768786974</v>
      </c>
    </row>
    <row r="386" spans="1:9">
      <c r="A386">
        <v>383</v>
      </c>
      <c r="B386">
        <v>2.8530000000000002</v>
      </c>
      <c r="C386">
        <f t="shared" ref="C386:C449" si="36">B386/$M$2</f>
        <v>1.6491329479768788</v>
      </c>
      <c r="D386" s="29">
        <v>40488.581701388888</v>
      </c>
      <c r="E386" s="30">
        <f t="shared" si="33"/>
        <v>3.0324074032250792E-3</v>
      </c>
      <c r="F386">
        <f t="shared" si="34"/>
        <v>3.7534265895953762</v>
      </c>
      <c r="G386" s="31">
        <f t="shared" ref="G386:G449" si="37">E386*(24*60*60)</f>
        <v>261.99999963864684</v>
      </c>
      <c r="H386">
        <f t="shared" ref="H386:H449" si="38">H387+(((G386-G387)*C386)/3.6)</f>
        <v>122.92116231213026</v>
      </c>
      <c r="I386">
        <f t="shared" si="35"/>
        <v>127.07883768786974</v>
      </c>
    </row>
    <row r="387" spans="1:9">
      <c r="A387">
        <v>382</v>
      </c>
      <c r="B387">
        <v>2.8519999999999999</v>
      </c>
      <c r="C387">
        <f t="shared" si="36"/>
        <v>1.6485549132947976</v>
      </c>
      <c r="D387" s="29">
        <v>40488.581689814811</v>
      </c>
      <c r="E387" s="30">
        <f t="shared" ref="E387:E450" si="39">D387-$D$760</f>
        <v>3.0208333264454268E-3</v>
      </c>
      <c r="F387">
        <f t="shared" ref="F387:F450" si="40">B387+C387*0.546</f>
        <v>3.7521109826589596</v>
      </c>
      <c r="G387" s="31">
        <f t="shared" si="37"/>
        <v>260.99999940488487</v>
      </c>
      <c r="H387">
        <f t="shared" si="38"/>
        <v>122.46306971949653</v>
      </c>
      <c r="I387">
        <f t="shared" ref="I387:I450" si="41">250-H387</f>
        <v>127.53693028050347</v>
      </c>
    </row>
    <row r="388" spans="1:9">
      <c r="A388">
        <v>381</v>
      </c>
      <c r="B388">
        <v>2.8519999999999999</v>
      </c>
      <c r="C388">
        <f t="shared" si="36"/>
        <v>1.6485549132947976</v>
      </c>
      <c r="D388" s="29">
        <v>40488.581678240742</v>
      </c>
      <c r="E388" s="30">
        <f t="shared" si="39"/>
        <v>3.009259256941732E-3</v>
      </c>
      <c r="F388">
        <f t="shared" si="40"/>
        <v>3.7521109826589596</v>
      </c>
      <c r="G388" s="31">
        <f t="shared" si="37"/>
        <v>259.99999979976565</v>
      </c>
      <c r="H388">
        <f t="shared" si="38"/>
        <v>122.00513797996537</v>
      </c>
      <c r="I388">
        <f t="shared" si="41"/>
        <v>127.99486202003463</v>
      </c>
    </row>
    <row r="389" spans="1:9">
      <c r="A389">
        <v>380</v>
      </c>
      <c r="B389">
        <v>2.8519999999999999</v>
      </c>
      <c r="C389">
        <f t="shared" si="36"/>
        <v>1.6485549132947976</v>
      </c>
      <c r="D389" s="29">
        <v>40488.581666666665</v>
      </c>
      <c r="E389" s="30">
        <f t="shared" si="39"/>
        <v>2.9976851801620796E-3</v>
      </c>
      <c r="F389">
        <f t="shared" si="40"/>
        <v>3.7521109826589596</v>
      </c>
      <c r="G389" s="31">
        <f t="shared" si="37"/>
        <v>258.99999956600368</v>
      </c>
      <c r="H389">
        <f t="shared" si="38"/>
        <v>121.54720595255864</v>
      </c>
      <c r="I389">
        <f t="shared" si="41"/>
        <v>128.45279404744136</v>
      </c>
    </row>
    <row r="390" spans="1:9">
      <c r="A390">
        <v>379</v>
      </c>
      <c r="B390">
        <v>2.8530000000000002</v>
      </c>
      <c r="C390">
        <f t="shared" si="36"/>
        <v>1.6491329479768788</v>
      </c>
      <c r="D390" s="29">
        <v>40488.581666666665</v>
      </c>
      <c r="E390" s="30">
        <f t="shared" si="39"/>
        <v>2.9976851801620796E-3</v>
      </c>
      <c r="F390">
        <f t="shared" si="40"/>
        <v>3.7534265895953762</v>
      </c>
      <c r="G390" s="31">
        <f t="shared" si="37"/>
        <v>258.99999956600368</v>
      </c>
      <c r="H390">
        <f t="shared" si="38"/>
        <v>121.54720595255864</v>
      </c>
      <c r="I390">
        <f t="shared" si="41"/>
        <v>128.45279404744136</v>
      </c>
    </row>
    <row r="391" spans="1:9">
      <c r="A391">
        <v>378</v>
      </c>
      <c r="B391">
        <v>2.8530000000000002</v>
      </c>
      <c r="C391">
        <f t="shared" si="36"/>
        <v>1.6491329479768788</v>
      </c>
      <c r="D391" s="29">
        <v>40488.581655092596</v>
      </c>
      <c r="E391" s="30">
        <f t="shared" si="39"/>
        <v>2.9861111106583849E-3</v>
      </c>
      <c r="F391">
        <f t="shared" si="40"/>
        <v>3.7534265895953762</v>
      </c>
      <c r="G391" s="31">
        <f t="shared" si="37"/>
        <v>257.99999996088445</v>
      </c>
      <c r="H391">
        <f t="shared" si="38"/>
        <v>121.08911364790143</v>
      </c>
      <c r="I391">
        <f t="shared" si="41"/>
        <v>128.91088635209857</v>
      </c>
    </row>
    <row r="392" spans="1:9">
      <c r="A392">
        <v>377</v>
      </c>
      <c r="B392">
        <v>2.8540000000000001</v>
      </c>
      <c r="C392">
        <f t="shared" si="36"/>
        <v>1.6497109826589595</v>
      </c>
      <c r="D392" s="29">
        <v>40488.581643518519</v>
      </c>
      <c r="E392" s="30">
        <f t="shared" si="39"/>
        <v>2.9745370338787325E-3</v>
      </c>
      <c r="F392">
        <f t="shared" si="40"/>
        <v>3.754742196531792</v>
      </c>
      <c r="G392" s="31">
        <f t="shared" si="37"/>
        <v>256.99999972712249</v>
      </c>
      <c r="H392">
        <f t="shared" si="38"/>
        <v>120.63102105526769</v>
      </c>
      <c r="I392">
        <f t="shared" si="41"/>
        <v>129.36897894473231</v>
      </c>
    </row>
    <row r="393" spans="1:9">
      <c r="A393">
        <v>376</v>
      </c>
      <c r="B393">
        <v>2.8540000000000001</v>
      </c>
      <c r="C393">
        <f t="shared" si="36"/>
        <v>1.6497109826589595</v>
      </c>
      <c r="D393" s="29">
        <v>40488.581643518519</v>
      </c>
      <c r="E393" s="30">
        <f t="shared" si="39"/>
        <v>2.9745370338787325E-3</v>
      </c>
      <c r="F393">
        <f t="shared" si="40"/>
        <v>3.754742196531792</v>
      </c>
      <c r="G393" s="31">
        <f t="shared" si="37"/>
        <v>256.99999972712249</v>
      </c>
      <c r="H393">
        <f t="shared" si="38"/>
        <v>120.63102105526769</v>
      </c>
      <c r="I393">
        <f t="shared" si="41"/>
        <v>129.36897894473231</v>
      </c>
    </row>
    <row r="394" spans="1:9">
      <c r="A394">
        <v>375</v>
      </c>
      <c r="B394">
        <v>2.8540000000000001</v>
      </c>
      <c r="C394">
        <f t="shared" si="36"/>
        <v>1.6497109826589595</v>
      </c>
      <c r="D394" s="29">
        <v>40488.581631944442</v>
      </c>
      <c r="E394" s="30">
        <f t="shared" si="39"/>
        <v>2.9629629570990801E-3</v>
      </c>
      <c r="F394">
        <f t="shared" si="40"/>
        <v>3.754742196531792</v>
      </c>
      <c r="G394" s="31">
        <f t="shared" si="37"/>
        <v>255.99999949336052</v>
      </c>
      <c r="H394">
        <f t="shared" si="38"/>
        <v>120.17276789740696</v>
      </c>
      <c r="I394">
        <f t="shared" si="41"/>
        <v>129.82723210259303</v>
      </c>
    </row>
    <row r="395" spans="1:9">
      <c r="A395">
        <v>374</v>
      </c>
      <c r="B395">
        <v>2.8540000000000001</v>
      </c>
      <c r="C395">
        <f t="shared" si="36"/>
        <v>1.6497109826589595</v>
      </c>
      <c r="D395" s="29">
        <v>40488.581620370373</v>
      </c>
      <c r="E395" s="30">
        <f t="shared" si="39"/>
        <v>2.9513888875953853E-3</v>
      </c>
      <c r="F395">
        <f t="shared" si="40"/>
        <v>3.754742196531792</v>
      </c>
      <c r="G395" s="31">
        <f t="shared" si="37"/>
        <v>254.99999988824129</v>
      </c>
      <c r="H395">
        <f t="shared" si="38"/>
        <v>119.71451502762368</v>
      </c>
      <c r="I395">
        <f t="shared" si="41"/>
        <v>130.28548497237631</v>
      </c>
    </row>
    <row r="396" spans="1:9">
      <c r="A396">
        <v>373</v>
      </c>
      <c r="B396">
        <v>2.855</v>
      </c>
      <c r="C396">
        <f t="shared" si="36"/>
        <v>1.6502890173410405</v>
      </c>
      <c r="D396" s="29">
        <v>40488.581620370373</v>
      </c>
      <c r="E396" s="30">
        <f t="shared" si="39"/>
        <v>2.9513888875953853E-3</v>
      </c>
      <c r="F396">
        <f t="shared" si="40"/>
        <v>3.7560578034682082</v>
      </c>
      <c r="G396" s="31">
        <f t="shared" si="37"/>
        <v>254.99999988824129</v>
      </c>
      <c r="H396">
        <f t="shared" si="38"/>
        <v>119.71451502762368</v>
      </c>
      <c r="I396">
        <f t="shared" si="41"/>
        <v>130.28548497237631</v>
      </c>
    </row>
    <row r="397" spans="1:9">
      <c r="A397">
        <v>372</v>
      </c>
      <c r="B397">
        <v>2.855</v>
      </c>
      <c r="C397">
        <f t="shared" si="36"/>
        <v>1.6502890173410405</v>
      </c>
      <c r="D397" s="29">
        <v>40488.581608796296</v>
      </c>
      <c r="E397" s="30">
        <f t="shared" si="39"/>
        <v>2.9398148108157329E-3</v>
      </c>
      <c r="F397">
        <f t="shared" si="40"/>
        <v>3.7560578034682082</v>
      </c>
      <c r="G397" s="31">
        <f t="shared" si="37"/>
        <v>253.99999965447932</v>
      </c>
      <c r="H397">
        <f t="shared" si="38"/>
        <v>119.25610130453595</v>
      </c>
      <c r="I397">
        <f t="shared" si="41"/>
        <v>130.74389869546405</v>
      </c>
    </row>
    <row r="398" spans="1:9">
      <c r="A398">
        <v>371</v>
      </c>
      <c r="B398">
        <v>2.855</v>
      </c>
      <c r="C398">
        <f t="shared" si="36"/>
        <v>1.6502890173410405</v>
      </c>
      <c r="D398" s="29">
        <v>40488.581597222219</v>
      </c>
      <c r="E398" s="30">
        <f t="shared" si="39"/>
        <v>2.9282407340360805E-3</v>
      </c>
      <c r="F398">
        <f t="shared" si="40"/>
        <v>3.7560578034682082</v>
      </c>
      <c r="G398" s="31">
        <f t="shared" si="37"/>
        <v>252.99999942071736</v>
      </c>
      <c r="H398">
        <f t="shared" si="38"/>
        <v>118.79768758144822</v>
      </c>
      <c r="I398">
        <f t="shared" si="41"/>
        <v>131.2023124185518</v>
      </c>
    </row>
    <row r="399" spans="1:9">
      <c r="A399">
        <v>370</v>
      </c>
      <c r="B399">
        <v>2.855</v>
      </c>
      <c r="C399">
        <f t="shared" si="36"/>
        <v>1.6502890173410405</v>
      </c>
      <c r="D399" s="29">
        <v>40488.581585648149</v>
      </c>
      <c r="E399" s="30">
        <f t="shared" si="39"/>
        <v>2.9166666645323858E-3</v>
      </c>
      <c r="F399">
        <f t="shared" si="40"/>
        <v>3.7560578034682082</v>
      </c>
      <c r="G399" s="31">
        <f t="shared" si="37"/>
        <v>251.99999981559813</v>
      </c>
      <c r="H399">
        <f t="shared" si="38"/>
        <v>118.33927414653887</v>
      </c>
      <c r="I399">
        <f t="shared" si="41"/>
        <v>131.66072585346114</v>
      </c>
    </row>
    <row r="400" spans="1:9">
      <c r="A400">
        <v>369</v>
      </c>
      <c r="B400">
        <v>2.8559999999999999</v>
      </c>
      <c r="C400">
        <f t="shared" si="36"/>
        <v>1.6508670520231212</v>
      </c>
      <c r="D400" s="29">
        <v>40488.581585648149</v>
      </c>
      <c r="E400" s="30">
        <f t="shared" si="39"/>
        <v>2.9166666645323858E-3</v>
      </c>
      <c r="F400">
        <f t="shared" si="40"/>
        <v>3.7573734104046244</v>
      </c>
      <c r="G400" s="31">
        <f t="shared" si="37"/>
        <v>251.99999981559813</v>
      </c>
      <c r="H400">
        <f t="shared" si="38"/>
        <v>118.33927414653887</v>
      </c>
      <c r="I400">
        <f t="shared" si="41"/>
        <v>131.66072585346114</v>
      </c>
    </row>
    <row r="401" spans="1:9">
      <c r="A401">
        <v>368</v>
      </c>
      <c r="B401">
        <v>2.8559999999999999</v>
      </c>
      <c r="C401">
        <f t="shared" si="36"/>
        <v>1.6508670520231212</v>
      </c>
      <c r="D401" s="29">
        <v>40488.581574074073</v>
      </c>
      <c r="E401" s="30">
        <f t="shared" si="39"/>
        <v>2.9050925877527334E-3</v>
      </c>
      <c r="F401">
        <f t="shared" si="40"/>
        <v>3.7573734104046244</v>
      </c>
      <c r="G401" s="31">
        <f t="shared" si="37"/>
        <v>250.99999958183616</v>
      </c>
      <c r="H401">
        <f t="shared" si="38"/>
        <v>117.88069985822413</v>
      </c>
      <c r="I401">
        <f t="shared" si="41"/>
        <v>132.11930014177585</v>
      </c>
    </row>
    <row r="402" spans="1:9">
      <c r="A402">
        <v>367</v>
      </c>
      <c r="B402">
        <v>2.8559999999999999</v>
      </c>
      <c r="C402">
        <f t="shared" si="36"/>
        <v>1.6508670520231212</v>
      </c>
      <c r="D402" s="29">
        <v>40488.581562500003</v>
      </c>
      <c r="E402" s="30">
        <f t="shared" si="39"/>
        <v>2.8935185182490386E-3</v>
      </c>
      <c r="F402">
        <f t="shared" si="40"/>
        <v>3.7573734104046244</v>
      </c>
      <c r="G402" s="31">
        <f t="shared" si="37"/>
        <v>249.99999997671694</v>
      </c>
      <c r="H402">
        <f t="shared" si="38"/>
        <v>117.42212585818872</v>
      </c>
      <c r="I402">
        <f t="shared" si="41"/>
        <v>132.57787414181126</v>
      </c>
    </row>
    <row r="403" spans="1:9">
      <c r="A403">
        <v>366</v>
      </c>
      <c r="B403">
        <v>2.8570000000000002</v>
      </c>
      <c r="C403">
        <f t="shared" si="36"/>
        <v>1.6514450867052024</v>
      </c>
      <c r="D403" s="29">
        <v>40488.581562500003</v>
      </c>
      <c r="E403" s="30">
        <f t="shared" si="39"/>
        <v>2.8935185182490386E-3</v>
      </c>
      <c r="F403">
        <f t="shared" si="40"/>
        <v>3.758689017341041</v>
      </c>
      <c r="G403" s="31">
        <f t="shared" si="37"/>
        <v>249.99999997671694</v>
      </c>
      <c r="H403">
        <f t="shared" si="38"/>
        <v>117.42212585818872</v>
      </c>
      <c r="I403">
        <f t="shared" si="41"/>
        <v>132.57787414181126</v>
      </c>
    </row>
    <row r="404" spans="1:9">
      <c r="A404">
        <v>365</v>
      </c>
      <c r="B404">
        <v>2.8570000000000002</v>
      </c>
      <c r="C404">
        <f t="shared" si="36"/>
        <v>1.6514450867052024</v>
      </c>
      <c r="D404" s="29">
        <v>40488.581550925926</v>
      </c>
      <c r="E404" s="30">
        <f t="shared" si="39"/>
        <v>2.8819444414693862E-3</v>
      </c>
      <c r="F404">
        <f t="shared" si="40"/>
        <v>3.758689017341041</v>
      </c>
      <c r="G404" s="31">
        <f t="shared" si="37"/>
        <v>248.99999974295497</v>
      </c>
      <c r="H404">
        <f t="shared" si="38"/>
        <v>116.96339100464698</v>
      </c>
      <c r="I404">
        <f t="shared" si="41"/>
        <v>133.03660899535302</v>
      </c>
    </row>
    <row r="405" spans="1:9">
      <c r="A405">
        <v>364</v>
      </c>
      <c r="B405">
        <v>2.8580000000000001</v>
      </c>
      <c r="C405">
        <f t="shared" si="36"/>
        <v>1.6520231213872834</v>
      </c>
      <c r="D405" s="29">
        <v>40488.58153935185</v>
      </c>
      <c r="E405" s="30">
        <f t="shared" si="39"/>
        <v>2.8703703646897338E-3</v>
      </c>
      <c r="F405">
        <f t="shared" si="40"/>
        <v>3.7600046242774567</v>
      </c>
      <c r="G405" s="31">
        <f t="shared" si="37"/>
        <v>247.999999509193</v>
      </c>
      <c r="H405">
        <f t="shared" si="38"/>
        <v>116.50465615110524</v>
      </c>
      <c r="I405">
        <f t="shared" si="41"/>
        <v>133.49534384889478</v>
      </c>
    </row>
    <row r="406" spans="1:9">
      <c r="A406">
        <v>363</v>
      </c>
      <c r="B406">
        <v>2.8580000000000001</v>
      </c>
      <c r="C406">
        <f t="shared" si="36"/>
        <v>1.6520231213872834</v>
      </c>
      <c r="D406" s="29">
        <v>40488.58153935185</v>
      </c>
      <c r="E406" s="30">
        <f t="shared" si="39"/>
        <v>2.8703703646897338E-3</v>
      </c>
      <c r="F406">
        <f t="shared" si="40"/>
        <v>3.7600046242774567</v>
      </c>
      <c r="G406" s="31">
        <f t="shared" si="37"/>
        <v>247.999999509193</v>
      </c>
      <c r="H406">
        <f t="shared" si="38"/>
        <v>116.50465615110524</v>
      </c>
      <c r="I406">
        <f t="shared" si="41"/>
        <v>133.49534384889478</v>
      </c>
    </row>
    <row r="407" spans="1:9">
      <c r="A407">
        <v>362</v>
      </c>
      <c r="B407">
        <v>2.8580000000000001</v>
      </c>
      <c r="C407">
        <f t="shared" si="36"/>
        <v>1.6520231213872834</v>
      </c>
      <c r="D407" s="29">
        <v>40488.58152777778</v>
      </c>
      <c r="E407" s="30">
        <f t="shared" si="39"/>
        <v>2.8587962951860391E-3</v>
      </c>
      <c r="F407">
        <f t="shared" si="40"/>
        <v>3.7600046242774567</v>
      </c>
      <c r="G407" s="31">
        <f t="shared" si="37"/>
        <v>246.99999990407377</v>
      </c>
      <c r="H407">
        <f t="shared" si="38"/>
        <v>116.04576102081771</v>
      </c>
      <c r="I407">
        <f t="shared" si="41"/>
        <v>133.95423897918229</v>
      </c>
    </row>
    <row r="408" spans="1:9">
      <c r="A408">
        <v>361</v>
      </c>
      <c r="B408">
        <v>2.8580000000000001</v>
      </c>
      <c r="C408">
        <f t="shared" si="36"/>
        <v>1.6520231213872834</v>
      </c>
      <c r="D408" s="29">
        <v>40488.581516203703</v>
      </c>
      <c r="E408" s="30">
        <f t="shared" si="39"/>
        <v>2.8472222184063867E-3</v>
      </c>
      <c r="F408">
        <f t="shared" si="40"/>
        <v>3.7600046242774567</v>
      </c>
      <c r="G408" s="31">
        <f t="shared" si="37"/>
        <v>245.99999967031181</v>
      </c>
      <c r="H408">
        <f t="shared" si="38"/>
        <v>115.58686560204897</v>
      </c>
      <c r="I408">
        <f t="shared" si="41"/>
        <v>134.41313439795101</v>
      </c>
    </row>
    <row r="409" spans="1:9">
      <c r="A409">
        <v>360</v>
      </c>
      <c r="B409">
        <v>2.859</v>
      </c>
      <c r="C409">
        <f t="shared" si="36"/>
        <v>1.6526011560693641</v>
      </c>
      <c r="D409" s="29">
        <v>40488.581504629627</v>
      </c>
      <c r="E409" s="30">
        <f t="shared" si="39"/>
        <v>2.8356481416267343E-3</v>
      </c>
      <c r="F409">
        <f t="shared" si="40"/>
        <v>3.7613202312138729</v>
      </c>
      <c r="G409" s="31">
        <f t="shared" si="37"/>
        <v>244.99999943654984</v>
      </c>
      <c r="H409">
        <f t="shared" si="38"/>
        <v>115.12797018328024</v>
      </c>
      <c r="I409">
        <f t="shared" si="41"/>
        <v>134.87202981671976</v>
      </c>
    </row>
    <row r="410" spans="1:9">
      <c r="A410">
        <v>359</v>
      </c>
      <c r="B410">
        <v>2.859</v>
      </c>
      <c r="C410">
        <f t="shared" si="36"/>
        <v>1.6526011560693641</v>
      </c>
      <c r="D410" s="29">
        <v>40488.581504629627</v>
      </c>
      <c r="E410" s="30">
        <f t="shared" si="39"/>
        <v>2.8356481416267343E-3</v>
      </c>
      <c r="F410">
        <f t="shared" si="40"/>
        <v>3.7613202312138729</v>
      </c>
      <c r="G410" s="31">
        <f t="shared" si="37"/>
        <v>244.99999943654984</v>
      </c>
      <c r="H410">
        <f t="shared" si="38"/>
        <v>115.12797018328024</v>
      </c>
      <c r="I410">
        <f t="shared" si="41"/>
        <v>134.87202981671976</v>
      </c>
    </row>
    <row r="411" spans="1:9">
      <c r="A411">
        <v>358</v>
      </c>
      <c r="B411">
        <v>2.859</v>
      </c>
      <c r="C411">
        <f t="shared" si="36"/>
        <v>1.6526011560693641</v>
      </c>
      <c r="D411" s="29">
        <v>40488.581493055557</v>
      </c>
      <c r="E411" s="30">
        <f t="shared" si="39"/>
        <v>2.8240740721230395E-3</v>
      </c>
      <c r="F411">
        <f t="shared" si="40"/>
        <v>3.7613202312138729</v>
      </c>
      <c r="G411" s="31">
        <f t="shared" si="37"/>
        <v>243.99999983143061</v>
      </c>
      <c r="H411">
        <f t="shared" si="38"/>
        <v>114.66891448786664</v>
      </c>
      <c r="I411">
        <f t="shared" si="41"/>
        <v>135.33108551213337</v>
      </c>
    </row>
    <row r="412" spans="1:9">
      <c r="A412">
        <v>357</v>
      </c>
      <c r="B412">
        <v>2.86</v>
      </c>
      <c r="C412">
        <f t="shared" si="36"/>
        <v>1.653179190751445</v>
      </c>
      <c r="D412" s="29">
        <v>40488.58148148148</v>
      </c>
      <c r="E412" s="30">
        <f t="shared" si="39"/>
        <v>2.8124999953433871E-3</v>
      </c>
      <c r="F412">
        <f t="shared" si="40"/>
        <v>3.7626358381502891</v>
      </c>
      <c r="G412" s="31">
        <f t="shared" si="37"/>
        <v>242.99999959766865</v>
      </c>
      <c r="H412">
        <f t="shared" si="38"/>
        <v>114.2098585038709</v>
      </c>
      <c r="I412">
        <f t="shared" si="41"/>
        <v>135.79014149612908</v>
      </c>
    </row>
    <row r="413" spans="1:9">
      <c r="A413">
        <v>356</v>
      </c>
      <c r="B413">
        <v>2.86</v>
      </c>
      <c r="C413">
        <f t="shared" si="36"/>
        <v>1.653179190751445</v>
      </c>
      <c r="D413" s="29">
        <v>40488.58148148148</v>
      </c>
      <c r="E413" s="30">
        <f t="shared" si="39"/>
        <v>2.8124999953433871E-3</v>
      </c>
      <c r="F413">
        <f t="shared" si="40"/>
        <v>3.7626358381502891</v>
      </c>
      <c r="G413" s="31">
        <f t="shared" si="37"/>
        <v>242.99999959766865</v>
      </c>
      <c r="H413">
        <f t="shared" si="38"/>
        <v>114.2098585038709</v>
      </c>
      <c r="I413">
        <f t="shared" si="41"/>
        <v>135.79014149612908</v>
      </c>
    </row>
    <row r="414" spans="1:9">
      <c r="A414">
        <v>355</v>
      </c>
      <c r="B414">
        <v>2.86</v>
      </c>
      <c r="C414">
        <f t="shared" si="36"/>
        <v>1.653179190751445</v>
      </c>
      <c r="D414" s="29">
        <v>40488.581469907411</v>
      </c>
      <c r="E414" s="30">
        <f t="shared" si="39"/>
        <v>2.8009259258396924E-3</v>
      </c>
      <c r="F414">
        <f t="shared" si="40"/>
        <v>3.7626358381502891</v>
      </c>
      <c r="G414" s="31">
        <f t="shared" si="37"/>
        <v>241.99999999254942</v>
      </c>
      <c r="H414">
        <f t="shared" si="38"/>
        <v>113.75064224333124</v>
      </c>
      <c r="I414">
        <f t="shared" si="41"/>
        <v>136.24935775666876</v>
      </c>
    </row>
    <row r="415" spans="1:9">
      <c r="A415">
        <v>354</v>
      </c>
      <c r="B415">
        <v>2.86</v>
      </c>
      <c r="C415">
        <f t="shared" si="36"/>
        <v>1.653179190751445</v>
      </c>
      <c r="D415" s="29">
        <v>40488.581458333334</v>
      </c>
      <c r="E415" s="30">
        <f t="shared" si="39"/>
        <v>2.78935184906004E-3</v>
      </c>
      <c r="F415">
        <f t="shared" si="40"/>
        <v>3.7626358381502891</v>
      </c>
      <c r="G415" s="31">
        <f t="shared" si="37"/>
        <v>240.99999975878745</v>
      </c>
      <c r="H415">
        <f t="shared" si="38"/>
        <v>113.2914256941085</v>
      </c>
      <c r="I415">
        <f t="shared" si="41"/>
        <v>136.70857430589149</v>
      </c>
    </row>
    <row r="416" spans="1:9">
      <c r="A416">
        <v>353</v>
      </c>
      <c r="B416">
        <v>2.8610000000000002</v>
      </c>
      <c r="C416">
        <f t="shared" si="36"/>
        <v>1.6537572254335262</v>
      </c>
      <c r="D416" s="29">
        <v>40488.581458333334</v>
      </c>
      <c r="E416" s="30">
        <f t="shared" si="39"/>
        <v>2.78935184906004E-3</v>
      </c>
      <c r="F416">
        <f t="shared" si="40"/>
        <v>3.7639514450867058</v>
      </c>
      <c r="G416" s="31">
        <f t="shared" si="37"/>
        <v>240.99999975878745</v>
      </c>
      <c r="H416">
        <f t="shared" si="38"/>
        <v>113.2914256941085</v>
      </c>
      <c r="I416">
        <f t="shared" si="41"/>
        <v>136.70857430589149</v>
      </c>
    </row>
    <row r="417" spans="1:9">
      <c r="A417">
        <v>352</v>
      </c>
      <c r="B417">
        <v>2.8610000000000002</v>
      </c>
      <c r="C417">
        <f t="shared" si="36"/>
        <v>1.6537572254335262</v>
      </c>
      <c r="D417" s="29">
        <v>40488.581446759257</v>
      </c>
      <c r="E417" s="30">
        <f t="shared" si="39"/>
        <v>2.7777777722803876E-3</v>
      </c>
      <c r="F417">
        <f t="shared" si="40"/>
        <v>3.7639514450867058</v>
      </c>
      <c r="G417" s="31">
        <f t="shared" si="37"/>
        <v>239.99999952502549</v>
      </c>
      <c r="H417">
        <f t="shared" si="38"/>
        <v>112.83204857965876</v>
      </c>
      <c r="I417">
        <f t="shared" si="41"/>
        <v>137.16795142034124</v>
      </c>
    </row>
    <row r="418" spans="1:9">
      <c r="A418">
        <v>351</v>
      </c>
      <c r="B418">
        <v>2.8610000000000002</v>
      </c>
      <c r="C418">
        <f t="shared" si="36"/>
        <v>1.6537572254335262</v>
      </c>
      <c r="D418" s="29">
        <v>40488.581435185188</v>
      </c>
      <c r="E418" s="30">
        <f t="shared" si="39"/>
        <v>2.7662037027766928E-3</v>
      </c>
      <c r="F418">
        <f t="shared" si="40"/>
        <v>3.7639514450867058</v>
      </c>
      <c r="G418" s="31">
        <f t="shared" si="37"/>
        <v>238.99999991990626</v>
      </c>
      <c r="H418">
        <f t="shared" si="38"/>
        <v>112.37267175399305</v>
      </c>
      <c r="I418">
        <f t="shared" si="41"/>
        <v>137.62732824600695</v>
      </c>
    </row>
    <row r="419" spans="1:9">
      <c r="A419">
        <v>350</v>
      </c>
      <c r="B419">
        <v>2.8610000000000002</v>
      </c>
      <c r="C419">
        <f t="shared" si="36"/>
        <v>1.6537572254335262</v>
      </c>
      <c r="D419" s="29">
        <v>40488.581423611111</v>
      </c>
      <c r="E419" s="30">
        <f t="shared" si="39"/>
        <v>2.7546296259970404E-3</v>
      </c>
      <c r="F419">
        <f t="shared" si="40"/>
        <v>3.7639514450867058</v>
      </c>
      <c r="G419" s="31">
        <f t="shared" si="37"/>
        <v>237.99999968614429</v>
      </c>
      <c r="H419">
        <f t="shared" si="38"/>
        <v>111.91329463954331</v>
      </c>
      <c r="I419">
        <f t="shared" si="41"/>
        <v>138.08670536045668</v>
      </c>
    </row>
    <row r="420" spans="1:9">
      <c r="A420">
        <v>349</v>
      </c>
      <c r="B420">
        <v>2.8610000000000002</v>
      </c>
      <c r="C420">
        <f t="shared" si="36"/>
        <v>1.6537572254335262</v>
      </c>
      <c r="D420" s="29">
        <v>40488.581423611111</v>
      </c>
      <c r="E420" s="30">
        <f t="shared" si="39"/>
        <v>2.7546296259970404E-3</v>
      </c>
      <c r="F420">
        <f t="shared" si="40"/>
        <v>3.7639514450867058</v>
      </c>
      <c r="G420" s="31">
        <f t="shared" si="37"/>
        <v>237.99999968614429</v>
      </c>
      <c r="H420">
        <f t="shared" si="38"/>
        <v>111.91329463954331</v>
      </c>
      <c r="I420">
        <f t="shared" si="41"/>
        <v>138.08670536045668</v>
      </c>
    </row>
    <row r="421" spans="1:9">
      <c r="A421">
        <v>348</v>
      </c>
      <c r="B421">
        <v>2.8610000000000002</v>
      </c>
      <c r="C421">
        <f t="shared" si="36"/>
        <v>1.6537572254335262</v>
      </c>
      <c r="D421" s="29">
        <v>40488.581412037034</v>
      </c>
      <c r="E421" s="30">
        <f t="shared" si="39"/>
        <v>2.743055549217388E-3</v>
      </c>
      <c r="F421">
        <f t="shared" si="40"/>
        <v>3.7639514450867058</v>
      </c>
      <c r="G421" s="31">
        <f t="shared" si="37"/>
        <v>236.99999945238233</v>
      </c>
      <c r="H421">
        <f t="shared" si="38"/>
        <v>111.45391752509357</v>
      </c>
      <c r="I421">
        <f t="shared" si="41"/>
        <v>138.54608247490643</v>
      </c>
    </row>
    <row r="422" spans="1:9">
      <c r="A422">
        <v>347</v>
      </c>
      <c r="B422">
        <v>2.8610000000000002</v>
      </c>
      <c r="C422">
        <f t="shared" si="36"/>
        <v>1.6537572254335262</v>
      </c>
      <c r="D422" s="29">
        <v>40488.581400462965</v>
      </c>
      <c r="E422" s="30">
        <f t="shared" si="39"/>
        <v>2.7314814797136933E-3</v>
      </c>
      <c r="F422">
        <f t="shared" si="40"/>
        <v>3.7639514450867058</v>
      </c>
      <c r="G422" s="31">
        <f t="shared" si="37"/>
        <v>235.9999998472631</v>
      </c>
      <c r="H422">
        <f t="shared" si="38"/>
        <v>110.99454069942784</v>
      </c>
      <c r="I422">
        <f t="shared" si="41"/>
        <v>139.00545930057217</v>
      </c>
    </row>
    <row r="423" spans="1:9">
      <c r="A423">
        <v>346</v>
      </c>
      <c r="B423">
        <v>2.8620000000000001</v>
      </c>
      <c r="C423">
        <f t="shared" si="36"/>
        <v>1.6543352601156069</v>
      </c>
      <c r="D423" s="29">
        <v>40488.581400462965</v>
      </c>
      <c r="E423" s="30">
        <f t="shared" si="39"/>
        <v>2.7314814797136933E-3</v>
      </c>
      <c r="F423">
        <f t="shared" si="40"/>
        <v>3.7652670520231215</v>
      </c>
      <c r="G423" s="31">
        <f t="shared" si="37"/>
        <v>235.9999998472631</v>
      </c>
      <c r="H423">
        <f t="shared" si="38"/>
        <v>110.99454069942784</v>
      </c>
      <c r="I423">
        <f t="shared" si="41"/>
        <v>139.00545930057217</v>
      </c>
    </row>
    <row r="424" spans="1:9">
      <c r="A424">
        <v>345</v>
      </c>
      <c r="B424">
        <v>2.8620000000000001</v>
      </c>
      <c r="C424">
        <f t="shared" si="36"/>
        <v>1.6543352601156069</v>
      </c>
      <c r="D424" s="29">
        <v>40488.581388888888</v>
      </c>
      <c r="E424" s="30">
        <f t="shared" si="39"/>
        <v>2.7199074029340409E-3</v>
      </c>
      <c r="F424">
        <f t="shared" si="40"/>
        <v>3.7652670520231215</v>
      </c>
      <c r="G424" s="31">
        <f t="shared" si="37"/>
        <v>234.99999961350113</v>
      </c>
      <c r="H424">
        <f t="shared" si="38"/>
        <v>110.5350030197511</v>
      </c>
      <c r="I424">
        <f t="shared" si="41"/>
        <v>139.46499698024888</v>
      </c>
    </row>
    <row r="425" spans="1:9">
      <c r="A425">
        <v>344</v>
      </c>
      <c r="B425">
        <v>2.8620000000000001</v>
      </c>
      <c r="C425">
        <f t="shared" si="36"/>
        <v>1.6543352601156069</v>
      </c>
      <c r="D425" s="29">
        <v>40488.581388888888</v>
      </c>
      <c r="E425" s="30">
        <f t="shared" si="39"/>
        <v>2.7199074029340409E-3</v>
      </c>
      <c r="F425">
        <f t="shared" si="40"/>
        <v>3.7652670520231215</v>
      </c>
      <c r="G425" s="31">
        <f t="shared" si="37"/>
        <v>234.99999961350113</v>
      </c>
      <c r="H425">
        <f t="shared" si="38"/>
        <v>110.5350030197511</v>
      </c>
      <c r="I425">
        <f t="shared" si="41"/>
        <v>139.46499698024888</v>
      </c>
    </row>
    <row r="426" spans="1:9">
      <c r="A426">
        <v>343</v>
      </c>
      <c r="B426">
        <v>2.863</v>
      </c>
      <c r="C426">
        <f t="shared" si="36"/>
        <v>1.6549132947976879</v>
      </c>
      <c r="D426" s="29">
        <v>40488.581377314818</v>
      </c>
      <c r="E426" s="30">
        <f t="shared" si="39"/>
        <v>2.7083333334303461E-3</v>
      </c>
      <c r="F426">
        <f t="shared" si="40"/>
        <v>3.7665826589595377</v>
      </c>
      <c r="G426" s="31">
        <f t="shared" si="37"/>
        <v>234.0000000083819</v>
      </c>
      <c r="H426">
        <f t="shared" si="38"/>
        <v>110.07546562895932</v>
      </c>
      <c r="I426">
        <f t="shared" si="41"/>
        <v>139.92453437104069</v>
      </c>
    </row>
    <row r="427" spans="1:9">
      <c r="A427">
        <v>342</v>
      </c>
      <c r="B427">
        <v>2.863</v>
      </c>
      <c r="C427">
        <f t="shared" si="36"/>
        <v>1.6549132947976879</v>
      </c>
      <c r="D427" s="29">
        <v>40488.581365740742</v>
      </c>
      <c r="E427" s="30">
        <f t="shared" si="39"/>
        <v>2.6967592566506937E-3</v>
      </c>
      <c r="F427">
        <f t="shared" si="40"/>
        <v>3.7665826589595377</v>
      </c>
      <c r="G427" s="31">
        <f t="shared" si="37"/>
        <v>232.99999977461994</v>
      </c>
      <c r="H427">
        <f t="shared" si="38"/>
        <v>109.61576738405557</v>
      </c>
      <c r="I427">
        <f t="shared" si="41"/>
        <v>140.38423261594443</v>
      </c>
    </row>
    <row r="428" spans="1:9">
      <c r="A428">
        <v>341</v>
      </c>
      <c r="B428">
        <v>2.8639999999999999</v>
      </c>
      <c r="C428">
        <f t="shared" si="36"/>
        <v>1.6554913294797686</v>
      </c>
      <c r="D428" s="29">
        <v>40488.581354166665</v>
      </c>
      <c r="E428" s="30">
        <f t="shared" si="39"/>
        <v>2.6851851798710413E-3</v>
      </c>
      <c r="F428">
        <f t="shared" si="40"/>
        <v>3.7678982658959539</v>
      </c>
      <c r="G428" s="31">
        <f t="shared" si="37"/>
        <v>231.99999954085797</v>
      </c>
      <c r="H428">
        <f t="shared" si="38"/>
        <v>109.15606913915182</v>
      </c>
      <c r="I428">
        <f t="shared" si="41"/>
        <v>140.84393086084816</v>
      </c>
    </row>
    <row r="429" spans="1:9">
      <c r="A429">
        <v>340</v>
      </c>
      <c r="B429">
        <v>2.8639999999999999</v>
      </c>
      <c r="C429">
        <f t="shared" si="36"/>
        <v>1.6554913294797686</v>
      </c>
      <c r="D429" s="29">
        <v>40488.581342592595</v>
      </c>
      <c r="E429" s="30">
        <f t="shared" si="39"/>
        <v>2.6736111103673466E-3</v>
      </c>
      <c r="F429">
        <f t="shared" si="40"/>
        <v>3.7678982658959539</v>
      </c>
      <c r="G429" s="31">
        <f t="shared" si="37"/>
        <v>230.99999993573874</v>
      </c>
      <c r="H429">
        <f t="shared" si="38"/>
        <v>108.69621061810791</v>
      </c>
      <c r="I429">
        <f t="shared" si="41"/>
        <v>141.3037893818921</v>
      </c>
    </row>
    <row r="430" spans="1:9">
      <c r="A430">
        <v>339</v>
      </c>
      <c r="B430">
        <v>2.8639999999999999</v>
      </c>
      <c r="C430">
        <f t="shared" si="36"/>
        <v>1.6554913294797686</v>
      </c>
      <c r="D430" s="29">
        <v>40488.581342592595</v>
      </c>
      <c r="E430" s="30">
        <f t="shared" si="39"/>
        <v>2.6736111103673466E-3</v>
      </c>
      <c r="F430">
        <f t="shared" si="40"/>
        <v>3.7678982658959539</v>
      </c>
      <c r="G430" s="31">
        <f t="shared" si="37"/>
        <v>230.99999993573874</v>
      </c>
      <c r="H430">
        <f t="shared" si="38"/>
        <v>108.69621061810791</v>
      </c>
      <c r="I430">
        <f t="shared" si="41"/>
        <v>141.3037893818921</v>
      </c>
    </row>
    <row r="431" spans="1:9">
      <c r="A431">
        <v>338</v>
      </c>
      <c r="B431">
        <v>2.8639999999999999</v>
      </c>
      <c r="C431">
        <f t="shared" si="36"/>
        <v>1.6554913294797686</v>
      </c>
      <c r="D431" s="29">
        <v>40488.581331018519</v>
      </c>
      <c r="E431" s="30">
        <f t="shared" si="39"/>
        <v>2.6620370335876942E-3</v>
      </c>
      <c r="F431">
        <f t="shared" si="40"/>
        <v>3.7678982658959539</v>
      </c>
      <c r="G431" s="31">
        <f t="shared" si="37"/>
        <v>229.99999970197678</v>
      </c>
      <c r="H431">
        <f t="shared" si="38"/>
        <v>108.23635180797717</v>
      </c>
      <c r="I431">
        <f t="shared" si="41"/>
        <v>141.76364819202283</v>
      </c>
    </row>
    <row r="432" spans="1:9">
      <c r="A432">
        <v>337</v>
      </c>
      <c r="B432">
        <v>2.8639999999999999</v>
      </c>
      <c r="C432">
        <f t="shared" si="36"/>
        <v>1.6554913294797686</v>
      </c>
      <c r="D432" s="29">
        <v>40488.581319444442</v>
      </c>
      <c r="E432" s="30">
        <f t="shared" si="39"/>
        <v>2.6504629568080418E-3</v>
      </c>
      <c r="F432">
        <f t="shared" si="40"/>
        <v>3.7678982658959539</v>
      </c>
      <c r="G432" s="31">
        <f t="shared" si="37"/>
        <v>228.99999946821481</v>
      </c>
      <c r="H432">
        <f t="shared" si="38"/>
        <v>107.77649299784643</v>
      </c>
      <c r="I432">
        <f t="shared" si="41"/>
        <v>142.22350700215355</v>
      </c>
    </row>
    <row r="433" spans="1:9">
      <c r="A433">
        <v>336</v>
      </c>
      <c r="B433">
        <v>2.8639999999999999</v>
      </c>
      <c r="C433">
        <f t="shared" si="36"/>
        <v>1.6554913294797686</v>
      </c>
      <c r="D433" s="29">
        <v>40488.581319444442</v>
      </c>
      <c r="E433" s="30">
        <f t="shared" si="39"/>
        <v>2.6504629568080418E-3</v>
      </c>
      <c r="F433">
        <f t="shared" si="40"/>
        <v>3.7678982658959539</v>
      </c>
      <c r="G433" s="31">
        <f t="shared" si="37"/>
        <v>228.99999946821481</v>
      </c>
      <c r="H433">
        <f t="shared" si="38"/>
        <v>107.77649299784643</v>
      </c>
      <c r="I433">
        <f t="shared" si="41"/>
        <v>142.22350700215355</v>
      </c>
    </row>
    <row r="434" spans="1:9">
      <c r="A434">
        <v>335</v>
      </c>
      <c r="B434">
        <v>2.8639999999999999</v>
      </c>
      <c r="C434">
        <f t="shared" si="36"/>
        <v>1.6554913294797686</v>
      </c>
      <c r="D434" s="29">
        <v>40488.581307870372</v>
      </c>
      <c r="E434" s="30">
        <f t="shared" si="39"/>
        <v>2.638888887304347E-3</v>
      </c>
      <c r="F434">
        <f t="shared" si="40"/>
        <v>3.7678982658959539</v>
      </c>
      <c r="G434" s="31">
        <f t="shared" si="37"/>
        <v>227.99999986309558</v>
      </c>
      <c r="H434">
        <f t="shared" si="38"/>
        <v>107.31663447680252</v>
      </c>
      <c r="I434">
        <f t="shared" si="41"/>
        <v>142.68336552319749</v>
      </c>
    </row>
    <row r="435" spans="1:9">
      <c r="A435">
        <v>334</v>
      </c>
      <c r="B435">
        <v>2.8650000000000002</v>
      </c>
      <c r="C435">
        <f t="shared" si="36"/>
        <v>1.6560693641618498</v>
      </c>
      <c r="D435" s="29">
        <v>40488.581296296295</v>
      </c>
      <c r="E435" s="30">
        <f t="shared" si="39"/>
        <v>2.6273148105246946E-3</v>
      </c>
      <c r="F435">
        <f t="shared" si="40"/>
        <v>3.7692138728323705</v>
      </c>
      <c r="G435" s="31">
        <f t="shared" si="37"/>
        <v>226.99999962933362</v>
      </c>
      <c r="H435">
        <f t="shared" si="38"/>
        <v>106.85677566667178</v>
      </c>
      <c r="I435">
        <f t="shared" si="41"/>
        <v>143.14322433332822</v>
      </c>
    </row>
    <row r="436" spans="1:9">
      <c r="A436">
        <v>333</v>
      </c>
      <c r="B436">
        <v>2.8650000000000002</v>
      </c>
      <c r="C436">
        <f t="shared" si="36"/>
        <v>1.6560693641618498</v>
      </c>
      <c r="D436" s="29">
        <v>40488.581296296295</v>
      </c>
      <c r="E436" s="30">
        <f t="shared" si="39"/>
        <v>2.6273148105246946E-3</v>
      </c>
      <c r="F436">
        <f t="shared" si="40"/>
        <v>3.7692138728323705</v>
      </c>
      <c r="G436" s="31">
        <f t="shared" si="37"/>
        <v>226.99999962933362</v>
      </c>
      <c r="H436">
        <f t="shared" si="38"/>
        <v>106.85677566667178</v>
      </c>
      <c r="I436">
        <f t="shared" si="41"/>
        <v>143.14322433332822</v>
      </c>
    </row>
    <row r="437" spans="1:9">
      <c r="A437">
        <v>332</v>
      </c>
      <c r="B437">
        <v>2.8650000000000002</v>
      </c>
      <c r="C437">
        <f t="shared" si="36"/>
        <v>1.6560693641618498</v>
      </c>
      <c r="D437" s="29">
        <v>40488.581284722219</v>
      </c>
      <c r="E437" s="30">
        <f t="shared" si="39"/>
        <v>2.6157407337450422E-3</v>
      </c>
      <c r="F437">
        <f t="shared" si="40"/>
        <v>3.7692138728323705</v>
      </c>
      <c r="G437" s="31">
        <f t="shared" si="37"/>
        <v>225.99999939557165</v>
      </c>
      <c r="H437">
        <f t="shared" si="38"/>
        <v>106.39675629131403</v>
      </c>
      <c r="I437">
        <f t="shared" si="41"/>
        <v>143.60324370868597</v>
      </c>
    </row>
    <row r="438" spans="1:9">
      <c r="A438">
        <v>331</v>
      </c>
      <c r="B438">
        <v>2.8660000000000001</v>
      </c>
      <c r="C438">
        <f t="shared" si="36"/>
        <v>1.6566473988439308</v>
      </c>
      <c r="D438" s="29">
        <v>40488.581273148149</v>
      </c>
      <c r="E438" s="30">
        <f t="shared" si="39"/>
        <v>2.6041666642413475E-3</v>
      </c>
      <c r="F438">
        <f t="shared" si="40"/>
        <v>3.7705294797687863</v>
      </c>
      <c r="G438" s="31">
        <f t="shared" si="37"/>
        <v>224.99999979045242</v>
      </c>
      <c r="H438">
        <f t="shared" si="38"/>
        <v>105.93673720514406</v>
      </c>
      <c r="I438">
        <f t="shared" si="41"/>
        <v>144.06326279485594</v>
      </c>
    </row>
    <row r="439" spans="1:9">
      <c r="A439">
        <v>330</v>
      </c>
      <c r="B439">
        <v>2.8660000000000001</v>
      </c>
      <c r="C439">
        <f t="shared" si="36"/>
        <v>1.6566473988439308</v>
      </c>
      <c r="D439" s="29">
        <v>40488.581261574072</v>
      </c>
      <c r="E439" s="30">
        <f t="shared" si="39"/>
        <v>2.5925925874616951E-3</v>
      </c>
      <c r="F439">
        <f t="shared" si="40"/>
        <v>3.7705294797687863</v>
      </c>
      <c r="G439" s="31">
        <f t="shared" si="37"/>
        <v>223.99999955669045</v>
      </c>
      <c r="H439">
        <f t="shared" si="38"/>
        <v>105.4765572645593</v>
      </c>
      <c r="I439">
        <f t="shared" si="41"/>
        <v>144.52344273544071</v>
      </c>
    </row>
    <row r="440" spans="1:9">
      <c r="A440">
        <v>329</v>
      </c>
      <c r="B440">
        <v>2.8660000000000001</v>
      </c>
      <c r="C440">
        <f t="shared" si="36"/>
        <v>1.6566473988439308</v>
      </c>
      <c r="D440" s="29">
        <v>40488.581261574072</v>
      </c>
      <c r="E440" s="30">
        <f t="shared" si="39"/>
        <v>2.5925925874616951E-3</v>
      </c>
      <c r="F440">
        <f t="shared" si="40"/>
        <v>3.7705294797687863</v>
      </c>
      <c r="G440" s="31">
        <f t="shared" si="37"/>
        <v>223.99999955669045</v>
      </c>
      <c r="H440">
        <f t="shared" si="38"/>
        <v>105.4765572645593</v>
      </c>
      <c r="I440">
        <f t="shared" si="41"/>
        <v>144.52344273544071</v>
      </c>
    </row>
    <row r="441" spans="1:9">
      <c r="A441">
        <v>328</v>
      </c>
      <c r="B441">
        <v>2.8660000000000001</v>
      </c>
      <c r="C441">
        <f t="shared" si="36"/>
        <v>1.6566473988439308</v>
      </c>
      <c r="D441" s="29">
        <v>40488.581250000003</v>
      </c>
      <c r="E441" s="30">
        <f t="shared" si="39"/>
        <v>2.5810185179580003E-3</v>
      </c>
      <c r="F441">
        <f t="shared" si="40"/>
        <v>3.7705294797687863</v>
      </c>
      <c r="G441" s="31">
        <f t="shared" si="37"/>
        <v>222.99999995157123</v>
      </c>
      <c r="H441">
        <f t="shared" si="38"/>
        <v>105.01637761326327</v>
      </c>
      <c r="I441">
        <f t="shared" si="41"/>
        <v>144.98362238673673</v>
      </c>
    </row>
    <row r="442" spans="1:9">
      <c r="A442">
        <v>327</v>
      </c>
      <c r="B442">
        <v>2.867</v>
      </c>
      <c r="C442">
        <f t="shared" si="36"/>
        <v>1.6572254335260115</v>
      </c>
      <c r="D442" s="29">
        <v>40488.581238425926</v>
      </c>
      <c r="E442" s="30">
        <f t="shared" si="39"/>
        <v>2.5694444411783479E-3</v>
      </c>
      <c r="F442">
        <f t="shared" si="40"/>
        <v>3.7718450867052025</v>
      </c>
      <c r="G442" s="31">
        <f t="shared" si="37"/>
        <v>221.99999971780926</v>
      </c>
      <c r="H442">
        <f t="shared" si="38"/>
        <v>104.55619767267852</v>
      </c>
      <c r="I442">
        <f t="shared" si="41"/>
        <v>145.44380232732146</v>
      </c>
    </row>
    <row r="443" spans="1:9">
      <c r="A443">
        <v>326</v>
      </c>
      <c r="B443">
        <v>2.8660000000000001</v>
      </c>
      <c r="C443">
        <f t="shared" si="36"/>
        <v>1.6566473988439308</v>
      </c>
      <c r="D443" s="29">
        <v>40488.581238425926</v>
      </c>
      <c r="E443" s="30">
        <f t="shared" si="39"/>
        <v>2.5694444411783479E-3</v>
      </c>
      <c r="F443">
        <f t="shared" si="40"/>
        <v>3.7705294797687863</v>
      </c>
      <c r="G443" s="31">
        <f t="shared" si="37"/>
        <v>221.99999971780926</v>
      </c>
      <c r="H443">
        <f t="shared" si="38"/>
        <v>104.55619767267852</v>
      </c>
      <c r="I443">
        <f t="shared" si="41"/>
        <v>145.44380232732146</v>
      </c>
    </row>
    <row r="444" spans="1:9">
      <c r="A444">
        <v>325</v>
      </c>
      <c r="B444">
        <v>2.867</v>
      </c>
      <c r="C444">
        <f t="shared" si="36"/>
        <v>1.6572254335260115</v>
      </c>
      <c r="D444" s="29">
        <v>40488.581226851849</v>
      </c>
      <c r="E444" s="30">
        <f t="shared" si="39"/>
        <v>2.5578703643986955E-3</v>
      </c>
      <c r="F444">
        <f t="shared" si="40"/>
        <v>3.7718450867052025</v>
      </c>
      <c r="G444" s="31">
        <f t="shared" si="37"/>
        <v>220.99999948404729</v>
      </c>
      <c r="H444">
        <f t="shared" si="38"/>
        <v>104.09601773209377</v>
      </c>
      <c r="I444">
        <f t="shared" si="41"/>
        <v>145.90398226790623</v>
      </c>
    </row>
    <row r="445" spans="1:9">
      <c r="A445">
        <v>324</v>
      </c>
      <c r="B445">
        <v>2.867</v>
      </c>
      <c r="C445">
        <f t="shared" si="36"/>
        <v>1.6572254335260115</v>
      </c>
      <c r="D445" s="29">
        <v>40488.58121527778</v>
      </c>
      <c r="E445" s="30">
        <f t="shared" si="39"/>
        <v>2.5462962948950008E-3</v>
      </c>
      <c r="F445">
        <f t="shared" si="40"/>
        <v>3.7718450867052025</v>
      </c>
      <c r="G445" s="31">
        <f t="shared" si="37"/>
        <v>219.99999987892807</v>
      </c>
      <c r="H445">
        <f t="shared" si="38"/>
        <v>103.63567751567167</v>
      </c>
      <c r="I445">
        <f t="shared" si="41"/>
        <v>146.36432248432834</v>
      </c>
    </row>
    <row r="446" spans="1:9">
      <c r="A446">
        <v>323</v>
      </c>
      <c r="B446">
        <v>2.8679999999999999</v>
      </c>
      <c r="C446">
        <f t="shared" si="36"/>
        <v>1.6578034682080924</v>
      </c>
      <c r="D446" s="29">
        <v>40488.58121527778</v>
      </c>
      <c r="E446" s="30">
        <f t="shared" si="39"/>
        <v>2.5462962948950008E-3</v>
      </c>
      <c r="F446">
        <f t="shared" si="40"/>
        <v>3.7731606936416187</v>
      </c>
      <c r="G446" s="31">
        <f t="shared" si="37"/>
        <v>219.99999987892807</v>
      </c>
      <c r="H446">
        <f t="shared" si="38"/>
        <v>103.63567751567167</v>
      </c>
      <c r="I446">
        <f t="shared" si="41"/>
        <v>146.36432248432834</v>
      </c>
    </row>
    <row r="447" spans="1:9">
      <c r="A447">
        <v>322</v>
      </c>
      <c r="B447">
        <v>2.8679999999999999</v>
      </c>
      <c r="C447">
        <f t="shared" si="36"/>
        <v>1.6578034682080924</v>
      </c>
      <c r="D447" s="29">
        <v>40488.581203703703</v>
      </c>
      <c r="E447" s="30">
        <f t="shared" si="39"/>
        <v>2.5347222181153484E-3</v>
      </c>
      <c r="F447">
        <f t="shared" si="40"/>
        <v>3.7731606936416187</v>
      </c>
      <c r="G447" s="31">
        <f t="shared" si="37"/>
        <v>218.9999996451661</v>
      </c>
      <c r="H447">
        <f t="shared" si="38"/>
        <v>103.17517644463292</v>
      </c>
      <c r="I447">
        <f t="shared" si="41"/>
        <v>146.82482355536706</v>
      </c>
    </row>
    <row r="448" spans="1:9">
      <c r="A448">
        <v>321</v>
      </c>
      <c r="B448">
        <v>2.8690000000000002</v>
      </c>
      <c r="C448">
        <f t="shared" si="36"/>
        <v>1.6583815028901736</v>
      </c>
      <c r="D448" s="29">
        <v>40488.581192129626</v>
      </c>
      <c r="E448" s="30">
        <f t="shared" si="39"/>
        <v>2.523148141335696E-3</v>
      </c>
      <c r="F448">
        <f t="shared" si="40"/>
        <v>3.7744763005780353</v>
      </c>
      <c r="G448" s="31">
        <f t="shared" si="37"/>
        <v>217.99999941140413</v>
      </c>
      <c r="H448">
        <f t="shared" si="38"/>
        <v>102.71467537359418</v>
      </c>
      <c r="I448">
        <f t="shared" si="41"/>
        <v>147.28532462640584</v>
      </c>
    </row>
    <row r="449" spans="1:9">
      <c r="A449">
        <v>320</v>
      </c>
      <c r="B449">
        <v>2.8690000000000002</v>
      </c>
      <c r="C449">
        <f t="shared" si="36"/>
        <v>1.6583815028901736</v>
      </c>
      <c r="D449" s="29">
        <v>40488.581180555557</v>
      </c>
      <c r="E449" s="30">
        <f t="shared" si="39"/>
        <v>2.5115740718320012E-3</v>
      </c>
      <c r="F449">
        <f t="shared" si="40"/>
        <v>3.7744763005780353</v>
      </c>
      <c r="G449" s="31">
        <f t="shared" si="37"/>
        <v>216.9999998062849</v>
      </c>
      <c r="H449">
        <f t="shared" si="38"/>
        <v>102.25401402691995</v>
      </c>
      <c r="I449">
        <f t="shared" si="41"/>
        <v>147.74598597308005</v>
      </c>
    </row>
    <row r="450" spans="1:9">
      <c r="A450">
        <v>319</v>
      </c>
      <c r="B450">
        <v>2.8690000000000002</v>
      </c>
      <c r="C450">
        <f t="shared" ref="C450:C513" si="42">B450/$M$2</f>
        <v>1.6583815028901736</v>
      </c>
      <c r="D450" s="29">
        <v>40488.581180555557</v>
      </c>
      <c r="E450" s="30">
        <f t="shared" si="39"/>
        <v>2.5115740718320012E-3</v>
      </c>
      <c r="F450">
        <f t="shared" si="40"/>
        <v>3.7744763005780353</v>
      </c>
      <c r="G450" s="31">
        <f t="shared" ref="G450:G513" si="43">E450*(24*60*60)</f>
        <v>216.9999998062849</v>
      </c>
      <c r="H450">
        <f t="shared" ref="H450:H513" si="44">H451+(((G450-G451)*C450)/3.6)</f>
        <v>102.25401402691995</v>
      </c>
      <c r="I450">
        <f t="shared" si="41"/>
        <v>147.74598597308005</v>
      </c>
    </row>
    <row r="451" spans="1:9">
      <c r="A451">
        <v>318</v>
      </c>
      <c r="B451">
        <v>2.8690000000000002</v>
      </c>
      <c r="C451">
        <f t="shared" si="42"/>
        <v>1.6583815028901736</v>
      </c>
      <c r="D451" s="29">
        <v>40488.58116898148</v>
      </c>
      <c r="E451" s="30">
        <f t="shared" ref="E451:E514" si="45">D451-$D$760</f>
        <v>2.4999999950523488E-3</v>
      </c>
      <c r="F451">
        <f t="shared" ref="F451:F514" si="46">B451+C451*0.546</f>
        <v>3.7744763005780353</v>
      </c>
      <c r="G451" s="31">
        <f t="shared" si="43"/>
        <v>215.99999957252294</v>
      </c>
      <c r="H451">
        <f t="shared" si="44"/>
        <v>101.79335239065419</v>
      </c>
      <c r="I451">
        <f t="shared" ref="I451:I514" si="47">250-H451</f>
        <v>148.20664760934579</v>
      </c>
    </row>
    <row r="452" spans="1:9">
      <c r="A452">
        <v>317</v>
      </c>
      <c r="B452">
        <v>2.8690000000000002</v>
      </c>
      <c r="C452">
        <f t="shared" si="42"/>
        <v>1.6583815028901736</v>
      </c>
      <c r="D452" s="29">
        <v>40488.581157407411</v>
      </c>
      <c r="E452" s="30">
        <f t="shared" si="45"/>
        <v>2.488425925548654E-3</v>
      </c>
      <c r="F452">
        <f t="shared" si="46"/>
        <v>3.7744763005780353</v>
      </c>
      <c r="G452" s="31">
        <f t="shared" si="43"/>
        <v>214.99999996740371</v>
      </c>
      <c r="H452">
        <f t="shared" si="44"/>
        <v>101.33269104397996</v>
      </c>
      <c r="I452">
        <f t="shared" si="47"/>
        <v>148.66730895602004</v>
      </c>
    </row>
    <row r="453" spans="1:9">
      <c r="A453">
        <v>316</v>
      </c>
      <c r="B453">
        <v>2.87</v>
      </c>
      <c r="C453">
        <f t="shared" si="42"/>
        <v>1.6589595375722543</v>
      </c>
      <c r="D453" s="29">
        <v>40488.581157407411</v>
      </c>
      <c r="E453" s="30">
        <f t="shared" si="45"/>
        <v>2.488425925548654E-3</v>
      </c>
      <c r="F453">
        <f t="shared" si="46"/>
        <v>3.775791907514451</v>
      </c>
      <c r="G453" s="31">
        <f t="shared" si="43"/>
        <v>214.99999996740371</v>
      </c>
      <c r="H453">
        <f t="shared" si="44"/>
        <v>101.33269104397996</v>
      </c>
      <c r="I453">
        <f t="shared" si="47"/>
        <v>148.66730895602004</v>
      </c>
    </row>
    <row r="454" spans="1:9">
      <c r="A454">
        <v>315</v>
      </c>
      <c r="B454">
        <v>2.87</v>
      </c>
      <c r="C454">
        <f t="shared" si="42"/>
        <v>1.6589595375722543</v>
      </c>
      <c r="D454" s="29">
        <v>40488.581145833334</v>
      </c>
      <c r="E454" s="30">
        <f t="shared" si="45"/>
        <v>2.4768518487690017E-3</v>
      </c>
      <c r="F454">
        <f t="shared" si="46"/>
        <v>3.775791907514451</v>
      </c>
      <c r="G454" s="31">
        <f t="shared" si="43"/>
        <v>213.99999973364174</v>
      </c>
      <c r="H454">
        <f t="shared" si="44"/>
        <v>100.87186884248722</v>
      </c>
      <c r="I454">
        <f t="shared" si="47"/>
        <v>149.12813115751277</v>
      </c>
    </row>
    <row r="455" spans="1:9">
      <c r="A455">
        <v>314</v>
      </c>
      <c r="B455">
        <v>2.87</v>
      </c>
      <c r="C455">
        <f t="shared" si="42"/>
        <v>1.6589595375722543</v>
      </c>
      <c r="D455" s="29">
        <v>40488.581134259257</v>
      </c>
      <c r="E455" s="30">
        <f t="shared" si="45"/>
        <v>2.4652777719893493E-3</v>
      </c>
      <c r="F455">
        <f t="shared" si="46"/>
        <v>3.775791907514451</v>
      </c>
      <c r="G455" s="31">
        <f t="shared" si="43"/>
        <v>212.99999949987978</v>
      </c>
      <c r="H455">
        <f t="shared" si="44"/>
        <v>100.41104664099447</v>
      </c>
      <c r="I455">
        <f t="shared" si="47"/>
        <v>149.58895335900553</v>
      </c>
    </row>
    <row r="456" spans="1:9">
      <c r="A456">
        <v>313</v>
      </c>
      <c r="B456">
        <v>2.871</v>
      </c>
      <c r="C456">
        <f t="shared" si="42"/>
        <v>1.6595375722543353</v>
      </c>
      <c r="D456" s="29">
        <v>40488.581134259257</v>
      </c>
      <c r="E456" s="30">
        <f t="shared" si="45"/>
        <v>2.4652777719893493E-3</v>
      </c>
      <c r="F456">
        <f t="shared" si="46"/>
        <v>3.7771075144508672</v>
      </c>
      <c r="G456" s="31">
        <f t="shared" si="43"/>
        <v>212.99999949987978</v>
      </c>
      <c r="H456">
        <f t="shared" si="44"/>
        <v>100.41104664099447</v>
      </c>
      <c r="I456">
        <f t="shared" si="47"/>
        <v>149.58895335900553</v>
      </c>
    </row>
    <row r="457" spans="1:9">
      <c r="A457">
        <v>312</v>
      </c>
      <c r="B457">
        <v>2.871</v>
      </c>
      <c r="C457">
        <f t="shared" si="42"/>
        <v>1.6595375722543353</v>
      </c>
      <c r="D457" s="29">
        <v>40488.581122685187</v>
      </c>
      <c r="E457" s="30">
        <f t="shared" si="45"/>
        <v>2.4537037024856545E-3</v>
      </c>
      <c r="F457">
        <f t="shared" si="46"/>
        <v>3.7771075144508672</v>
      </c>
      <c r="G457" s="31">
        <f t="shared" si="43"/>
        <v>211.99999989476055</v>
      </c>
      <c r="H457">
        <f t="shared" si="44"/>
        <v>99.950064164068124</v>
      </c>
      <c r="I457">
        <f t="shared" si="47"/>
        <v>150.04993583593188</v>
      </c>
    </row>
    <row r="458" spans="1:9">
      <c r="A458">
        <v>311</v>
      </c>
      <c r="B458">
        <v>2.871</v>
      </c>
      <c r="C458">
        <f t="shared" si="42"/>
        <v>1.6595375722543353</v>
      </c>
      <c r="D458" s="29">
        <v>40488.581111111111</v>
      </c>
      <c r="E458" s="30">
        <f t="shared" si="45"/>
        <v>2.4421296257060021E-3</v>
      </c>
      <c r="F458">
        <f t="shared" si="46"/>
        <v>3.7771075144508672</v>
      </c>
      <c r="G458" s="31">
        <f t="shared" si="43"/>
        <v>210.99999966099858</v>
      </c>
      <c r="H458">
        <f t="shared" si="44"/>
        <v>99.489081397348372</v>
      </c>
      <c r="I458">
        <f t="shared" si="47"/>
        <v>150.51091860265163</v>
      </c>
    </row>
    <row r="459" spans="1:9">
      <c r="A459">
        <v>310</v>
      </c>
      <c r="B459">
        <v>2.871</v>
      </c>
      <c r="C459">
        <f t="shared" si="42"/>
        <v>1.6595375722543353</v>
      </c>
      <c r="D459" s="29">
        <v>40488.581099537034</v>
      </c>
      <c r="E459" s="30">
        <f t="shared" si="45"/>
        <v>2.4305555489263497E-3</v>
      </c>
      <c r="F459">
        <f t="shared" si="46"/>
        <v>3.7771075144508672</v>
      </c>
      <c r="G459" s="31">
        <f t="shared" si="43"/>
        <v>209.99999942723662</v>
      </c>
      <c r="H459">
        <f t="shared" si="44"/>
        <v>99.02809863062862</v>
      </c>
      <c r="I459">
        <f t="shared" si="47"/>
        <v>150.97190136937138</v>
      </c>
    </row>
    <row r="460" spans="1:9">
      <c r="A460">
        <v>309</v>
      </c>
      <c r="B460">
        <v>2.8719999999999999</v>
      </c>
      <c r="C460">
        <f t="shared" si="42"/>
        <v>1.6601156069364162</v>
      </c>
      <c r="D460" s="29">
        <v>40488.581099537034</v>
      </c>
      <c r="E460" s="30">
        <f t="shared" si="45"/>
        <v>2.4305555489263497E-3</v>
      </c>
      <c r="F460">
        <f t="shared" si="46"/>
        <v>3.7784231213872834</v>
      </c>
      <c r="G460" s="31">
        <f t="shared" si="43"/>
        <v>209.99999942723662</v>
      </c>
      <c r="H460">
        <f t="shared" si="44"/>
        <v>99.02809863062862</v>
      </c>
      <c r="I460">
        <f t="shared" si="47"/>
        <v>150.97190136937138</v>
      </c>
    </row>
    <row r="461" spans="1:9">
      <c r="A461">
        <v>308</v>
      </c>
      <c r="B461">
        <v>2.8719999999999999</v>
      </c>
      <c r="C461">
        <f t="shared" si="42"/>
        <v>1.6601156069364162</v>
      </c>
      <c r="D461" s="29">
        <v>40488.581087962964</v>
      </c>
      <c r="E461" s="30">
        <f t="shared" si="45"/>
        <v>2.418981479422655E-3</v>
      </c>
      <c r="F461">
        <f t="shared" si="46"/>
        <v>3.7784231213872834</v>
      </c>
      <c r="G461" s="31">
        <f t="shared" si="43"/>
        <v>208.99999982211739</v>
      </c>
      <c r="H461">
        <f t="shared" si="44"/>
        <v>98.566955588576207</v>
      </c>
      <c r="I461">
        <f t="shared" si="47"/>
        <v>151.43304441142379</v>
      </c>
    </row>
    <row r="462" spans="1:9">
      <c r="A462">
        <v>307</v>
      </c>
      <c r="B462">
        <v>2.8730000000000002</v>
      </c>
      <c r="C462">
        <f t="shared" si="42"/>
        <v>1.6606936416184972</v>
      </c>
      <c r="D462" s="29">
        <v>40488.581076388888</v>
      </c>
      <c r="E462" s="30">
        <f t="shared" si="45"/>
        <v>2.4074074026430026E-3</v>
      </c>
      <c r="F462">
        <f t="shared" si="46"/>
        <v>3.7797387283236996</v>
      </c>
      <c r="G462" s="31">
        <f t="shared" si="43"/>
        <v>207.99999958835542</v>
      </c>
      <c r="H462">
        <f t="shared" si="44"/>
        <v>98.105812256629449</v>
      </c>
      <c r="I462">
        <f t="shared" si="47"/>
        <v>151.89418774337054</v>
      </c>
    </row>
    <row r="463" spans="1:9">
      <c r="A463">
        <v>306</v>
      </c>
      <c r="B463">
        <v>2.8740000000000001</v>
      </c>
      <c r="C463">
        <f t="shared" si="42"/>
        <v>1.6612716763005781</v>
      </c>
      <c r="D463" s="29">
        <v>40488.581076388888</v>
      </c>
      <c r="E463" s="30">
        <f t="shared" si="45"/>
        <v>2.4074074026430026E-3</v>
      </c>
      <c r="F463">
        <f t="shared" si="46"/>
        <v>3.7810543352601158</v>
      </c>
      <c r="G463" s="31">
        <f t="shared" si="43"/>
        <v>207.99999958835542</v>
      </c>
      <c r="H463">
        <f t="shared" si="44"/>
        <v>98.105812256629449</v>
      </c>
      <c r="I463">
        <f t="shared" si="47"/>
        <v>151.89418774337054</v>
      </c>
    </row>
    <row r="464" spans="1:9">
      <c r="A464">
        <v>305</v>
      </c>
      <c r="B464">
        <v>2.8740000000000001</v>
      </c>
      <c r="C464">
        <f t="shared" si="42"/>
        <v>1.6612716763005781</v>
      </c>
      <c r="D464" s="29">
        <v>40488.581064814818</v>
      </c>
      <c r="E464" s="30">
        <f t="shared" si="45"/>
        <v>2.3958333331393078E-3</v>
      </c>
      <c r="F464">
        <f t="shared" si="46"/>
        <v>3.7810543352601158</v>
      </c>
      <c r="G464" s="31">
        <f t="shared" si="43"/>
        <v>206.99999998323619</v>
      </c>
      <c r="H464">
        <f t="shared" si="44"/>
        <v>97.644348084324918</v>
      </c>
      <c r="I464">
        <f t="shared" si="47"/>
        <v>152.35565191567508</v>
      </c>
    </row>
    <row r="465" spans="1:9">
      <c r="A465">
        <v>304</v>
      </c>
      <c r="B465">
        <v>2.875</v>
      </c>
      <c r="C465">
        <f t="shared" si="42"/>
        <v>1.6618497109826589</v>
      </c>
      <c r="D465" s="29">
        <v>40488.581053240741</v>
      </c>
      <c r="E465" s="30">
        <f t="shared" si="45"/>
        <v>2.3842592563596554E-3</v>
      </c>
      <c r="F465">
        <f t="shared" si="46"/>
        <v>3.7823699421965316</v>
      </c>
      <c r="G465" s="31">
        <f t="shared" si="43"/>
        <v>205.99999974947423</v>
      </c>
      <c r="H465">
        <f t="shared" si="44"/>
        <v>97.182883621924162</v>
      </c>
      <c r="I465">
        <f t="shared" si="47"/>
        <v>152.81711637807584</v>
      </c>
    </row>
    <row r="466" spans="1:9">
      <c r="A466">
        <v>303</v>
      </c>
      <c r="B466">
        <v>2.875</v>
      </c>
      <c r="C466">
        <f t="shared" si="42"/>
        <v>1.6618497109826589</v>
      </c>
      <c r="D466" s="29">
        <v>40488.581053240741</v>
      </c>
      <c r="E466" s="30">
        <f t="shared" si="45"/>
        <v>2.3842592563596554E-3</v>
      </c>
      <c r="F466">
        <f t="shared" si="46"/>
        <v>3.7823699421965316</v>
      </c>
      <c r="G466" s="31">
        <f t="shared" si="43"/>
        <v>205.99999974947423</v>
      </c>
      <c r="H466">
        <f t="shared" si="44"/>
        <v>97.182883621924162</v>
      </c>
      <c r="I466">
        <f t="shared" si="47"/>
        <v>152.81711637807584</v>
      </c>
    </row>
    <row r="467" spans="1:9">
      <c r="A467">
        <v>302</v>
      </c>
      <c r="B467">
        <v>2.8759999999999999</v>
      </c>
      <c r="C467">
        <f t="shared" si="42"/>
        <v>1.6624277456647398</v>
      </c>
      <c r="D467" s="29">
        <v>40488.581041666665</v>
      </c>
      <c r="E467" s="30">
        <f t="shared" si="45"/>
        <v>2.372685179580003E-3</v>
      </c>
      <c r="F467">
        <f t="shared" si="46"/>
        <v>3.7836855491329477</v>
      </c>
      <c r="G467" s="31">
        <f t="shared" si="43"/>
        <v>204.99999951571226</v>
      </c>
      <c r="H467">
        <f t="shared" si="44"/>
        <v>96.721258594296401</v>
      </c>
      <c r="I467">
        <f t="shared" si="47"/>
        <v>153.27874140570361</v>
      </c>
    </row>
    <row r="468" spans="1:9">
      <c r="A468">
        <v>301</v>
      </c>
      <c r="B468">
        <v>2.8759999999999999</v>
      </c>
      <c r="C468">
        <f t="shared" si="42"/>
        <v>1.6624277456647398</v>
      </c>
      <c r="D468" s="29">
        <v>40488.581030092595</v>
      </c>
      <c r="E468" s="30">
        <f t="shared" si="45"/>
        <v>2.3611111100763083E-3</v>
      </c>
      <c r="F468">
        <f t="shared" si="46"/>
        <v>3.7836855491329477</v>
      </c>
      <c r="G468" s="31">
        <f t="shared" si="43"/>
        <v>203.99999991059303</v>
      </c>
      <c r="H468">
        <f t="shared" si="44"/>
        <v>96.259473291739738</v>
      </c>
      <c r="I468">
        <f t="shared" si="47"/>
        <v>153.74052670826026</v>
      </c>
    </row>
    <row r="469" spans="1:9">
      <c r="A469">
        <v>300</v>
      </c>
      <c r="B469">
        <v>2.8769999999999998</v>
      </c>
      <c r="C469">
        <f t="shared" si="42"/>
        <v>1.6630057803468208</v>
      </c>
      <c r="D469" s="29">
        <v>40488.581018518518</v>
      </c>
      <c r="E469" s="30">
        <f t="shared" si="45"/>
        <v>2.3495370332966559E-3</v>
      </c>
      <c r="F469">
        <f t="shared" si="46"/>
        <v>3.7850011560693639</v>
      </c>
      <c r="G469" s="31">
        <f t="shared" si="43"/>
        <v>202.99999967683107</v>
      </c>
      <c r="H469">
        <f t="shared" si="44"/>
        <v>95.797687698884985</v>
      </c>
      <c r="I469">
        <f t="shared" si="47"/>
        <v>154.202312301115</v>
      </c>
    </row>
    <row r="470" spans="1:9">
      <c r="A470">
        <v>299</v>
      </c>
      <c r="B470">
        <v>2.8780000000000001</v>
      </c>
      <c r="C470">
        <f t="shared" si="42"/>
        <v>1.6635838150289017</v>
      </c>
      <c r="D470" s="29">
        <v>40488.581018518518</v>
      </c>
      <c r="E470" s="30">
        <f t="shared" si="45"/>
        <v>2.3495370332966559E-3</v>
      </c>
      <c r="F470">
        <f t="shared" si="46"/>
        <v>3.7863167630057806</v>
      </c>
      <c r="G470" s="31">
        <f t="shared" si="43"/>
        <v>202.99999967683107</v>
      </c>
      <c r="H470">
        <f t="shared" si="44"/>
        <v>95.797687698884985</v>
      </c>
      <c r="I470">
        <f t="shared" si="47"/>
        <v>154.202312301115</v>
      </c>
    </row>
    <row r="471" spans="1:9">
      <c r="A471">
        <v>298</v>
      </c>
      <c r="B471">
        <v>2.879</v>
      </c>
      <c r="C471">
        <f t="shared" si="42"/>
        <v>1.6641618497109827</v>
      </c>
      <c r="D471" s="29">
        <v>40488.581006944441</v>
      </c>
      <c r="E471" s="30">
        <f t="shared" si="45"/>
        <v>2.3379629565170035E-3</v>
      </c>
      <c r="F471">
        <f t="shared" si="46"/>
        <v>3.7876323699421968</v>
      </c>
      <c r="G471" s="31">
        <f t="shared" si="43"/>
        <v>201.9999994430691</v>
      </c>
      <c r="H471">
        <f t="shared" si="44"/>
        <v>95.335580975576235</v>
      </c>
      <c r="I471">
        <f t="shared" si="47"/>
        <v>154.66441902442375</v>
      </c>
    </row>
    <row r="472" spans="1:9">
      <c r="A472">
        <v>297</v>
      </c>
      <c r="B472">
        <v>2.879</v>
      </c>
      <c r="C472">
        <f t="shared" si="42"/>
        <v>1.6641618497109827</v>
      </c>
      <c r="D472" s="29">
        <v>40488.580995370372</v>
      </c>
      <c r="E472" s="30">
        <f t="shared" si="45"/>
        <v>2.3263888870133087E-3</v>
      </c>
      <c r="F472">
        <f t="shared" si="46"/>
        <v>3.7876323699421968</v>
      </c>
      <c r="G472" s="31">
        <f t="shared" si="43"/>
        <v>200.99999983794987</v>
      </c>
      <c r="H472">
        <f t="shared" si="44"/>
        <v>94.873313977641388</v>
      </c>
      <c r="I472">
        <f t="shared" si="47"/>
        <v>155.12668602235863</v>
      </c>
    </row>
    <row r="473" spans="1:9">
      <c r="A473">
        <v>296</v>
      </c>
      <c r="B473">
        <v>2.879</v>
      </c>
      <c r="C473">
        <f t="shared" si="42"/>
        <v>1.6641618497109827</v>
      </c>
      <c r="D473" s="29">
        <v>40488.580995370372</v>
      </c>
      <c r="E473" s="30">
        <f t="shared" si="45"/>
        <v>2.3263888870133087E-3</v>
      </c>
      <c r="F473">
        <f t="shared" si="46"/>
        <v>3.7876323699421968</v>
      </c>
      <c r="G473" s="31">
        <f t="shared" si="43"/>
        <v>200.99999983794987</v>
      </c>
      <c r="H473">
        <f t="shared" si="44"/>
        <v>94.873313977641388</v>
      </c>
      <c r="I473">
        <f t="shared" si="47"/>
        <v>155.12668602235863</v>
      </c>
    </row>
    <row r="474" spans="1:9">
      <c r="A474">
        <v>295</v>
      </c>
      <c r="B474">
        <v>2.88</v>
      </c>
      <c r="C474">
        <f t="shared" si="42"/>
        <v>1.6647398843930636</v>
      </c>
      <c r="D474" s="29">
        <v>40488.580983796295</v>
      </c>
      <c r="E474" s="30">
        <f t="shared" si="45"/>
        <v>2.3148148102336563E-3</v>
      </c>
      <c r="F474">
        <f t="shared" si="46"/>
        <v>3.788947976878613</v>
      </c>
      <c r="G474" s="31">
        <f t="shared" si="43"/>
        <v>199.99999960418791</v>
      </c>
      <c r="H474">
        <f t="shared" si="44"/>
        <v>94.411046689105632</v>
      </c>
      <c r="I474">
        <f t="shared" si="47"/>
        <v>155.58895331089437</v>
      </c>
    </row>
    <row r="475" spans="1:9">
      <c r="A475">
        <v>294</v>
      </c>
      <c r="B475">
        <v>2.88</v>
      </c>
      <c r="C475">
        <f t="shared" si="42"/>
        <v>1.6647398843930636</v>
      </c>
      <c r="D475" s="29">
        <v>40488.580972222226</v>
      </c>
      <c r="E475" s="30">
        <f t="shared" si="45"/>
        <v>2.3032407407299615E-3</v>
      </c>
      <c r="F475">
        <f t="shared" si="46"/>
        <v>3.788947976878613</v>
      </c>
      <c r="G475" s="31">
        <f t="shared" si="43"/>
        <v>198.99999999906868</v>
      </c>
      <c r="H475">
        <f t="shared" si="44"/>
        <v>93.948619126044719</v>
      </c>
      <c r="I475">
        <f t="shared" si="47"/>
        <v>156.05138087395528</v>
      </c>
    </row>
    <row r="476" spans="1:9">
      <c r="A476">
        <v>293</v>
      </c>
      <c r="B476">
        <v>2.8809999999999998</v>
      </c>
      <c r="C476">
        <f t="shared" si="42"/>
        <v>1.6653179190751444</v>
      </c>
      <c r="D476" s="29">
        <v>40488.580972222226</v>
      </c>
      <c r="E476" s="30">
        <f t="shared" si="45"/>
        <v>2.3032407407299615E-3</v>
      </c>
      <c r="F476">
        <f t="shared" si="46"/>
        <v>3.7902635838150287</v>
      </c>
      <c r="G476" s="31">
        <f t="shared" si="43"/>
        <v>198.99999999906868</v>
      </c>
      <c r="H476">
        <f t="shared" si="44"/>
        <v>93.948619126044719</v>
      </c>
      <c r="I476">
        <f t="shared" si="47"/>
        <v>156.05138087395528</v>
      </c>
    </row>
    <row r="477" spans="1:9">
      <c r="A477">
        <v>292</v>
      </c>
      <c r="B477">
        <v>2.8809999999999998</v>
      </c>
      <c r="C477">
        <f t="shared" si="42"/>
        <v>1.6653179190751444</v>
      </c>
      <c r="D477" s="29">
        <v>40488.580960648149</v>
      </c>
      <c r="E477" s="30">
        <f t="shared" si="45"/>
        <v>2.2916666639503092E-3</v>
      </c>
      <c r="F477">
        <f t="shared" si="46"/>
        <v>3.7902635838150287</v>
      </c>
      <c r="G477" s="31">
        <f t="shared" si="43"/>
        <v>197.99999976530671</v>
      </c>
      <c r="H477">
        <f t="shared" si="44"/>
        <v>93.486030707054965</v>
      </c>
      <c r="I477">
        <f t="shared" si="47"/>
        <v>156.51396929294503</v>
      </c>
    </row>
    <row r="478" spans="1:9">
      <c r="A478">
        <v>291</v>
      </c>
      <c r="B478">
        <v>2.8820000000000001</v>
      </c>
      <c r="C478">
        <f t="shared" si="42"/>
        <v>1.6658959537572255</v>
      </c>
      <c r="D478" s="29">
        <v>40488.580949074072</v>
      </c>
      <c r="E478" s="30">
        <f t="shared" si="45"/>
        <v>2.2800925871706568E-3</v>
      </c>
      <c r="F478">
        <f t="shared" si="46"/>
        <v>3.7915791907514453</v>
      </c>
      <c r="G478" s="31">
        <f t="shared" si="43"/>
        <v>196.99999953154474</v>
      </c>
      <c r="H478">
        <f t="shared" si="44"/>
        <v>93.023442288065212</v>
      </c>
      <c r="I478">
        <f t="shared" si="47"/>
        <v>156.97655771193479</v>
      </c>
    </row>
    <row r="479" spans="1:9">
      <c r="A479">
        <v>290</v>
      </c>
      <c r="B479">
        <v>2.8820000000000001</v>
      </c>
      <c r="C479">
        <f t="shared" si="42"/>
        <v>1.6658959537572255</v>
      </c>
      <c r="D479" s="29">
        <v>40488.580937500003</v>
      </c>
      <c r="E479" s="30">
        <f t="shared" si="45"/>
        <v>2.268518517666962E-3</v>
      </c>
      <c r="F479">
        <f t="shared" si="46"/>
        <v>3.7915791907514453</v>
      </c>
      <c r="G479" s="31">
        <f t="shared" si="43"/>
        <v>195.99999992642552</v>
      </c>
      <c r="H479">
        <f t="shared" si="44"/>
        <v>92.560693594752166</v>
      </c>
      <c r="I479">
        <f t="shared" si="47"/>
        <v>157.43930640524783</v>
      </c>
    </row>
    <row r="480" spans="1:9">
      <c r="A480">
        <v>289</v>
      </c>
      <c r="B480">
        <v>2.883</v>
      </c>
      <c r="C480">
        <f t="shared" si="42"/>
        <v>1.6664739884393063</v>
      </c>
      <c r="D480" s="29">
        <v>40488.580937500003</v>
      </c>
      <c r="E480" s="30">
        <f t="shared" si="45"/>
        <v>2.268518517666962E-3</v>
      </c>
      <c r="F480">
        <f t="shared" si="46"/>
        <v>3.7928947976878611</v>
      </c>
      <c r="G480" s="31">
        <f t="shared" si="43"/>
        <v>195.99999992642552</v>
      </c>
      <c r="H480">
        <f t="shared" si="44"/>
        <v>92.560693594752166</v>
      </c>
      <c r="I480">
        <f t="shared" si="47"/>
        <v>157.43930640524783</v>
      </c>
    </row>
    <row r="481" spans="1:9">
      <c r="A481">
        <v>288</v>
      </c>
      <c r="B481">
        <v>2.883</v>
      </c>
      <c r="C481">
        <f t="shared" si="42"/>
        <v>1.6664739884393063</v>
      </c>
      <c r="D481" s="29">
        <v>40488.580925925926</v>
      </c>
      <c r="E481" s="30">
        <f t="shared" si="45"/>
        <v>2.2569444408873096E-3</v>
      </c>
      <c r="F481">
        <f t="shared" si="46"/>
        <v>3.7928947976878611</v>
      </c>
      <c r="G481" s="31">
        <f t="shared" si="43"/>
        <v>194.99999969266355</v>
      </c>
      <c r="H481">
        <f t="shared" si="44"/>
        <v>92.097784045308401</v>
      </c>
      <c r="I481">
        <f t="shared" si="47"/>
        <v>157.9022159546916</v>
      </c>
    </row>
    <row r="482" spans="1:9">
      <c r="A482">
        <v>287</v>
      </c>
      <c r="B482">
        <v>2.883</v>
      </c>
      <c r="C482">
        <f t="shared" si="42"/>
        <v>1.6664739884393063</v>
      </c>
      <c r="D482" s="29">
        <v>40488.580914351849</v>
      </c>
      <c r="E482" s="30">
        <f t="shared" si="45"/>
        <v>2.2453703641076572E-3</v>
      </c>
      <c r="F482">
        <f t="shared" si="46"/>
        <v>3.7928947976878611</v>
      </c>
      <c r="G482" s="31">
        <f t="shared" si="43"/>
        <v>193.99999945890158</v>
      </c>
      <c r="H482">
        <f t="shared" si="44"/>
        <v>91.634874495864636</v>
      </c>
      <c r="I482">
        <f t="shared" si="47"/>
        <v>158.36512550413536</v>
      </c>
    </row>
    <row r="483" spans="1:9">
      <c r="A483">
        <v>286</v>
      </c>
      <c r="B483">
        <v>2.883</v>
      </c>
      <c r="C483">
        <f t="shared" si="42"/>
        <v>1.6664739884393063</v>
      </c>
      <c r="D483" s="29">
        <v>40488.580914351849</v>
      </c>
      <c r="E483" s="30">
        <f t="shared" si="45"/>
        <v>2.2453703641076572E-3</v>
      </c>
      <c r="F483">
        <f t="shared" si="46"/>
        <v>3.7928947976878611</v>
      </c>
      <c r="G483" s="31">
        <f t="shared" si="43"/>
        <v>193.99999945890158</v>
      </c>
      <c r="H483">
        <f t="shared" si="44"/>
        <v>91.634874495864636</v>
      </c>
      <c r="I483">
        <f t="shared" si="47"/>
        <v>158.36512550413536</v>
      </c>
    </row>
    <row r="484" spans="1:9">
      <c r="A484">
        <v>285</v>
      </c>
      <c r="B484">
        <v>2.8839999999999999</v>
      </c>
      <c r="C484">
        <f t="shared" si="42"/>
        <v>1.6670520231213872</v>
      </c>
      <c r="D484" s="29">
        <v>40488.58090277778</v>
      </c>
      <c r="E484" s="30">
        <f t="shared" si="45"/>
        <v>2.2337962946039625E-3</v>
      </c>
      <c r="F484">
        <f t="shared" si="46"/>
        <v>3.7942104046242773</v>
      </c>
      <c r="G484" s="31">
        <f t="shared" si="43"/>
        <v>192.99999985378236</v>
      </c>
      <c r="H484">
        <f t="shared" si="44"/>
        <v>91.171965237425539</v>
      </c>
      <c r="I484">
        <f t="shared" si="47"/>
        <v>158.82803476257448</v>
      </c>
    </row>
    <row r="485" spans="1:9">
      <c r="A485">
        <v>284</v>
      </c>
      <c r="B485">
        <v>2.8839999999999999</v>
      </c>
      <c r="C485">
        <f t="shared" si="42"/>
        <v>1.6670520231213872</v>
      </c>
      <c r="D485" s="29">
        <v>40488.580891203703</v>
      </c>
      <c r="E485" s="30">
        <f t="shared" si="45"/>
        <v>2.2222222178243101E-3</v>
      </c>
      <c r="F485">
        <f t="shared" si="46"/>
        <v>3.7942104046242773</v>
      </c>
      <c r="G485" s="31">
        <f t="shared" si="43"/>
        <v>191.99999962002039</v>
      </c>
      <c r="H485">
        <f t="shared" si="44"/>
        <v>90.708895122754782</v>
      </c>
      <c r="I485">
        <f t="shared" si="47"/>
        <v>159.29110487724523</v>
      </c>
    </row>
    <row r="486" spans="1:9">
      <c r="A486">
        <v>283</v>
      </c>
      <c r="B486">
        <v>2.8839999999999999</v>
      </c>
      <c r="C486">
        <f t="shared" si="42"/>
        <v>1.6670520231213872</v>
      </c>
      <c r="D486" s="29">
        <v>40488.580891203703</v>
      </c>
      <c r="E486" s="30">
        <f t="shared" si="45"/>
        <v>2.2222222178243101E-3</v>
      </c>
      <c r="F486">
        <f t="shared" si="46"/>
        <v>3.7942104046242773</v>
      </c>
      <c r="G486" s="31">
        <f t="shared" si="43"/>
        <v>191.99999962002039</v>
      </c>
      <c r="H486">
        <f t="shared" si="44"/>
        <v>90.708895122754782</v>
      </c>
      <c r="I486">
        <f t="shared" si="47"/>
        <v>159.29110487724523</v>
      </c>
    </row>
    <row r="487" spans="1:9">
      <c r="A487">
        <v>282</v>
      </c>
      <c r="B487">
        <v>2.8839999999999999</v>
      </c>
      <c r="C487">
        <f t="shared" si="42"/>
        <v>1.6670520231213872</v>
      </c>
      <c r="D487" s="29">
        <v>40488.580879629626</v>
      </c>
      <c r="E487" s="30">
        <f t="shared" si="45"/>
        <v>2.2106481410446577E-3</v>
      </c>
      <c r="F487">
        <f t="shared" si="46"/>
        <v>3.7942104046242773</v>
      </c>
      <c r="G487" s="31">
        <f t="shared" si="43"/>
        <v>190.99999938625842</v>
      </c>
      <c r="H487">
        <f t="shared" si="44"/>
        <v>90.245825008084026</v>
      </c>
      <c r="I487">
        <f t="shared" si="47"/>
        <v>159.75417499191599</v>
      </c>
    </row>
    <row r="488" spans="1:9">
      <c r="A488">
        <v>281</v>
      </c>
      <c r="B488">
        <v>2.8839999999999999</v>
      </c>
      <c r="C488">
        <f t="shared" si="42"/>
        <v>1.6670520231213872</v>
      </c>
      <c r="D488" s="29">
        <v>40488.580868055556</v>
      </c>
      <c r="E488" s="30">
        <f t="shared" si="45"/>
        <v>2.1990740715409629E-3</v>
      </c>
      <c r="F488">
        <f t="shared" si="46"/>
        <v>3.7942104046242773</v>
      </c>
      <c r="G488" s="31">
        <f t="shared" si="43"/>
        <v>189.99999978113919</v>
      </c>
      <c r="H488">
        <f t="shared" si="44"/>
        <v>89.782755184518862</v>
      </c>
      <c r="I488">
        <f t="shared" si="47"/>
        <v>160.21724481548114</v>
      </c>
    </row>
    <row r="489" spans="1:9">
      <c r="A489">
        <v>280</v>
      </c>
      <c r="B489">
        <v>2.8839999999999999</v>
      </c>
      <c r="C489">
        <f t="shared" si="42"/>
        <v>1.6670520231213872</v>
      </c>
      <c r="D489" s="29">
        <v>40488.58085648148</v>
      </c>
      <c r="E489" s="30">
        <f t="shared" si="45"/>
        <v>2.1874999947613105E-3</v>
      </c>
      <c r="F489">
        <f t="shared" si="46"/>
        <v>3.7942104046242773</v>
      </c>
      <c r="G489" s="31">
        <f t="shared" si="43"/>
        <v>188.99999954737723</v>
      </c>
      <c r="H489">
        <f t="shared" si="44"/>
        <v>89.319685069848106</v>
      </c>
      <c r="I489">
        <f t="shared" si="47"/>
        <v>160.68031493015189</v>
      </c>
    </row>
    <row r="490" spans="1:9">
      <c r="A490">
        <v>279</v>
      </c>
      <c r="B490">
        <v>2.8849999999999998</v>
      </c>
      <c r="C490">
        <f t="shared" si="42"/>
        <v>1.6676300578034682</v>
      </c>
      <c r="D490" s="29">
        <v>40488.58085648148</v>
      </c>
      <c r="E490" s="30">
        <f t="shared" si="45"/>
        <v>2.1874999947613105E-3</v>
      </c>
      <c r="F490">
        <f t="shared" si="46"/>
        <v>3.7955260115606935</v>
      </c>
      <c r="G490" s="31">
        <f t="shared" si="43"/>
        <v>188.99999954737723</v>
      </c>
      <c r="H490">
        <f t="shared" si="44"/>
        <v>89.319685069848106</v>
      </c>
      <c r="I490">
        <f t="shared" si="47"/>
        <v>160.68031493015189</v>
      </c>
    </row>
    <row r="491" spans="1:9">
      <c r="A491">
        <v>278</v>
      </c>
      <c r="B491">
        <v>2.8849999999999998</v>
      </c>
      <c r="C491">
        <f t="shared" si="42"/>
        <v>1.6676300578034682</v>
      </c>
      <c r="D491" s="29">
        <v>40488.58084490741</v>
      </c>
      <c r="E491" s="30">
        <f t="shared" si="45"/>
        <v>2.1759259252576157E-3</v>
      </c>
      <c r="F491">
        <f t="shared" si="46"/>
        <v>3.7955260115606935</v>
      </c>
      <c r="G491" s="31">
        <f t="shared" si="43"/>
        <v>187.999999942258</v>
      </c>
      <c r="H491">
        <f t="shared" si="44"/>
        <v>88.856454681156876</v>
      </c>
      <c r="I491">
        <f t="shared" si="47"/>
        <v>161.14354531884311</v>
      </c>
    </row>
    <row r="492" spans="1:9">
      <c r="A492">
        <v>277</v>
      </c>
      <c r="B492">
        <v>2.8849999999999998</v>
      </c>
      <c r="C492">
        <f t="shared" si="42"/>
        <v>1.6676300578034682</v>
      </c>
      <c r="D492" s="29">
        <v>40488.580833333333</v>
      </c>
      <c r="E492" s="30">
        <f t="shared" si="45"/>
        <v>2.1643518484779634E-3</v>
      </c>
      <c r="F492">
        <f t="shared" si="46"/>
        <v>3.7955260115606935</v>
      </c>
      <c r="G492" s="31">
        <f t="shared" si="43"/>
        <v>186.99999970849603</v>
      </c>
      <c r="H492">
        <f t="shared" si="44"/>
        <v>88.393224001259114</v>
      </c>
      <c r="I492">
        <f t="shared" si="47"/>
        <v>161.60677599874089</v>
      </c>
    </row>
    <row r="493" spans="1:9">
      <c r="A493">
        <v>276</v>
      </c>
      <c r="B493">
        <v>2.8860000000000001</v>
      </c>
      <c r="C493">
        <f t="shared" si="42"/>
        <v>1.6682080924855491</v>
      </c>
      <c r="D493" s="29">
        <v>40488.580833333333</v>
      </c>
      <c r="E493" s="30">
        <f t="shared" si="45"/>
        <v>2.1643518484779634E-3</v>
      </c>
      <c r="F493">
        <f t="shared" si="46"/>
        <v>3.7968416184971101</v>
      </c>
      <c r="G493" s="31">
        <f t="shared" si="43"/>
        <v>186.99999970849603</v>
      </c>
      <c r="H493">
        <f t="shared" si="44"/>
        <v>88.393224001259114</v>
      </c>
      <c r="I493">
        <f t="shared" si="47"/>
        <v>161.60677599874089</v>
      </c>
    </row>
    <row r="494" spans="1:9">
      <c r="A494">
        <v>275</v>
      </c>
      <c r="B494">
        <v>2.8860000000000001</v>
      </c>
      <c r="C494">
        <f t="shared" si="42"/>
        <v>1.6682080924855491</v>
      </c>
      <c r="D494" s="29">
        <v>40488.580821759257</v>
      </c>
      <c r="E494" s="30">
        <f t="shared" si="45"/>
        <v>2.152777771698311E-3</v>
      </c>
      <c r="F494">
        <f t="shared" si="46"/>
        <v>3.7968416184971101</v>
      </c>
      <c r="G494" s="31">
        <f t="shared" si="43"/>
        <v>185.99999947473407</v>
      </c>
      <c r="H494">
        <f t="shared" si="44"/>
        <v>87.929832756134346</v>
      </c>
      <c r="I494">
        <f t="shared" si="47"/>
        <v>162.07016724386565</v>
      </c>
    </row>
    <row r="495" spans="1:9">
      <c r="A495">
        <v>274</v>
      </c>
      <c r="B495">
        <v>2.8860000000000001</v>
      </c>
      <c r="C495">
        <f t="shared" si="42"/>
        <v>1.6682080924855491</v>
      </c>
      <c r="D495" s="29">
        <v>40488.580810185187</v>
      </c>
      <c r="E495" s="30">
        <f t="shared" si="45"/>
        <v>2.1412037021946162E-3</v>
      </c>
      <c r="F495">
        <f t="shared" si="46"/>
        <v>3.7968416184971101</v>
      </c>
      <c r="G495" s="31">
        <f t="shared" si="43"/>
        <v>184.99999986961484</v>
      </c>
      <c r="H495">
        <f t="shared" si="44"/>
        <v>87.46644180231705</v>
      </c>
      <c r="I495">
        <f t="shared" si="47"/>
        <v>162.53355819768296</v>
      </c>
    </row>
    <row r="496" spans="1:9">
      <c r="A496">
        <v>273</v>
      </c>
      <c r="B496">
        <v>2.887</v>
      </c>
      <c r="C496">
        <f t="shared" si="42"/>
        <v>1.6687861271676301</v>
      </c>
      <c r="D496" s="29">
        <v>40488.580810185187</v>
      </c>
      <c r="E496" s="30">
        <f t="shared" si="45"/>
        <v>2.1412037021946162E-3</v>
      </c>
      <c r="F496">
        <f t="shared" si="46"/>
        <v>3.7981572254335259</v>
      </c>
      <c r="G496" s="31">
        <f t="shared" si="43"/>
        <v>184.99999986961484</v>
      </c>
      <c r="H496">
        <f t="shared" si="44"/>
        <v>87.46644180231705</v>
      </c>
      <c r="I496">
        <f t="shared" si="47"/>
        <v>162.53355819768296</v>
      </c>
    </row>
    <row r="497" spans="1:9">
      <c r="A497">
        <v>272</v>
      </c>
      <c r="B497">
        <v>2.887</v>
      </c>
      <c r="C497">
        <f t="shared" si="42"/>
        <v>1.6687861271676301</v>
      </c>
      <c r="D497" s="29">
        <v>40488.58079861111</v>
      </c>
      <c r="E497" s="30">
        <f t="shared" si="45"/>
        <v>2.1296296254149638E-3</v>
      </c>
      <c r="F497">
        <f t="shared" si="46"/>
        <v>3.7981572254335259</v>
      </c>
      <c r="G497" s="31">
        <f t="shared" si="43"/>
        <v>183.99999963585287</v>
      </c>
      <c r="H497">
        <f t="shared" si="44"/>
        <v>87.00288999196529</v>
      </c>
      <c r="I497">
        <f t="shared" si="47"/>
        <v>162.99711000803472</v>
      </c>
    </row>
    <row r="498" spans="1:9">
      <c r="A498">
        <v>271</v>
      </c>
      <c r="B498">
        <v>2.887</v>
      </c>
      <c r="C498">
        <f t="shared" si="42"/>
        <v>1.6687861271676301</v>
      </c>
      <c r="D498" s="29">
        <v>40488.580787037034</v>
      </c>
      <c r="E498" s="30">
        <f t="shared" si="45"/>
        <v>2.1180555486353114E-3</v>
      </c>
      <c r="F498">
        <f t="shared" si="46"/>
        <v>3.7981572254335259</v>
      </c>
      <c r="G498" s="31">
        <f t="shared" si="43"/>
        <v>182.99999940209091</v>
      </c>
      <c r="H498">
        <f t="shared" si="44"/>
        <v>86.53933818161353</v>
      </c>
      <c r="I498">
        <f t="shared" si="47"/>
        <v>163.46066181838648</v>
      </c>
    </row>
    <row r="499" spans="1:9">
      <c r="A499">
        <v>270</v>
      </c>
      <c r="B499">
        <v>2.8879999999999999</v>
      </c>
      <c r="C499">
        <f t="shared" si="42"/>
        <v>1.669364161849711</v>
      </c>
      <c r="D499" s="29">
        <v>40488.580775462964</v>
      </c>
      <c r="E499" s="30">
        <f t="shared" si="45"/>
        <v>2.1064814791316167E-3</v>
      </c>
      <c r="F499">
        <f t="shared" si="46"/>
        <v>3.799472832369942</v>
      </c>
      <c r="G499" s="31">
        <f t="shared" si="43"/>
        <v>181.99999979697168</v>
      </c>
      <c r="H499">
        <f t="shared" si="44"/>
        <v>86.075786662670183</v>
      </c>
      <c r="I499">
        <f t="shared" si="47"/>
        <v>163.92421333732983</v>
      </c>
    </row>
    <row r="500" spans="1:9">
      <c r="A500">
        <v>269</v>
      </c>
      <c r="B500">
        <v>2.8879999999999999</v>
      </c>
      <c r="C500">
        <f t="shared" si="42"/>
        <v>1.669364161849711</v>
      </c>
      <c r="D500" s="29">
        <v>40488.580775462964</v>
      </c>
      <c r="E500" s="30">
        <f t="shared" si="45"/>
        <v>2.1064814791316167E-3</v>
      </c>
      <c r="F500">
        <f t="shared" si="46"/>
        <v>3.799472832369942</v>
      </c>
      <c r="G500" s="31">
        <f t="shared" si="43"/>
        <v>181.99999979697168</v>
      </c>
      <c r="H500">
        <f t="shared" si="44"/>
        <v>86.075786662670183</v>
      </c>
      <c r="I500">
        <f t="shared" si="47"/>
        <v>163.92421333732983</v>
      </c>
    </row>
    <row r="501" spans="1:9">
      <c r="A501">
        <v>268</v>
      </c>
      <c r="B501">
        <v>2.8889999999999998</v>
      </c>
      <c r="C501">
        <f t="shared" si="42"/>
        <v>1.6699421965317918</v>
      </c>
      <c r="D501" s="29">
        <v>40488.580763888887</v>
      </c>
      <c r="E501" s="30">
        <f t="shared" si="45"/>
        <v>2.0949074023519643E-3</v>
      </c>
      <c r="F501">
        <f t="shared" si="46"/>
        <v>3.8007884393063582</v>
      </c>
      <c r="G501" s="31">
        <f t="shared" si="43"/>
        <v>180.99999956320971</v>
      </c>
      <c r="H501">
        <f t="shared" si="44"/>
        <v>85.612074287091417</v>
      </c>
      <c r="I501">
        <f t="shared" si="47"/>
        <v>164.38792571290858</v>
      </c>
    </row>
    <row r="502" spans="1:9">
      <c r="A502">
        <v>267</v>
      </c>
      <c r="B502">
        <v>2.8889999999999998</v>
      </c>
      <c r="C502">
        <f t="shared" si="42"/>
        <v>1.6699421965317918</v>
      </c>
      <c r="D502" s="29">
        <v>40488.580752314818</v>
      </c>
      <c r="E502" s="30">
        <f t="shared" si="45"/>
        <v>2.0833333328482695E-3</v>
      </c>
      <c r="F502">
        <f t="shared" si="46"/>
        <v>3.8007884393063582</v>
      </c>
      <c r="G502" s="31">
        <f t="shared" si="43"/>
        <v>179.99999995809048</v>
      </c>
      <c r="H502">
        <f t="shared" si="44"/>
        <v>85.148201637895937</v>
      </c>
      <c r="I502">
        <f t="shared" si="47"/>
        <v>164.85179836210406</v>
      </c>
    </row>
    <row r="503" spans="1:9">
      <c r="A503">
        <v>266</v>
      </c>
      <c r="B503">
        <v>2.8889999999999998</v>
      </c>
      <c r="C503">
        <f t="shared" si="42"/>
        <v>1.6699421965317918</v>
      </c>
      <c r="D503" s="29">
        <v>40488.580752314818</v>
      </c>
      <c r="E503" s="30">
        <f t="shared" si="45"/>
        <v>2.0833333328482695E-3</v>
      </c>
      <c r="F503">
        <f t="shared" si="46"/>
        <v>3.8007884393063582</v>
      </c>
      <c r="G503" s="31">
        <f t="shared" si="43"/>
        <v>179.99999995809048</v>
      </c>
      <c r="H503">
        <f t="shared" si="44"/>
        <v>85.148201637895937</v>
      </c>
      <c r="I503">
        <f t="shared" si="47"/>
        <v>164.85179836210406</v>
      </c>
    </row>
    <row r="504" spans="1:9">
      <c r="A504">
        <v>265</v>
      </c>
      <c r="B504">
        <v>2.89</v>
      </c>
      <c r="C504">
        <f t="shared" si="42"/>
        <v>1.6705202312138729</v>
      </c>
      <c r="D504" s="29">
        <v>40488.580740740741</v>
      </c>
      <c r="E504" s="30">
        <f t="shared" si="45"/>
        <v>2.0717592560686171E-3</v>
      </c>
      <c r="F504">
        <f t="shared" si="46"/>
        <v>3.8021040462427749</v>
      </c>
      <c r="G504" s="31">
        <f t="shared" si="43"/>
        <v>178.99999972432852</v>
      </c>
      <c r="H504">
        <f t="shared" si="44"/>
        <v>84.684328697090166</v>
      </c>
      <c r="I504">
        <f t="shared" si="47"/>
        <v>165.31567130290983</v>
      </c>
    </row>
    <row r="505" spans="1:9">
      <c r="A505">
        <v>264</v>
      </c>
      <c r="B505">
        <v>2.89</v>
      </c>
      <c r="C505">
        <f t="shared" si="42"/>
        <v>1.6705202312138729</v>
      </c>
      <c r="D505" s="29">
        <v>40488.580729166664</v>
      </c>
      <c r="E505" s="30">
        <f t="shared" si="45"/>
        <v>2.0601851792889647E-3</v>
      </c>
      <c r="F505">
        <f t="shared" si="46"/>
        <v>3.8021040462427749</v>
      </c>
      <c r="G505" s="31">
        <f t="shared" si="43"/>
        <v>177.99999949056655</v>
      </c>
      <c r="H505">
        <f t="shared" si="44"/>
        <v>84.220295191057403</v>
      </c>
      <c r="I505">
        <f t="shared" si="47"/>
        <v>165.7797048089426</v>
      </c>
    </row>
    <row r="506" spans="1:9">
      <c r="A506">
        <v>263</v>
      </c>
      <c r="B506">
        <v>2.89</v>
      </c>
      <c r="C506">
        <f t="shared" si="42"/>
        <v>1.6705202312138729</v>
      </c>
      <c r="D506" s="29">
        <v>40488.580729166664</v>
      </c>
      <c r="E506" s="30">
        <f t="shared" si="45"/>
        <v>2.0601851792889647E-3</v>
      </c>
      <c r="F506">
        <f t="shared" si="46"/>
        <v>3.8021040462427749</v>
      </c>
      <c r="G506" s="31">
        <f t="shared" si="43"/>
        <v>177.99999949056655</v>
      </c>
      <c r="H506">
        <f t="shared" si="44"/>
        <v>84.220295191057403</v>
      </c>
      <c r="I506">
        <f t="shared" si="47"/>
        <v>165.7797048089426</v>
      </c>
    </row>
    <row r="507" spans="1:9">
      <c r="A507">
        <v>262</v>
      </c>
      <c r="B507">
        <v>2.89</v>
      </c>
      <c r="C507">
        <f t="shared" si="42"/>
        <v>1.6705202312138729</v>
      </c>
      <c r="D507" s="29">
        <v>40488.580717592595</v>
      </c>
      <c r="E507" s="30">
        <f t="shared" si="45"/>
        <v>2.0486111097852699E-3</v>
      </c>
      <c r="F507">
        <f t="shared" si="46"/>
        <v>3.8021040462427749</v>
      </c>
      <c r="G507" s="31">
        <f t="shared" si="43"/>
        <v>176.99999988544732</v>
      </c>
      <c r="H507">
        <f t="shared" si="44"/>
        <v>83.756261976735857</v>
      </c>
      <c r="I507">
        <f t="shared" si="47"/>
        <v>166.24373802326414</v>
      </c>
    </row>
    <row r="508" spans="1:9">
      <c r="A508">
        <v>261</v>
      </c>
      <c r="B508">
        <v>2.89</v>
      </c>
      <c r="C508">
        <f t="shared" si="42"/>
        <v>1.6705202312138729</v>
      </c>
      <c r="D508" s="29">
        <v>40488.580706018518</v>
      </c>
      <c r="E508" s="30">
        <f t="shared" si="45"/>
        <v>2.0370370330056176E-3</v>
      </c>
      <c r="F508">
        <f t="shared" si="46"/>
        <v>3.8021040462427749</v>
      </c>
      <c r="G508" s="31">
        <f t="shared" si="43"/>
        <v>175.99999965168536</v>
      </c>
      <c r="H508">
        <f t="shared" si="44"/>
        <v>83.292228470703094</v>
      </c>
      <c r="I508">
        <f t="shared" si="47"/>
        <v>166.70777152929691</v>
      </c>
    </row>
    <row r="509" spans="1:9">
      <c r="A509">
        <v>260</v>
      </c>
      <c r="B509">
        <v>2.891</v>
      </c>
      <c r="C509">
        <f t="shared" si="42"/>
        <v>1.6710982658959537</v>
      </c>
      <c r="D509" s="29">
        <v>40488.580694444441</v>
      </c>
      <c r="E509" s="30">
        <f t="shared" si="45"/>
        <v>2.0254629562259652E-3</v>
      </c>
      <c r="F509">
        <f t="shared" si="46"/>
        <v>3.8034196531791906</v>
      </c>
      <c r="G509" s="31">
        <f t="shared" si="43"/>
        <v>174.99999941792339</v>
      </c>
      <c r="H509">
        <f t="shared" si="44"/>
        <v>82.828194964670331</v>
      </c>
      <c r="I509">
        <f t="shared" si="47"/>
        <v>167.17180503532967</v>
      </c>
    </row>
    <row r="510" spans="1:9">
      <c r="A510">
        <v>259</v>
      </c>
      <c r="B510">
        <v>2.891</v>
      </c>
      <c r="C510">
        <f t="shared" si="42"/>
        <v>1.6710982658959537</v>
      </c>
      <c r="D510" s="29">
        <v>40488.580694444441</v>
      </c>
      <c r="E510" s="30">
        <f t="shared" si="45"/>
        <v>2.0254629562259652E-3</v>
      </c>
      <c r="F510">
        <f t="shared" si="46"/>
        <v>3.8034196531791906</v>
      </c>
      <c r="G510" s="31">
        <f t="shared" si="43"/>
        <v>174.99999941792339</v>
      </c>
      <c r="H510">
        <f t="shared" si="44"/>
        <v>82.828194964670331</v>
      </c>
      <c r="I510">
        <f t="shared" si="47"/>
        <v>167.17180503532967</v>
      </c>
    </row>
    <row r="511" spans="1:9">
      <c r="A511">
        <v>258</v>
      </c>
      <c r="B511">
        <v>2.8919999999999999</v>
      </c>
      <c r="C511">
        <f t="shared" si="42"/>
        <v>1.6716763005780346</v>
      </c>
      <c r="D511" s="29">
        <v>40488.580682870372</v>
      </c>
      <c r="E511" s="30">
        <f t="shared" si="45"/>
        <v>2.0138888867222704E-3</v>
      </c>
      <c r="F511">
        <f t="shared" si="46"/>
        <v>3.8047352601156068</v>
      </c>
      <c r="G511" s="31">
        <f t="shared" si="43"/>
        <v>173.99999981280416</v>
      </c>
      <c r="H511">
        <f t="shared" si="44"/>
        <v>82.364001185222719</v>
      </c>
      <c r="I511">
        <f t="shared" si="47"/>
        <v>167.63599881477728</v>
      </c>
    </row>
    <row r="512" spans="1:9">
      <c r="A512">
        <v>257</v>
      </c>
      <c r="B512">
        <v>2.8919999999999999</v>
      </c>
      <c r="C512">
        <f t="shared" si="42"/>
        <v>1.6716763005780346</v>
      </c>
      <c r="D512" s="29">
        <v>40488.580671296295</v>
      </c>
      <c r="E512" s="30">
        <f t="shared" si="45"/>
        <v>2.002314809942618E-3</v>
      </c>
      <c r="F512">
        <f t="shared" si="46"/>
        <v>3.8047352601156068</v>
      </c>
      <c r="G512" s="31">
        <f t="shared" si="43"/>
        <v>172.9999995790422</v>
      </c>
      <c r="H512">
        <f t="shared" si="44"/>
        <v>81.899646548735944</v>
      </c>
      <c r="I512">
        <f t="shared" si="47"/>
        <v>168.10035345126406</v>
      </c>
    </row>
    <row r="513" spans="1:9">
      <c r="A513">
        <v>256</v>
      </c>
      <c r="B513">
        <v>2.8919999999999999</v>
      </c>
      <c r="C513">
        <f t="shared" si="42"/>
        <v>1.6716763005780346</v>
      </c>
      <c r="D513" s="29">
        <v>40488.580671296295</v>
      </c>
      <c r="E513" s="30">
        <f t="shared" si="45"/>
        <v>2.002314809942618E-3</v>
      </c>
      <c r="F513">
        <f t="shared" si="46"/>
        <v>3.8047352601156068</v>
      </c>
      <c r="G513" s="31">
        <f t="shared" si="43"/>
        <v>172.9999995790422</v>
      </c>
      <c r="H513">
        <f t="shared" si="44"/>
        <v>81.899646548735944</v>
      </c>
      <c r="I513">
        <f t="shared" si="47"/>
        <v>168.10035345126406</v>
      </c>
    </row>
    <row r="514" spans="1:9">
      <c r="A514">
        <v>255</v>
      </c>
      <c r="B514">
        <v>2.8919999999999999</v>
      </c>
      <c r="C514">
        <f t="shared" ref="C514:C577" si="48">B514/$M$2</f>
        <v>1.6716763005780346</v>
      </c>
      <c r="D514" s="29">
        <v>40488.580659722225</v>
      </c>
      <c r="E514" s="30">
        <f t="shared" si="45"/>
        <v>1.9907407404389232E-3</v>
      </c>
      <c r="F514">
        <f t="shared" si="46"/>
        <v>3.8047352601156068</v>
      </c>
      <c r="G514" s="31">
        <f t="shared" ref="G514:G577" si="49">E514*(24*60*60)</f>
        <v>171.99999997392297</v>
      </c>
      <c r="H514">
        <f t="shared" ref="H514:H577" si="50">H515+(((G514-G515)*C514)/3.6)</f>
        <v>81.43529220416228</v>
      </c>
      <c r="I514">
        <f t="shared" si="47"/>
        <v>168.56470779583771</v>
      </c>
    </row>
    <row r="515" spans="1:9">
      <c r="A515">
        <v>254</v>
      </c>
      <c r="B515">
        <v>2.8929999999999998</v>
      </c>
      <c r="C515">
        <f t="shared" si="48"/>
        <v>1.6722543352601156</v>
      </c>
      <c r="D515" s="29">
        <v>40488.580648148149</v>
      </c>
      <c r="E515" s="30">
        <f t="shared" ref="E515:E578" si="51">D515-$D$760</f>
        <v>1.9791666636592709E-3</v>
      </c>
      <c r="F515">
        <f t="shared" ref="F515:F578" si="52">B515+C515*0.546</f>
        <v>3.806050867052023</v>
      </c>
      <c r="G515" s="31">
        <f t="shared" si="49"/>
        <v>170.999999740161</v>
      </c>
      <c r="H515">
        <f t="shared" si="50"/>
        <v>80.970937567675506</v>
      </c>
      <c r="I515">
        <f t="shared" ref="I515:I578" si="53">250-H515</f>
        <v>169.02906243232451</v>
      </c>
    </row>
    <row r="516" spans="1:9">
      <c r="A516">
        <v>253</v>
      </c>
      <c r="B516">
        <v>2.8929999999999998</v>
      </c>
      <c r="C516">
        <f t="shared" si="48"/>
        <v>1.6722543352601156</v>
      </c>
      <c r="D516" s="29">
        <v>40488.580648148149</v>
      </c>
      <c r="E516" s="30">
        <f t="shared" si="51"/>
        <v>1.9791666636592709E-3</v>
      </c>
      <c r="F516">
        <f t="shared" si="52"/>
        <v>3.806050867052023</v>
      </c>
      <c r="G516" s="31">
        <f t="shared" si="49"/>
        <v>170.999999740161</v>
      </c>
      <c r="H516">
        <f t="shared" si="50"/>
        <v>80.970937567675506</v>
      </c>
      <c r="I516">
        <f t="shared" si="53"/>
        <v>169.02906243232451</v>
      </c>
    </row>
    <row r="517" spans="1:9">
      <c r="A517">
        <v>252</v>
      </c>
      <c r="B517">
        <v>2.8929999999999998</v>
      </c>
      <c r="C517">
        <f t="shared" si="48"/>
        <v>1.6722543352601156</v>
      </c>
      <c r="D517" s="29">
        <v>40488.580636574072</v>
      </c>
      <c r="E517" s="30">
        <f t="shared" si="51"/>
        <v>1.9675925868796185E-3</v>
      </c>
      <c r="F517">
        <f t="shared" si="52"/>
        <v>3.806050867052023</v>
      </c>
      <c r="G517" s="31">
        <f t="shared" si="49"/>
        <v>169.99999950639904</v>
      </c>
      <c r="H517">
        <f t="shared" si="50"/>
        <v>80.50642236596174</v>
      </c>
      <c r="I517">
        <f t="shared" si="53"/>
        <v>169.49357763403827</v>
      </c>
    </row>
    <row r="518" spans="1:9">
      <c r="A518">
        <v>251</v>
      </c>
      <c r="B518">
        <v>2.8929999999999998</v>
      </c>
      <c r="C518">
        <f t="shared" si="48"/>
        <v>1.6722543352601156</v>
      </c>
      <c r="D518" s="29">
        <v>40488.580625000002</v>
      </c>
      <c r="E518" s="30">
        <f t="shared" si="51"/>
        <v>1.9560185173759237E-3</v>
      </c>
      <c r="F518">
        <f t="shared" si="52"/>
        <v>3.806050867052023</v>
      </c>
      <c r="G518" s="31">
        <f t="shared" si="49"/>
        <v>168.99999990127981</v>
      </c>
      <c r="H518">
        <f t="shared" si="50"/>
        <v>80.04190745626201</v>
      </c>
      <c r="I518">
        <f t="shared" si="53"/>
        <v>169.95809254373799</v>
      </c>
    </row>
    <row r="519" spans="1:9">
      <c r="A519">
        <v>250</v>
      </c>
      <c r="B519">
        <v>2.8929999999999998</v>
      </c>
      <c r="C519">
        <f t="shared" si="48"/>
        <v>1.6722543352601156</v>
      </c>
      <c r="D519" s="29">
        <v>40488.580613425926</v>
      </c>
      <c r="E519" s="30">
        <f t="shared" si="51"/>
        <v>1.9444444405962713E-3</v>
      </c>
      <c r="F519">
        <f t="shared" si="52"/>
        <v>3.806050867052023</v>
      </c>
      <c r="G519" s="31">
        <f t="shared" si="49"/>
        <v>167.99999966751784</v>
      </c>
      <c r="H519">
        <f t="shared" si="50"/>
        <v>79.577392254548243</v>
      </c>
      <c r="I519">
        <f t="shared" si="53"/>
        <v>170.42260774545176</v>
      </c>
    </row>
    <row r="520" spans="1:9">
      <c r="A520">
        <v>249</v>
      </c>
      <c r="B520">
        <v>2.8929999999999998</v>
      </c>
      <c r="C520">
        <f t="shared" si="48"/>
        <v>1.6722543352601156</v>
      </c>
      <c r="D520" s="29">
        <v>40488.580613425926</v>
      </c>
      <c r="E520" s="30">
        <f t="shared" si="51"/>
        <v>1.9444444405962713E-3</v>
      </c>
      <c r="F520">
        <f t="shared" si="52"/>
        <v>3.806050867052023</v>
      </c>
      <c r="G520" s="31">
        <f t="shared" si="49"/>
        <v>167.99999966751784</v>
      </c>
      <c r="H520">
        <f t="shared" si="50"/>
        <v>79.577392254548243</v>
      </c>
      <c r="I520">
        <f t="shared" si="53"/>
        <v>170.42260774545176</v>
      </c>
    </row>
    <row r="521" spans="1:9">
      <c r="A521">
        <v>248</v>
      </c>
      <c r="B521">
        <v>2.8940000000000001</v>
      </c>
      <c r="C521">
        <f t="shared" si="48"/>
        <v>1.6728323699421965</v>
      </c>
      <c r="D521" s="29">
        <v>40488.580601851849</v>
      </c>
      <c r="E521" s="30">
        <f t="shared" si="51"/>
        <v>1.9328703638166189E-3</v>
      </c>
      <c r="F521">
        <f t="shared" si="52"/>
        <v>3.8073664739884396</v>
      </c>
      <c r="G521" s="31">
        <f t="shared" si="49"/>
        <v>166.99999943375587</v>
      </c>
      <c r="H521">
        <f t="shared" si="50"/>
        <v>79.112877052834477</v>
      </c>
      <c r="I521">
        <f t="shared" si="53"/>
        <v>170.88712294716552</v>
      </c>
    </row>
    <row r="522" spans="1:9">
      <c r="A522">
        <v>247</v>
      </c>
      <c r="B522">
        <v>2.895</v>
      </c>
      <c r="C522">
        <f t="shared" si="48"/>
        <v>1.6734104046242775</v>
      </c>
      <c r="D522" s="29">
        <v>40488.580590277779</v>
      </c>
      <c r="E522" s="30">
        <f t="shared" si="51"/>
        <v>1.9212962943129241E-3</v>
      </c>
      <c r="F522">
        <f t="shared" si="52"/>
        <v>3.8086820809248554</v>
      </c>
      <c r="G522" s="31">
        <f t="shared" si="49"/>
        <v>165.99999982863665</v>
      </c>
      <c r="H522">
        <f t="shared" si="50"/>
        <v>78.648201578008681</v>
      </c>
      <c r="I522">
        <f t="shared" si="53"/>
        <v>171.3517984219913</v>
      </c>
    </row>
    <row r="523" spans="1:9">
      <c r="A523">
        <v>246</v>
      </c>
      <c r="B523">
        <v>2.895</v>
      </c>
      <c r="C523">
        <f t="shared" si="48"/>
        <v>1.6734104046242775</v>
      </c>
      <c r="D523" s="29">
        <v>40488.580590277779</v>
      </c>
      <c r="E523" s="30">
        <f t="shared" si="51"/>
        <v>1.9212962943129241E-3</v>
      </c>
      <c r="F523">
        <f t="shared" si="52"/>
        <v>3.8086820809248554</v>
      </c>
      <c r="G523" s="31">
        <f t="shared" si="49"/>
        <v>165.99999982863665</v>
      </c>
      <c r="H523">
        <f t="shared" si="50"/>
        <v>78.648201578008681</v>
      </c>
      <c r="I523">
        <f t="shared" si="53"/>
        <v>171.3517984219913</v>
      </c>
    </row>
    <row r="524" spans="1:9">
      <c r="A524">
        <v>245</v>
      </c>
      <c r="B524">
        <v>2.8959999999999999</v>
      </c>
      <c r="C524">
        <f t="shared" si="48"/>
        <v>1.6739884393063584</v>
      </c>
      <c r="D524" s="29">
        <v>40488.580578703702</v>
      </c>
      <c r="E524" s="30">
        <f t="shared" si="51"/>
        <v>1.9097222175332718E-3</v>
      </c>
      <c r="F524">
        <f t="shared" si="52"/>
        <v>3.8099976878612716</v>
      </c>
      <c r="G524" s="31">
        <f t="shared" si="49"/>
        <v>164.99999959487468</v>
      </c>
      <c r="H524">
        <f t="shared" si="50"/>
        <v>78.183365245840903</v>
      </c>
      <c r="I524">
        <f t="shared" si="53"/>
        <v>171.81663475415911</v>
      </c>
    </row>
    <row r="525" spans="1:9">
      <c r="A525">
        <v>244</v>
      </c>
      <c r="B525">
        <v>2.8959999999999999</v>
      </c>
      <c r="C525">
        <f t="shared" si="48"/>
        <v>1.6739884393063584</v>
      </c>
      <c r="D525" s="29">
        <v>40488.580567129633</v>
      </c>
      <c r="E525" s="30">
        <f t="shared" si="51"/>
        <v>1.898148148029577E-3</v>
      </c>
      <c r="F525">
        <f t="shared" si="52"/>
        <v>3.8099976878612716</v>
      </c>
      <c r="G525" s="31">
        <f t="shared" si="49"/>
        <v>163.99999998975545</v>
      </c>
      <c r="H525">
        <f t="shared" si="50"/>
        <v>77.718368640762989</v>
      </c>
      <c r="I525">
        <f t="shared" si="53"/>
        <v>172.281631359237</v>
      </c>
    </row>
    <row r="526" spans="1:9">
      <c r="A526">
        <v>243</v>
      </c>
      <c r="B526">
        <v>2.8969999999999998</v>
      </c>
      <c r="C526">
        <f t="shared" si="48"/>
        <v>1.6745664739884392</v>
      </c>
      <c r="D526" s="29">
        <v>40488.580567129633</v>
      </c>
      <c r="E526" s="30">
        <f t="shared" si="51"/>
        <v>1.898148148029577E-3</v>
      </c>
      <c r="F526">
        <f t="shared" si="52"/>
        <v>3.8113132947976878</v>
      </c>
      <c r="G526" s="31">
        <f t="shared" si="49"/>
        <v>163.99999998975545</v>
      </c>
      <c r="H526">
        <f t="shared" si="50"/>
        <v>77.718368640762989</v>
      </c>
      <c r="I526">
        <f t="shared" si="53"/>
        <v>172.281631359237</v>
      </c>
    </row>
    <row r="527" spans="1:9">
      <c r="A527">
        <v>242</v>
      </c>
      <c r="B527">
        <v>2.8969999999999998</v>
      </c>
      <c r="C527">
        <f t="shared" si="48"/>
        <v>1.6745664739884392</v>
      </c>
      <c r="D527" s="29">
        <v>40488.580555555556</v>
      </c>
      <c r="E527" s="30">
        <f t="shared" si="51"/>
        <v>1.8865740712499246E-3</v>
      </c>
      <c r="F527">
        <f t="shared" si="52"/>
        <v>3.8113132947976878</v>
      </c>
      <c r="G527" s="31">
        <f t="shared" si="49"/>
        <v>162.99999975599349</v>
      </c>
      <c r="H527">
        <f t="shared" si="50"/>
        <v>77.253211178141214</v>
      </c>
      <c r="I527">
        <f t="shared" si="53"/>
        <v>172.74678882185879</v>
      </c>
    </row>
    <row r="528" spans="1:9">
      <c r="A528">
        <v>241</v>
      </c>
      <c r="B528">
        <v>2.8980000000000001</v>
      </c>
      <c r="C528">
        <f t="shared" si="48"/>
        <v>1.6751445086705203</v>
      </c>
      <c r="D528" s="29">
        <v>40488.580543981479</v>
      </c>
      <c r="E528" s="30">
        <f t="shared" si="51"/>
        <v>1.8749999944702722E-3</v>
      </c>
      <c r="F528">
        <f t="shared" si="52"/>
        <v>3.8126289017341044</v>
      </c>
      <c r="G528" s="31">
        <f t="shared" si="49"/>
        <v>161.99999952223152</v>
      </c>
      <c r="H528">
        <f t="shared" si="50"/>
        <v>76.788053715519439</v>
      </c>
      <c r="I528">
        <f t="shared" si="53"/>
        <v>173.21194628448058</v>
      </c>
    </row>
    <row r="529" spans="1:9">
      <c r="A529">
        <v>240</v>
      </c>
      <c r="B529">
        <v>2.8980000000000001</v>
      </c>
      <c r="C529">
        <f t="shared" si="48"/>
        <v>1.6751445086705203</v>
      </c>
      <c r="D529" s="29">
        <v>40488.58053240741</v>
      </c>
      <c r="E529" s="30">
        <f t="shared" si="51"/>
        <v>1.8634259249665774E-3</v>
      </c>
      <c r="F529">
        <f t="shared" si="52"/>
        <v>3.8126289017341044</v>
      </c>
      <c r="G529" s="31">
        <f t="shared" si="49"/>
        <v>160.99999991711229</v>
      </c>
      <c r="H529">
        <f t="shared" si="50"/>
        <v>76.322735980189393</v>
      </c>
      <c r="I529">
        <f t="shared" si="53"/>
        <v>173.67726401981059</v>
      </c>
    </row>
    <row r="530" spans="1:9">
      <c r="A530">
        <v>239</v>
      </c>
      <c r="B530">
        <v>2.899</v>
      </c>
      <c r="C530">
        <f t="shared" si="48"/>
        <v>1.6757225433526013</v>
      </c>
      <c r="D530" s="29">
        <v>40488.58053240741</v>
      </c>
      <c r="E530" s="30">
        <f t="shared" si="51"/>
        <v>1.8634259249665774E-3</v>
      </c>
      <c r="F530">
        <f t="shared" si="52"/>
        <v>3.8139445086705202</v>
      </c>
      <c r="G530" s="31">
        <f t="shared" si="49"/>
        <v>160.99999991711229</v>
      </c>
      <c r="H530">
        <f t="shared" si="50"/>
        <v>76.322735980189393</v>
      </c>
      <c r="I530">
        <f t="shared" si="53"/>
        <v>173.67726401981059</v>
      </c>
    </row>
    <row r="531" spans="1:9">
      <c r="A531">
        <v>238</v>
      </c>
      <c r="B531">
        <v>2.899</v>
      </c>
      <c r="C531">
        <f t="shared" si="48"/>
        <v>1.6757225433526013</v>
      </c>
      <c r="D531" s="29">
        <v>40488.580520833333</v>
      </c>
      <c r="E531" s="30">
        <f t="shared" si="51"/>
        <v>1.8518518481869251E-3</v>
      </c>
      <c r="F531">
        <f t="shared" si="52"/>
        <v>3.8139445086705202</v>
      </c>
      <c r="G531" s="31">
        <f t="shared" si="49"/>
        <v>159.99999968335032</v>
      </c>
      <c r="H531">
        <f t="shared" si="50"/>
        <v>75.85725738711362</v>
      </c>
      <c r="I531">
        <f t="shared" si="53"/>
        <v>174.14274261288637</v>
      </c>
    </row>
    <row r="532" spans="1:9">
      <c r="A532">
        <v>237</v>
      </c>
      <c r="B532">
        <v>2.9</v>
      </c>
      <c r="C532">
        <f t="shared" si="48"/>
        <v>1.676300578034682</v>
      </c>
      <c r="D532" s="29">
        <v>40488.580509259256</v>
      </c>
      <c r="E532" s="30">
        <f t="shared" si="51"/>
        <v>1.8402777714072727E-3</v>
      </c>
      <c r="F532">
        <f t="shared" si="52"/>
        <v>3.8152601156069363</v>
      </c>
      <c r="G532" s="31">
        <f t="shared" si="49"/>
        <v>158.99999944958836</v>
      </c>
      <c r="H532">
        <f t="shared" si="50"/>
        <v>75.391778794037847</v>
      </c>
      <c r="I532">
        <f t="shared" si="53"/>
        <v>174.60822120596214</v>
      </c>
    </row>
    <row r="533" spans="1:9">
      <c r="A533">
        <v>236</v>
      </c>
      <c r="B533">
        <v>2.9009999999999998</v>
      </c>
      <c r="C533">
        <f t="shared" si="48"/>
        <v>1.676878612716763</v>
      </c>
      <c r="D533" s="29">
        <v>40488.580509259256</v>
      </c>
      <c r="E533" s="30">
        <f t="shared" si="51"/>
        <v>1.8402777714072727E-3</v>
      </c>
      <c r="F533">
        <f t="shared" si="52"/>
        <v>3.8165757225433525</v>
      </c>
      <c r="G533" s="31">
        <f t="shared" si="49"/>
        <v>158.99999944958836</v>
      </c>
      <c r="H533">
        <f t="shared" si="50"/>
        <v>75.391778794037847</v>
      </c>
      <c r="I533">
        <f t="shared" si="53"/>
        <v>174.60822120596214</v>
      </c>
    </row>
    <row r="534" spans="1:9">
      <c r="A534">
        <v>235</v>
      </c>
      <c r="B534">
        <v>2.9009999999999998</v>
      </c>
      <c r="C534">
        <f t="shared" si="48"/>
        <v>1.676878612716763</v>
      </c>
      <c r="D534" s="29">
        <v>40488.580497685187</v>
      </c>
      <c r="E534" s="30">
        <f t="shared" si="51"/>
        <v>1.8287037019035779E-3</v>
      </c>
      <c r="F534">
        <f t="shared" si="52"/>
        <v>3.8165757225433525</v>
      </c>
      <c r="G534" s="31">
        <f t="shared" si="49"/>
        <v>157.99999984446913</v>
      </c>
      <c r="H534">
        <f t="shared" si="50"/>
        <v>74.925979363329617</v>
      </c>
      <c r="I534">
        <f t="shared" si="53"/>
        <v>175.07402063667038</v>
      </c>
    </row>
    <row r="535" spans="1:9">
      <c r="A535">
        <v>234</v>
      </c>
      <c r="B535">
        <v>2.9009999999999998</v>
      </c>
      <c r="C535">
        <f t="shared" si="48"/>
        <v>1.676878612716763</v>
      </c>
      <c r="D535" s="29">
        <v>40488.58048611111</v>
      </c>
      <c r="E535" s="30">
        <f t="shared" si="51"/>
        <v>1.8171296251239255E-3</v>
      </c>
      <c r="F535">
        <f t="shared" si="52"/>
        <v>3.8165757225433525</v>
      </c>
      <c r="G535" s="31">
        <f t="shared" si="49"/>
        <v>156.99999961070716</v>
      </c>
      <c r="H535">
        <f t="shared" si="50"/>
        <v>74.460179639799833</v>
      </c>
      <c r="I535">
        <f t="shared" si="53"/>
        <v>175.53982036020017</v>
      </c>
    </row>
    <row r="536" spans="1:9">
      <c r="A536">
        <v>233</v>
      </c>
      <c r="B536">
        <v>2.9009999999999998</v>
      </c>
      <c r="C536">
        <f t="shared" si="48"/>
        <v>1.676878612716763</v>
      </c>
      <c r="D536" s="29">
        <v>40488.58048611111</v>
      </c>
      <c r="E536" s="30">
        <f t="shared" si="51"/>
        <v>1.8171296251239255E-3</v>
      </c>
      <c r="F536">
        <f t="shared" si="52"/>
        <v>3.8165757225433525</v>
      </c>
      <c r="G536" s="31">
        <f t="shared" si="49"/>
        <v>156.99999961070716</v>
      </c>
      <c r="H536">
        <f t="shared" si="50"/>
        <v>74.460179639799833</v>
      </c>
      <c r="I536">
        <f t="shared" si="53"/>
        <v>175.53982036020017</v>
      </c>
    </row>
    <row r="537" spans="1:9">
      <c r="A537">
        <v>232</v>
      </c>
      <c r="B537">
        <v>2.9020000000000001</v>
      </c>
      <c r="C537">
        <f t="shared" si="48"/>
        <v>1.6774566473988439</v>
      </c>
      <c r="D537" s="29">
        <v>40488.580474537041</v>
      </c>
      <c r="E537" s="30">
        <f t="shared" si="51"/>
        <v>1.8055555556202307E-3</v>
      </c>
      <c r="F537">
        <f t="shared" si="52"/>
        <v>3.8178913294797692</v>
      </c>
      <c r="G537" s="31">
        <f t="shared" si="49"/>
        <v>156.00000000558794</v>
      </c>
      <c r="H537">
        <f t="shared" si="50"/>
        <v>73.994380209091602</v>
      </c>
      <c r="I537">
        <f t="shared" si="53"/>
        <v>176.00561979090838</v>
      </c>
    </row>
    <row r="538" spans="1:9">
      <c r="A538">
        <v>231</v>
      </c>
      <c r="B538">
        <v>2.9020000000000001</v>
      </c>
      <c r="C538">
        <f t="shared" si="48"/>
        <v>1.6774566473988439</v>
      </c>
      <c r="D538" s="29">
        <v>40488.580462962964</v>
      </c>
      <c r="E538" s="30">
        <f t="shared" si="51"/>
        <v>1.7939814788405783E-3</v>
      </c>
      <c r="F538">
        <f t="shared" si="52"/>
        <v>3.8178913294797692</v>
      </c>
      <c r="G538" s="31">
        <f t="shared" si="49"/>
        <v>154.99999977182597</v>
      </c>
      <c r="H538">
        <f t="shared" si="50"/>
        <v>73.528419920334827</v>
      </c>
      <c r="I538">
        <f t="shared" si="53"/>
        <v>176.47158007966516</v>
      </c>
    </row>
    <row r="539" spans="1:9">
      <c r="A539">
        <v>230</v>
      </c>
      <c r="B539">
        <v>2.9020000000000001</v>
      </c>
      <c r="C539">
        <f t="shared" si="48"/>
        <v>1.6774566473988439</v>
      </c>
      <c r="D539" s="29">
        <v>40488.580451388887</v>
      </c>
      <c r="E539" s="30">
        <f t="shared" si="51"/>
        <v>1.782407402060926E-3</v>
      </c>
      <c r="F539">
        <f t="shared" si="52"/>
        <v>3.8178913294797692</v>
      </c>
      <c r="G539" s="31">
        <f t="shared" si="49"/>
        <v>153.999999538064</v>
      </c>
      <c r="H539">
        <f t="shared" si="50"/>
        <v>73.062459631578051</v>
      </c>
      <c r="I539">
        <f t="shared" si="53"/>
        <v>176.93754036842193</v>
      </c>
    </row>
    <row r="540" spans="1:9">
      <c r="A540">
        <v>229</v>
      </c>
      <c r="B540">
        <v>2.903</v>
      </c>
      <c r="C540">
        <f t="shared" si="48"/>
        <v>1.6780346820809249</v>
      </c>
      <c r="D540" s="29">
        <v>40488.580451388887</v>
      </c>
      <c r="E540" s="30">
        <f t="shared" si="51"/>
        <v>1.782407402060926E-3</v>
      </c>
      <c r="F540">
        <f t="shared" si="52"/>
        <v>3.8192069364161849</v>
      </c>
      <c r="G540" s="31">
        <f t="shared" si="49"/>
        <v>153.999999538064</v>
      </c>
      <c r="H540">
        <f t="shared" si="50"/>
        <v>73.062459631578051</v>
      </c>
      <c r="I540">
        <f t="shared" si="53"/>
        <v>176.93754036842193</v>
      </c>
    </row>
    <row r="541" spans="1:9">
      <c r="A541">
        <v>228</v>
      </c>
      <c r="B541">
        <v>2.903</v>
      </c>
      <c r="C541">
        <f t="shared" si="48"/>
        <v>1.6780346820809249</v>
      </c>
      <c r="D541" s="29">
        <v>40488.580439814818</v>
      </c>
      <c r="E541" s="30">
        <f t="shared" si="51"/>
        <v>1.7708333325572312E-3</v>
      </c>
      <c r="F541">
        <f t="shared" si="52"/>
        <v>3.8192069364161849</v>
      </c>
      <c r="G541" s="31">
        <f t="shared" si="49"/>
        <v>152.99999993294477</v>
      </c>
      <c r="H541">
        <f t="shared" si="50"/>
        <v>72.596339070617688</v>
      </c>
      <c r="I541">
        <f t="shared" si="53"/>
        <v>177.40366092938231</v>
      </c>
    </row>
    <row r="542" spans="1:9">
      <c r="A542">
        <v>227</v>
      </c>
      <c r="B542">
        <v>2.903</v>
      </c>
      <c r="C542">
        <f t="shared" si="48"/>
        <v>1.6780346820809249</v>
      </c>
      <c r="D542" s="29">
        <v>40488.580428240741</v>
      </c>
      <c r="E542" s="30">
        <f t="shared" si="51"/>
        <v>1.7592592557775788E-3</v>
      </c>
      <c r="F542">
        <f t="shared" si="52"/>
        <v>3.8192069364161849</v>
      </c>
      <c r="G542" s="31">
        <f t="shared" si="49"/>
        <v>151.99999969918281</v>
      </c>
      <c r="H542">
        <f t="shared" si="50"/>
        <v>72.130218216633907</v>
      </c>
      <c r="I542">
        <f t="shared" si="53"/>
        <v>177.86978178336608</v>
      </c>
    </row>
    <row r="543" spans="1:9">
      <c r="A543">
        <v>226</v>
      </c>
      <c r="B543">
        <v>2.903</v>
      </c>
      <c r="C543">
        <f t="shared" si="48"/>
        <v>1.6780346820809249</v>
      </c>
      <c r="D543" s="29">
        <v>40488.580428240741</v>
      </c>
      <c r="E543" s="30">
        <f t="shared" si="51"/>
        <v>1.7592592557775788E-3</v>
      </c>
      <c r="F543">
        <f t="shared" si="52"/>
        <v>3.8192069364161849</v>
      </c>
      <c r="G543" s="31">
        <f t="shared" si="49"/>
        <v>151.99999969918281</v>
      </c>
      <c r="H543">
        <f t="shared" si="50"/>
        <v>72.130218216633907</v>
      </c>
      <c r="I543">
        <f t="shared" si="53"/>
        <v>177.86978178336608</v>
      </c>
    </row>
    <row r="544" spans="1:9">
      <c r="A544">
        <v>225</v>
      </c>
      <c r="B544">
        <v>2.903</v>
      </c>
      <c r="C544">
        <f t="shared" si="48"/>
        <v>1.6780346820809249</v>
      </c>
      <c r="D544" s="29">
        <v>40488.580416666664</v>
      </c>
      <c r="E544" s="30">
        <f t="shared" si="51"/>
        <v>1.7476851789979264E-3</v>
      </c>
      <c r="F544">
        <f t="shared" si="52"/>
        <v>3.8192069364161849</v>
      </c>
      <c r="G544" s="31">
        <f t="shared" si="49"/>
        <v>150.99999946542084</v>
      </c>
      <c r="H544">
        <f t="shared" si="50"/>
        <v>71.664097362650125</v>
      </c>
      <c r="I544">
        <f t="shared" si="53"/>
        <v>178.33590263734988</v>
      </c>
    </row>
    <row r="545" spans="1:9">
      <c r="A545">
        <v>224</v>
      </c>
      <c r="B545">
        <v>2.903</v>
      </c>
      <c r="C545">
        <f t="shared" si="48"/>
        <v>1.6780346820809249</v>
      </c>
      <c r="D545" s="29">
        <v>40488.580405092594</v>
      </c>
      <c r="E545" s="30">
        <f t="shared" si="51"/>
        <v>1.7361111094942316E-3</v>
      </c>
      <c r="F545">
        <f t="shared" si="52"/>
        <v>3.8192069364161849</v>
      </c>
      <c r="G545" s="31">
        <f t="shared" si="49"/>
        <v>149.99999986030161</v>
      </c>
      <c r="H545">
        <f t="shared" si="50"/>
        <v>71.197976801689762</v>
      </c>
      <c r="I545">
        <f t="shared" si="53"/>
        <v>178.80202319831022</v>
      </c>
    </row>
    <row r="546" spans="1:9">
      <c r="A546">
        <v>223</v>
      </c>
      <c r="B546">
        <v>2.903</v>
      </c>
      <c r="C546">
        <f t="shared" si="48"/>
        <v>1.6780346820809249</v>
      </c>
      <c r="D546" s="29">
        <v>40488.580405092594</v>
      </c>
      <c r="E546" s="30">
        <f t="shared" si="51"/>
        <v>1.7361111094942316E-3</v>
      </c>
      <c r="F546">
        <f t="shared" si="52"/>
        <v>3.8192069364161849</v>
      </c>
      <c r="G546" s="31">
        <f t="shared" si="49"/>
        <v>149.99999986030161</v>
      </c>
      <c r="H546">
        <f t="shared" si="50"/>
        <v>71.197976801689762</v>
      </c>
      <c r="I546">
        <f t="shared" si="53"/>
        <v>178.80202319831022</v>
      </c>
    </row>
    <row r="547" spans="1:9">
      <c r="A547">
        <v>222</v>
      </c>
      <c r="B547">
        <v>2.9039999999999999</v>
      </c>
      <c r="C547">
        <f t="shared" si="48"/>
        <v>1.6786127167630058</v>
      </c>
      <c r="D547" s="29">
        <v>40488.580393518518</v>
      </c>
      <c r="E547" s="30">
        <f t="shared" si="51"/>
        <v>1.7245370327145793E-3</v>
      </c>
      <c r="F547">
        <f t="shared" si="52"/>
        <v>3.8205225433526011</v>
      </c>
      <c r="G547" s="31">
        <f t="shared" si="49"/>
        <v>148.99999962653965</v>
      </c>
      <c r="H547">
        <f t="shared" si="50"/>
        <v>70.731855947705981</v>
      </c>
      <c r="I547">
        <f t="shared" si="53"/>
        <v>179.26814405229402</v>
      </c>
    </row>
    <row r="548" spans="1:9">
      <c r="A548">
        <v>221</v>
      </c>
      <c r="B548">
        <v>2.9039999999999999</v>
      </c>
      <c r="C548">
        <f t="shared" si="48"/>
        <v>1.6786127167630058</v>
      </c>
      <c r="D548" s="29">
        <v>40488.580381944441</v>
      </c>
      <c r="E548" s="30">
        <f t="shared" si="51"/>
        <v>1.7129629559349269E-3</v>
      </c>
      <c r="F548">
        <f t="shared" si="52"/>
        <v>3.8205225433526011</v>
      </c>
      <c r="G548" s="31">
        <f t="shared" si="49"/>
        <v>147.99999939277768</v>
      </c>
      <c r="H548">
        <f t="shared" si="50"/>
        <v>70.265574528495193</v>
      </c>
      <c r="I548">
        <f t="shared" si="53"/>
        <v>179.73442547150481</v>
      </c>
    </row>
    <row r="549" spans="1:9">
      <c r="A549">
        <v>220</v>
      </c>
      <c r="B549">
        <v>2.9049999999999998</v>
      </c>
      <c r="C549">
        <f t="shared" si="48"/>
        <v>1.6791907514450866</v>
      </c>
      <c r="D549" s="29">
        <v>40488.580370370371</v>
      </c>
      <c r="E549" s="30">
        <f t="shared" si="51"/>
        <v>1.7013888864312321E-3</v>
      </c>
      <c r="F549">
        <f t="shared" si="52"/>
        <v>3.8218381502890173</v>
      </c>
      <c r="G549" s="31">
        <f t="shared" si="49"/>
        <v>146.99999978765845</v>
      </c>
      <c r="H549">
        <f t="shared" si="50"/>
        <v>69.799293402408765</v>
      </c>
      <c r="I549">
        <f t="shared" si="53"/>
        <v>180.20070659759125</v>
      </c>
    </row>
    <row r="550" spans="1:9">
      <c r="A550">
        <v>219</v>
      </c>
      <c r="B550">
        <v>2.9049999999999998</v>
      </c>
      <c r="C550">
        <f t="shared" si="48"/>
        <v>1.6791907514450866</v>
      </c>
      <c r="D550" s="29">
        <v>40488.580370370371</v>
      </c>
      <c r="E550" s="30">
        <f t="shared" si="51"/>
        <v>1.7013888864312321E-3</v>
      </c>
      <c r="F550">
        <f t="shared" si="52"/>
        <v>3.8218381502890173</v>
      </c>
      <c r="G550" s="31">
        <f t="shared" si="49"/>
        <v>146.99999978765845</v>
      </c>
      <c r="H550">
        <f t="shared" si="50"/>
        <v>69.799293402408765</v>
      </c>
      <c r="I550">
        <f t="shared" si="53"/>
        <v>180.20070659759125</v>
      </c>
    </row>
    <row r="551" spans="1:9">
      <c r="A551">
        <v>218</v>
      </c>
      <c r="B551">
        <v>2.9049999999999998</v>
      </c>
      <c r="C551">
        <f t="shared" si="48"/>
        <v>1.6791907514450866</v>
      </c>
      <c r="D551" s="29">
        <v>40488.580358796295</v>
      </c>
      <c r="E551" s="30">
        <f t="shared" si="51"/>
        <v>1.6898148096515797E-3</v>
      </c>
      <c r="F551">
        <f t="shared" si="52"/>
        <v>3.8218381502890173</v>
      </c>
      <c r="G551" s="31">
        <f t="shared" si="49"/>
        <v>145.99999955389649</v>
      </c>
      <c r="H551">
        <f t="shared" si="50"/>
        <v>69.332851417970986</v>
      </c>
      <c r="I551">
        <f t="shared" si="53"/>
        <v>180.66714858202903</v>
      </c>
    </row>
    <row r="552" spans="1:9">
      <c r="A552">
        <v>217</v>
      </c>
      <c r="B552">
        <v>2.9049999999999998</v>
      </c>
      <c r="C552">
        <f t="shared" si="48"/>
        <v>1.6791907514450866</v>
      </c>
      <c r="D552" s="29">
        <v>40488.580347222225</v>
      </c>
      <c r="E552" s="30">
        <f t="shared" si="51"/>
        <v>1.6782407401478849E-3</v>
      </c>
      <c r="F552">
        <f t="shared" si="52"/>
        <v>3.8218381502890173</v>
      </c>
      <c r="G552" s="31">
        <f t="shared" si="49"/>
        <v>144.99999994877726</v>
      </c>
      <c r="H552">
        <f t="shared" si="50"/>
        <v>68.866409726758505</v>
      </c>
      <c r="I552">
        <f t="shared" si="53"/>
        <v>181.13359027324151</v>
      </c>
    </row>
    <row r="553" spans="1:9">
      <c r="A553">
        <v>216</v>
      </c>
      <c r="B553">
        <v>2.9060000000000001</v>
      </c>
      <c r="C553">
        <f t="shared" si="48"/>
        <v>1.6797687861271677</v>
      </c>
      <c r="D553" s="29">
        <v>40488.580347222225</v>
      </c>
      <c r="E553" s="30">
        <f t="shared" si="51"/>
        <v>1.6782407401478849E-3</v>
      </c>
      <c r="F553">
        <f t="shared" si="52"/>
        <v>3.8231537572254339</v>
      </c>
      <c r="G553" s="31">
        <f t="shared" si="49"/>
        <v>144.99999994877726</v>
      </c>
      <c r="H553">
        <f t="shared" si="50"/>
        <v>68.866409726758505</v>
      </c>
      <c r="I553">
        <f t="shared" si="53"/>
        <v>181.13359027324151</v>
      </c>
    </row>
    <row r="554" spans="1:9">
      <c r="A554">
        <v>215</v>
      </c>
      <c r="B554">
        <v>2.907</v>
      </c>
      <c r="C554">
        <f t="shared" si="48"/>
        <v>1.6803468208092487</v>
      </c>
      <c r="D554" s="29">
        <v>40488.580335648148</v>
      </c>
      <c r="E554" s="30">
        <f t="shared" si="51"/>
        <v>1.6666666633682325E-3</v>
      </c>
      <c r="F554">
        <f t="shared" si="52"/>
        <v>3.8244693641618497</v>
      </c>
      <c r="G554" s="31">
        <f t="shared" si="49"/>
        <v>143.99999971501529</v>
      </c>
      <c r="H554">
        <f t="shared" si="50"/>
        <v>68.39980717709372</v>
      </c>
      <c r="I554">
        <f t="shared" si="53"/>
        <v>181.60019282290628</v>
      </c>
    </row>
    <row r="555" spans="1:9">
      <c r="A555">
        <v>214</v>
      </c>
      <c r="B555">
        <v>2.907</v>
      </c>
      <c r="C555">
        <f t="shared" si="48"/>
        <v>1.6803468208092487</v>
      </c>
      <c r="D555" s="29">
        <v>40488.580324074072</v>
      </c>
      <c r="E555" s="30">
        <f t="shared" si="51"/>
        <v>1.6550925865885802E-3</v>
      </c>
      <c r="F555">
        <f t="shared" si="52"/>
        <v>3.8244693641618497</v>
      </c>
      <c r="G555" s="31">
        <f t="shared" si="49"/>
        <v>142.99999948125333</v>
      </c>
      <c r="H555">
        <f t="shared" si="50"/>
        <v>67.93304406220193</v>
      </c>
      <c r="I555">
        <f t="shared" si="53"/>
        <v>182.06695593779807</v>
      </c>
    </row>
    <row r="556" spans="1:9">
      <c r="A556">
        <v>213</v>
      </c>
      <c r="B556">
        <v>2.907</v>
      </c>
      <c r="C556">
        <f t="shared" si="48"/>
        <v>1.6803468208092487</v>
      </c>
      <c r="D556" s="29">
        <v>40488.580324074072</v>
      </c>
      <c r="E556" s="30">
        <f t="shared" si="51"/>
        <v>1.6550925865885802E-3</v>
      </c>
      <c r="F556">
        <f t="shared" si="52"/>
        <v>3.8244693641618497</v>
      </c>
      <c r="G556" s="31">
        <f t="shared" si="49"/>
        <v>142.99999948125333</v>
      </c>
      <c r="H556">
        <f t="shared" si="50"/>
        <v>67.93304406220193</v>
      </c>
      <c r="I556">
        <f t="shared" si="53"/>
        <v>182.06695593779807</v>
      </c>
    </row>
    <row r="557" spans="1:9">
      <c r="A557">
        <v>212</v>
      </c>
      <c r="B557">
        <v>2.907</v>
      </c>
      <c r="C557">
        <f t="shared" si="48"/>
        <v>1.6803468208092487</v>
      </c>
      <c r="D557" s="29">
        <v>40488.580312500002</v>
      </c>
      <c r="E557" s="30">
        <f t="shared" si="51"/>
        <v>1.6435185170848854E-3</v>
      </c>
      <c r="F557">
        <f t="shared" si="52"/>
        <v>3.8244693641618497</v>
      </c>
      <c r="G557" s="31">
        <f t="shared" si="49"/>
        <v>141.9999998761341</v>
      </c>
      <c r="H557">
        <f t="shared" si="50"/>
        <v>67.466281240737317</v>
      </c>
      <c r="I557">
        <f t="shared" si="53"/>
        <v>182.53371875926268</v>
      </c>
    </row>
    <row r="558" spans="1:9">
      <c r="A558">
        <v>211</v>
      </c>
      <c r="B558">
        <v>2.9079999999999999</v>
      </c>
      <c r="C558">
        <f t="shared" si="48"/>
        <v>1.6809248554913294</v>
      </c>
      <c r="D558" s="29">
        <v>40488.580300925925</v>
      </c>
      <c r="E558" s="30">
        <f t="shared" si="51"/>
        <v>1.631944440305233E-3</v>
      </c>
      <c r="F558">
        <f t="shared" si="52"/>
        <v>3.8257849710982659</v>
      </c>
      <c r="G558" s="31">
        <f t="shared" si="49"/>
        <v>140.99999964237213</v>
      </c>
      <c r="H558">
        <f t="shared" si="50"/>
        <v>66.999518125845526</v>
      </c>
      <c r="I558">
        <f t="shared" si="53"/>
        <v>183.00048187415447</v>
      </c>
    </row>
    <row r="559" spans="1:9">
      <c r="A559">
        <v>210</v>
      </c>
      <c r="B559">
        <v>2.9089999999999998</v>
      </c>
      <c r="C559">
        <f t="shared" si="48"/>
        <v>1.6815028901734104</v>
      </c>
      <c r="D559" s="29">
        <v>40488.580289351848</v>
      </c>
      <c r="E559" s="30">
        <f t="shared" si="51"/>
        <v>1.6203703635255806E-3</v>
      </c>
      <c r="F559">
        <f t="shared" si="52"/>
        <v>3.8271005780346821</v>
      </c>
      <c r="G559" s="31">
        <f t="shared" si="49"/>
        <v>139.99999940861017</v>
      </c>
      <c r="H559">
        <f t="shared" si="50"/>
        <v>66.532594445726744</v>
      </c>
      <c r="I559">
        <f t="shared" si="53"/>
        <v>183.46740555427326</v>
      </c>
    </row>
    <row r="560" spans="1:9">
      <c r="A560">
        <v>209</v>
      </c>
      <c r="B560">
        <v>2.9089999999999998</v>
      </c>
      <c r="C560">
        <f t="shared" si="48"/>
        <v>1.6815028901734104</v>
      </c>
      <c r="D560" s="29">
        <v>40488.580289351848</v>
      </c>
      <c r="E560" s="30">
        <f t="shared" si="51"/>
        <v>1.6203703635255806E-3</v>
      </c>
      <c r="F560">
        <f t="shared" si="52"/>
        <v>3.8271005780346821</v>
      </c>
      <c r="G560" s="31">
        <f t="shared" si="49"/>
        <v>139.99999940861017</v>
      </c>
      <c r="H560">
        <f t="shared" si="50"/>
        <v>66.532594445726744</v>
      </c>
      <c r="I560">
        <f t="shared" si="53"/>
        <v>183.46740555427326</v>
      </c>
    </row>
    <row r="561" spans="1:9">
      <c r="A561">
        <v>208</v>
      </c>
      <c r="B561">
        <v>2.9089999999999998</v>
      </c>
      <c r="C561">
        <f t="shared" si="48"/>
        <v>1.6815028901734104</v>
      </c>
      <c r="D561" s="29">
        <v>40488.580277777779</v>
      </c>
      <c r="E561" s="30">
        <f t="shared" si="51"/>
        <v>1.6087962940218858E-3</v>
      </c>
      <c r="F561">
        <f t="shared" si="52"/>
        <v>3.8271005780346821</v>
      </c>
      <c r="G561" s="31">
        <f t="shared" si="49"/>
        <v>138.99999980349094</v>
      </c>
      <c r="H561">
        <f t="shared" si="50"/>
        <v>66.065510494010013</v>
      </c>
      <c r="I561">
        <f t="shared" si="53"/>
        <v>183.93448950598997</v>
      </c>
    </row>
    <row r="562" spans="1:9">
      <c r="A562">
        <v>207</v>
      </c>
      <c r="B562">
        <v>2.9089999999999998</v>
      </c>
      <c r="C562">
        <f t="shared" si="48"/>
        <v>1.6815028901734104</v>
      </c>
      <c r="D562" s="29">
        <v>40488.580266203702</v>
      </c>
      <c r="E562" s="30">
        <f t="shared" si="51"/>
        <v>1.5972222172422335E-3</v>
      </c>
      <c r="F562">
        <f t="shared" si="52"/>
        <v>3.8271005780346821</v>
      </c>
      <c r="G562" s="31">
        <f t="shared" si="49"/>
        <v>137.99999956972897</v>
      </c>
      <c r="H562">
        <f t="shared" si="50"/>
        <v>65.598426248664225</v>
      </c>
      <c r="I562">
        <f t="shared" si="53"/>
        <v>184.40157375133577</v>
      </c>
    </row>
    <row r="563" spans="1:9">
      <c r="A563">
        <v>206</v>
      </c>
      <c r="B563">
        <v>2.9089999999999998</v>
      </c>
      <c r="C563">
        <f t="shared" si="48"/>
        <v>1.6815028901734104</v>
      </c>
      <c r="D563" s="29">
        <v>40488.580266203702</v>
      </c>
      <c r="E563" s="30">
        <f t="shared" si="51"/>
        <v>1.5972222172422335E-3</v>
      </c>
      <c r="F563">
        <f t="shared" si="52"/>
        <v>3.8271005780346821</v>
      </c>
      <c r="G563" s="31">
        <f t="shared" si="49"/>
        <v>137.99999956972897</v>
      </c>
      <c r="H563">
        <f t="shared" si="50"/>
        <v>65.598426248664225</v>
      </c>
      <c r="I563">
        <f t="shared" si="53"/>
        <v>184.40157375133577</v>
      </c>
    </row>
    <row r="564" spans="1:9">
      <c r="A564">
        <v>205</v>
      </c>
      <c r="B564">
        <v>2.91</v>
      </c>
      <c r="C564">
        <f t="shared" si="48"/>
        <v>1.6820809248554913</v>
      </c>
      <c r="D564" s="29">
        <v>40488.580254629633</v>
      </c>
      <c r="E564" s="30">
        <f t="shared" si="51"/>
        <v>1.5856481477385387E-3</v>
      </c>
      <c r="F564">
        <f t="shared" si="52"/>
        <v>3.8284161849710987</v>
      </c>
      <c r="G564" s="31">
        <f t="shared" si="49"/>
        <v>136.99999996460974</v>
      </c>
      <c r="H564">
        <f t="shared" si="50"/>
        <v>65.131342296947494</v>
      </c>
      <c r="I564">
        <f t="shared" si="53"/>
        <v>184.86865770305252</v>
      </c>
    </row>
    <row r="565" spans="1:9">
      <c r="A565">
        <v>204</v>
      </c>
      <c r="B565">
        <v>2.911</v>
      </c>
      <c r="C565">
        <f t="shared" si="48"/>
        <v>1.6826589595375723</v>
      </c>
      <c r="D565" s="29">
        <v>40488.580243055556</v>
      </c>
      <c r="E565" s="30">
        <f t="shared" si="51"/>
        <v>1.5740740709588863E-3</v>
      </c>
      <c r="F565">
        <f t="shared" si="52"/>
        <v>3.8297317919075144</v>
      </c>
      <c r="G565" s="31">
        <f t="shared" si="49"/>
        <v>135.99999973084778</v>
      </c>
      <c r="H565">
        <f t="shared" si="50"/>
        <v>64.6640974863747</v>
      </c>
      <c r="I565">
        <f t="shared" si="53"/>
        <v>185.33590251362529</v>
      </c>
    </row>
    <row r="566" spans="1:9">
      <c r="A566">
        <v>203</v>
      </c>
      <c r="B566">
        <v>2.911</v>
      </c>
      <c r="C566">
        <f t="shared" si="48"/>
        <v>1.6826589595375723</v>
      </c>
      <c r="D566" s="29">
        <v>40488.580243055556</v>
      </c>
      <c r="E566" s="30">
        <f t="shared" si="51"/>
        <v>1.5740740709588863E-3</v>
      </c>
      <c r="F566">
        <f t="shared" si="52"/>
        <v>3.8297317919075144</v>
      </c>
      <c r="G566" s="31">
        <f t="shared" si="49"/>
        <v>135.99999973084778</v>
      </c>
      <c r="H566">
        <f t="shared" si="50"/>
        <v>64.6640974863747</v>
      </c>
      <c r="I566">
        <f t="shared" si="53"/>
        <v>185.33590251362529</v>
      </c>
    </row>
    <row r="567" spans="1:9">
      <c r="A567">
        <v>202</v>
      </c>
      <c r="B567">
        <v>2.911</v>
      </c>
      <c r="C567">
        <f t="shared" si="48"/>
        <v>1.6826589595375723</v>
      </c>
      <c r="D567" s="29">
        <v>40488.580231481479</v>
      </c>
      <c r="E567" s="30">
        <f t="shared" si="51"/>
        <v>1.5624999941792339E-3</v>
      </c>
      <c r="F567">
        <f t="shared" si="52"/>
        <v>3.8297317919075144</v>
      </c>
      <c r="G567" s="31">
        <f t="shared" si="49"/>
        <v>134.99999949708581</v>
      </c>
      <c r="H567">
        <f t="shared" si="50"/>
        <v>64.196692110574915</v>
      </c>
      <c r="I567">
        <f t="shared" si="53"/>
        <v>185.80330788942507</v>
      </c>
    </row>
    <row r="568" spans="1:9">
      <c r="A568">
        <v>201</v>
      </c>
      <c r="B568">
        <v>2.911</v>
      </c>
      <c r="C568">
        <f t="shared" si="48"/>
        <v>1.6826589595375723</v>
      </c>
      <c r="D568" s="29">
        <v>40488.58021990741</v>
      </c>
      <c r="E568" s="30">
        <f t="shared" si="51"/>
        <v>1.5509259246755391E-3</v>
      </c>
      <c r="F568">
        <f t="shared" si="52"/>
        <v>3.8297317919075144</v>
      </c>
      <c r="G568" s="31">
        <f t="shared" si="49"/>
        <v>133.99999989196658</v>
      </c>
      <c r="H568">
        <f t="shared" si="50"/>
        <v>63.729287028606059</v>
      </c>
      <c r="I568">
        <f t="shared" si="53"/>
        <v>186.27071297139395</v>
      </c>
    </row>
    <row r="569" spans="1:9">
      <c r="A569">
        <v>200</v>
      </c>
      <c r="B569">
        <v>2.911</v>
      </c>
      <c r="C569">
        <f t="shared" si="48"/>
        <v>1.6826589595375723</v>
      </c>
      <c r="D569" s="29">
        <v>40488.580208333333</v>
      </c>
      <c r="E569" s="30">
        <f t="shared" si="51"/>
        <v>1.5393518478958867E-3</v>
      </c>
      <c r="F569">
        <f t="shared" si="52"/>
        <v>3.8297317919075144</v>
      </c>
      <c r="G569" s="31">
        <f t="shared" si="49"/>
        <v>132.99999965820462</v>
      </c>
      <c r="H569">
        <f t="shared" si="50"/>
        <v>63.261881652806274</v>
      </c>
      <c r="I569">
        <f t="shared" si="53"/>
        <v>186.73811834719373</v>
      </c>
    </row>
    <row r="570" spans="1:9">
      <c r="A570">
        <v>199</v>
      </c>
      <c r="B570">
        <v>2.911</v>
      </c>
      <c r="C570">
        <f t="shared" si="48"/>
        <v>1.6826589595375723</v>
      </c>
      <c r="D570" s="29">
        <v>40488.580208333333</v>
      </c>
      <c r="E570" s="30">
        <f t="shared" si="51"/>
        <v>1.5393518478958867E-3</v>
      </c>
      <c r="F570">
        <f t="shared" si="52"/>
        <v>3.8297317919075144</v>
      </c>
      <c r="G570" s="31">
        <f t="shared" si="49"/>
        <v>132.99999965820462</v>
      </c>
      <c r="H570">
        <f t="shared" si="50"/>
        <v>63.261881652806274</v>
      </c>
      <c r="I570">
        <f t="shared" si="53"/>
        <v>186.73811834719373</v>
      </c>
    </row>
    <row r="571" spans="1:9">
      <c r="A571">
        <v>198</v>
      </c>
      <c r="B571">
        <v>2.911</v>
      </c>
      <c r="C571">
        <f t="shared" si="48"/>
        <v>1.6826589595375723</v>
      </c>
      <c r="D571" s="29">
        <v>40488.580196759256</v>
      </c>
      <c r="E571" s="30">
        <f t="shared" si="51"/>
        <v>1.5277777711162344E-3</v>
      </c>
      <c r="F571">
        <f t="shared" si="52"/>
        <v>3.8297317919075144</v>
      </c>
      <c r="G571" s="31">
        <f t="shared" si="49"/>
        <v>131.99999942444265</v>
      </c>
      <c r="H571">
        <f t="shared" si="50"/>
        <v>62.794476277006488</v>
      </c>
      <c r="I571">
        <f t="shared" si="53"/>
        <v>187.20552372299352</v>
      </c>
    </row>
    <row r="572" spans="1:9">
      <c r="A572">
        <v>197</v>
      </c>
      <c r="B572">
        <v>2.911</v>
      </c>
      <c r="C572">
        <f t="shared" si="48"/>
        <v>1.6826589595375723</v>
      </c>
      <c r="D572" s="29">
        <v>40488.580185185187</v>
      </c>
      <c r="E572" s="30">
        <f t="shared" si="51"/>
        <v>1.5162037016125396E-3</v>
      </c>
      <c r="F572">
        <f t="shared" si="52"/>
        <v>3.8297317919075144</v>
      </c>
      <c r="G572" s="31">
        <f t="shared" si="49"/>
        <v>130.99999981932342</v>
      </c>
      <c r="H572">
        <f t="shared" si="50"/>
        <v>62.327071195037625</v>
      </c>
      <c r="I572">
        <f t="shared" si="53"/>
        <v>187.67292880496237</v>
      </c>
    </row>
    <row r="573" spans="1:9">
      <c r="A573">
        <v>196</v>
      </c>
      <c r="B573">
        <v>2.9119999999999999</v>
      </c>
      <c r="C573">
        <f t="shared" si="48"/>
        <v>1.6832369942196532</v>
      </c>
      <c r="D573" s="29">
        <v>40488.580185185187</v>
      </c>
      <c r="E573" s="30">
        <f t="shared" si="51"/>
        <v>1.5162037016125396E-3</v>
      </c>
      <c r="F573">
        <f t="shared" si="52"/>
        <v>3.8310473988439306</v>
      </c>
      <c r="G573" s="31">
        <f t="shared" si="49"/>
        <v>130.99999981932342</v>
      </c>
      <c r="H573">
        <f t="shared" si="50"/>
        <v>62.327071195037625</v>
      </c>
      <c r="I573">
        <f t="shared" si="53"/>
        <v>187.67292880496237</v>
      </c>
    </row>
    <row r="574" spans="1:9">
      <c r="A574">
        <v>195</v>
      </c>
      <c r="B574">
        <v>2.9119999999999999</v>
      </c>
      <c r="C574">
        <f t="shared" si="48"/>
        <v>1.6832369942196532</v>
      </c>
      <c r="D574" s="29">
        <v>40488.58017361111</v>
      </c>
      <c r="E574" s="30">
        <f t="shared" si="51"/>
        <v>1.5046296248328872E-3</v>
      </c>
      <c r="F574">
        <f t="shared" si="52"/>
        <v>3.8310473988439306</v>
      </c>
      <c r="G574" s="31">
        <f t="shared" si="49"/>
        <v>129.99999958556145</v>
      </c>
      <c r="H574">
        <f t="shared" si="50"/>
        <v>61.859505254010834</v>
      </c>
      <c r="I574">
        <f t="shared" si="53"/>
        <v>188.14049474598917</v>
      </c>
    </row>
    <row r="575" spans="1:9">
      <c r="A575">
        <v>194</v>
      </c>
      <c r="B575">
        <v>2.9119999999999999</v>
      </c>
      <c r="C575">
        <f t="shared" si="48"/>
        <v>1.6832369942196532</v>
      </c>
      <c r="D575" s="29">
        <v>40488.58016203704</v>
      </c>
      <c r="E575" s="30">
        <f t="shared" si="51"/>
        <v>1.4930555553291924E-3</v>
      </c>
      <c r="F575">
        <f t="shared" si="52"/>
        <v>3.8310473988439306</v>
      </c>
      <c r="G575" s="31">
        <f t="shared" si="49"/>
        <v>128.99999998044223</v>
      </c>
      <c r="H575">
        <f t="shared" si="50"/>
        <v>61.391939606915912</v>
      </c>
      <c r="I575">
        <f t="shared" si="53"/>
        <v>188.60806039308409</v>
      </c>
    </row>
    <row r="576" spans="1:9">
      <c r="A576">
        <v>193</v>
      </c>
      <c r="B576">
        <v>2.9119999999999999</v>
      </c>
      <c r="C576">
        <f t="shared" si="48"/>
        <v>1.6832369942196532</v>
      </c>
      <c r="D576" s="29">
        <v>40488.58016203704</v>
      </c>
      <c r="E576" s="30">
        <f t="shared" si="51"/>
        <v>1.4930555553291924E-3</v>
      </c>
      <c r="F576">
        <f t="shared" si="52"/>
        <v>3.8310473988439306</v>
      </c>
      <c r="G576" s="31">
        <f t="shared" si="49"/>
        <v>128.99999998044223</v>
      </c>
      <c r="H576">
        <f t="shared" si="50"/>
        <v>61.391939606915912</v>
      </c>
      <c r="I576">
        <f t="shared" si="53"/>
        <v>188.60806039308409</v>
      </c>
    </row>
    <row r="577" spans="1:9">
      <c r="A577">
        <v>192</v>
      </c>
      <c r="B577">
        <v>2.9119999999999999</v>
      </c>
      <c r="C577">
        <f t="shared" si="48"/>
        <v>1.6832369942196532</v>
      </c>
      <c r="D577" s="29">
        <v>40488.580150462964</v>
      </c>
      <c r="E577" s="30">
        <f t="shared" si="51"/>
        <v>1.48148147854954E-3</v>
      </c>
      <c r="F577">
        <f t="shared" si="52"/>
        <v>3.8310473988439306</v>
      </c>
      <c r="G577" s="31">
        <f t="shared" si="49"/>
        <v>127.99999974668026</v>
      </c>
      <c r="H577">
        <f t="shared" si="50"/>
        <v>60.924373665889121</v>
      </c>
      <c r="I577">
        <f t="shared" si="53"/>
        <v>189.07562633411089</v>
      </c>
    </row>
    <row r="578" spans="1:9">
      <c r="A578">
        <v>191</v>
      </c>
      <c r="B578">
        <v>2.9119999999999999</v>
      </c>
      <c r="C578">
        <f t="shared" ref="C578:C641" si="54">B578/$M$2</f>
        <v>1.6832369942196532</v>
      </c>
      <c r="D578" s="29">
        <v>40488.580138888887</v>
      </c>
      <c r="E578" s="30">
        <f t="shared" si="51"/>
        <v>1.4699074017698877E-3</v>
      </c>
      <c r="F578">
        <f t="shared" si="52"/>
        <v>3.8310473988439306</v>
      </c>
      <c r="G578" s="31">
        <f t="shared" ref="G578:G641" si="55">E578*(24*60*60)</f>
        <v>126.99999951291829</v>
      </c>
      <c r="H578">
        <f t="shared" ref="H578:H641" si="56">H579+(((G578-G579)*C578)/3.6)</f>
        <v>60.45680772486233</v>
      </c>
      <c r="I578">
        <f t="shared" si="53"/>
        <v>189.54319227513767</v>
      </c>
    </row>
    <row r="579" spans="1:9">
      <c r="A579">
        <v>190</v>
      </c>
      <c r="B579">
        <v>2.9129999999999998</v>
      </c>
      <c r="C579">
        <f t="shared" si="54"/>
        <v>1.683815028901734</v>
      </c>
      <c r="D579" s="29">
        <v>40488.580127314817</v>
      </c>
      <c r="E579" s="30">
        <f t="shared" ref="E579:E642" si="57">D579-$D$760</f>
        <v>1.4583333322661929E-3</v>
      </c>
      <c r="F579">
        <f t="shared" ref="F579:F642" si="58">B579+C579*0.546</f>
        <v>3.8323630057803468</v>
      </c>
      <c r="G579" s="31">
        <f t="shared" si="55"/>
        <v>125.99999990779907</v>
      </c>
      <c r="H579">
        <f t="shared" si="56"/>
        <v>59.989242077767408</v>
      </c>
      <c r="I579">
        <f t="shared" ref="I579:I642" si="59">250-H579</f>
        <v>190.01075792223259</v>
      </c>
    </row>
    <row r="580" spans="1:9">
      <c r="A580">
        <v>189</v>
      </c>
      <c r="B580">
        <v>2.9140000000000001</v>
      </c>
      <c r="C580">
        <f t="shared" si="54"/>
        <v>1.6843930635838151</v>
      </c>
      <c r="D580" s="29">
        <v>40488.580127314817</v>
      </c>
      <c r="E580" s="30">
        <f t="shared" si="57"/>
        <v>1.4583333322661929E-3</v>
      </c>
      <c r="F580">
        <f t="shared" si="58"/>
        <v>3.8336786127167635</v>
      </c>
      <c r="G580" s="31">
        <f t="shared" si="55"/>
        <v>125.99999990779907</v>
      </c>
      <c r="H580">
        <f t="shared" si="56"/>
        <v>59.989242077767408</v>
      </c>
      <c r="I580">
        <f t="shared" si="59"/>
        <v>190.01075792223259</v>
      </c>
    </row>
    <row r="581" spans="1:9">
      <c r="A581">
        <v>188</v>
      </c>
      <c r="B581">
        <v>2.9140000000000001</v>
      </c>
      <c r="C581">
        <f t="shared" si="54"/>
        <v>1.6843930635838151</v>
      </c>
      <c r="D581" s="29">
        <v>40488.58011574074</v>
      </c>
      <c r="E581" s="30">
        <f t="shared" si="57"/>
        <v>1.4467592554865405E-3</v>
      </c>
      <c r="F581">
        <f t="shared" si="58"/>
        <v>3.8336786127167635</v>
      </c>
      <c r="G581" s="31">
        <f t="shared" si="55"/>
        <v>124.9999996740371</v>
      </c>
      <c r="H581">
        <f t="shared" si="56"/>
        <v>59.521355006286619</v>
      </c>
      <c r="I581">
        <f t="shared" si="59"/>
        <v>190.47864499371337</v>
      </c>
    </row>
    <row r="582" spans="1:9">
      <c r="A582">
        <v>187</v>
      </c>
      <c r="B582">
        <v>2.9140000000000001</v>
      </c>
      <c r="C582">
        <f t="shared" si="54"/>
        <v>1.6843930635838151</v>
      </c>
      <c r="D582" s="29">
        <v>40488.580104166664</v>
      </c>
      <c r="E582" s="30">
        <f t="shared" si="57"/>
        <v>1.4351851787068881E-3</v>
      </c>
      <c r="F582">
        <f t="shared" si="58"/>
        <v>3.8336786127167635</v>
      </c>
      <c r="G582" s="31">
        <f t="shared" si="55"/>
        <v>123.99999944027513</v>
      </c>
      <c r="H582">
        <f t="shared" si="56"/>
        <v>59.05346793480583</v>
      </c>
      <c r="I582">
        <f t="shared" si="59"/>
        <v>190.94653206519416</v>
      </c>
    </row>
    <row r="583" spans="1:9">
      <c r="A583">
        <v>186</v>
      </c>
      <c r="B583">
        <v>2.915</v>
      </c>
      <c r="C583">
        <f t="shared" si="54"/>
        <v>1.6849710982658961</v>
      </c>
      <c r="D583" s="29">
        <v>40488.580104166664</v>
      </c>
      <c r="E583" s="30">
        <f t="shared" si="57"/>
        <v>1.4351851787068881E-3</v>
      </c>
      <c r="F583">
        <f t="shared" si="58"/>
        <v>3.8349942196531792</v>
      </c>
      <c r="G583" s="31">
        <f t="shared" si="55"/>
        <v>123.99999944027513</v>
      </c>
      <c r="H583">
        <f t="shared" si="56"/>
        <v>59.05346793480583</v>
      </c>
      <c r="I583">
        <f t="shared" si="59"/>
        <v>190.94653206519416</v>
      </c>
    </row>
    <row r="584" spans="1:9">
      <c r="A584">
        <v>185</v>
      </c>
      <c r="B584">
        <v>2.915</v>
      </c>
      <c r="C584">
        <f t="shared" si="54"/>
        <v>1.6849710982658961</v>
      </c>
      <c r="D584" s="29">
        <v>40488.580092592594</v>
      </c>
      <c r="E584" s="30">
        <f t="shared" si="57"/>
        <v>1.4236111092031933E-3</v>
      </c>
      <c r="F584">
        <f t="shared" si="58"/>
        <v>3.8349942196531792</v>
      </c>
      <c r="G584" s="31">
        <f t="shared" si="55"/>
        <v>122.9999998351559</v>
      </c>
      <c r="H584">
        <f t="shared" si="56"/>
        <v>58.585420592332717</v>
      </c>
      <c r="I584">
        <f t="shared" si="59"/>
        <v>191.41457940766728</v>
      </c>
    </row>
    <row r="585" spans="1:9">
      <c r="A585">
        <v>184</v>
      </c>
      <c r="B585">
        <v>2.915</v>
      </c>
      <c r="C585">
        <f t="shared" si="54"/>
        <v>1.6849710982658961</v>
      </c>
      <c r="D585" s="29">
        <v>40488.580081018517</v>
      </c>
      <c r="E585" s="30">
        <f t="shared" si="57"/>
        <v>1.4120370324235409E-3</v>
      </c>
      <c r="F585">
        <f t="shared" si="58"/>
        <v>3.8349942196531792</v>
      </c>
      <c r="G585" s="31">
        <f t="shared" si="55"/>
        <v>121.99999960139394</v>
      </c>
      <c r="H585">
        <f t="shared" si="56"/>
        <v>58.117372955624923</v>
      </c>
      <c r="I585">
        <f t="shared" si="59"/>
        <v>191.88262704437508</v>
      </c>
    </row>
    <row r="586" spans="1:9">
      <c r="A586">
        <v>183</v>
      </c>
      <c r="B586">
        <v>2.915</v>
      </c>
      <c r="C586">
        <f t="shared" si="54"/>
        <v>1.6849710982658961</v>
      </c>
      <c r="D586" s="29">
        <v>40488.580081018517</v>
      </c>
      <c r="E586" s="30">
        <f t="shared" si="57"/>
        <v>1.4120370324235409E-3</v>
      </c>
      <c r="F586">
        <f t="shared" si="58"/>
        <v>3.8349942196531792</v>
      </c>
      <c r="G586" s="31">
        <f t="shared" si="55"/>
        <v>121.99999960139394</v>
      </c>
      <c r="H586">
        <f t="shared" si="56"/>
        <v>58.117372955624923</v>
      </c>
      <c r="I586">
        <f t="shared" si="59"/>
        <v>191.88262704437508</v>
      </c>
    </row>
    <row r="587" spans="1:9">
      <c r="A587">
        <v>182</v>
      </c>
      <c r="B587">
        <v>2.9159999999999999</v>
      </c>
      <c r="C587">
        <f t="shared" si="54"/>
        <v>1.6855491329479768</v>
      </c>
      <c r="D587" s="29">
        <v>40488.580069444448</v>
      </c>
      <c r="E587" s="30">
        <f t="shared" si="57"/>
        <v>1.4004629629198462E-3</v>
      </c>
      <c r="F587">
        <f t="shared" si="58"/>
        <v>3.8363098265895954</v>
      </c>
      <c r="G587" s="31">
        <f t="shared" si="55"/>
        <v>120.99999999627471</v>
      </c>
      <c r="H587">
        <f t="shared" si="56"/>
        <v>57.649325613151809</v>
      </c>
      <c r="I587">
        <f t="shared" si="59"/>
        <v>192.3506743868482</v>
      </c>
    </row>
    <row r="588" spans="1:9">
      <c r="A588">
        <v>181</v>
      </c>
      <c r="B588">
        <v>2.9169999999999998</v>
      </c>
      <c r="C588">
        <f t="shared" si="54"/>
        <v>1.6861271676300578</v>
      </c>
      <c r="D588" s="29">
        <v>40488.580057870371</v>
      </c>
      <c r="E588" s="30">
        <f t="shared" si="57"/>
        <v>1.3888888861401938E-3</v>
      </c>
      <c r="F588">
        <f t="shared" si="58"/>
        <v>3.8376254335260116</v>
      </c>
      <c r="G588" s="31">
        <f t="shared" si="55"/>
        <v>119.99999976251274</v>
      </c>
      <c r="H588">
        <f t="shared" si="56"/>
        <v>57.181117411217016</v>
      </c>
      <c r="I588">
        <f t="shared" si="59"/>
        <v>192.81888258878297</v>
      </c>
    </row>
    <row r="589" spans="1:9">
      <c r="A589">
        <v>180</v>
      </c>
      <c r="B589">
        <v>2.9169999999999998</v>
      </c>
      <c r="C589">
        <f t="shared" si="54"/>
        <v>1.6861271676300578</v>
      </c>
      <c r="D589" s="29">
        <v>40488.580046296294</v>
      </c>
      <c r="E589" s="30">
        <f t="shared" si="57"/>
        <v>1.3773148093605414E-3</v>
      </c>
      <c r="F589">
        <f t="shared" si="58"/>
        <v>3.8376254335260116</v>
      </c>
      <c r="G589" s="31">
        <f t="shared" si="55"/>
        <v>118.99999952875078</v>
      </c>
      <c r="H589">
        <f t="shared" si="56"/>
        <v>56.712748644055225</v>
      </c>
      <c r="I589">
        <f t="shared" si="59"/>
        <v>193.28725135594476</v>
      </c>
    </row>
    <row r="590" spans="1:9">
      <c r="A590">
        <v>179</v>
      </c>
      <c r="B590">
        <v>2.9180000000000001</v>
      </c>
      <c r="C590">
        <f t="shared" si="54"/>
        <v>1.6867052023121389</v>
      </c>
      <c r="D590" s="29">
        <v>40488.580046296294</v>
      </c>
      <c r="E590" s="30">
        <f t="shared" si="57"/>
        <v>1.3773148093605414E-3</v>
      </c>
      <c r="F590">
        <f t="shared" si="58"/>
        <v>3.8389410404624282</v>
      </c>
      <c r="G590" s="31">
        <f t="shared" si="55"/>
        <v>118.99999952875078</v>
      </c>
      <c r="H590">
        <f t="shared" si="56"/>
        <v>56.712748644055225</v>
      </c>
      <c r="I590">
        <f t="shared" si="59"/>
        <v>193.28725135594476</v>
      </c>
    </row>
    <row r="591" spans="1:9">
      <c r="A591">
        <v>178</v>
      </c>
      <c r="B591">
        <v>2.9180000000000001</v>
      </c>
      <c r="C591">
        <f t="shared" si="54"/>
        <v>1.6867052023121389</v>
      </c>
      <c r="D591" s="29">
        <v>40488.580034722225</v>
      </c>
      <c r="E591" s="30">
        <f t="shared" si="57"/>
        <v>1.3657407398568466E-3</v>
      </c>
      <c r="F591">
        <f t="shared" si="58"/>
        <v>3.8389410404624282</v>
      </c>
      <c r="G591" s="31">
        <f t="shared" si="55"/>
        <v>117.99999992363155</v>
      </c>
      <c r="H591">
        <f t="shared" si="56"/>
        <v>56.24421960620392</v>
      </c>
      <c r="I591">
        <f t="shared" si="59"/>
        <v>193.75578039379607</v>
      </c>
    </row>
    <row r="592" spans="1:9">
      <c r="A592">
        <v>177</v>
      </c>
      <c r="B592">
        <v>2.919</v>
      </c>
      <c r="C592">
        <f t="shared" si="54"/>
        <v>1.6872832369942197</v>
      </c>
      <c r="D592" s="29">
        <v>40488.580023148148</v>
      </c>
      <c r="E592" s="30">
        <f t="shared" si="57"/>
        <v>1.3541666630771942E-3</v>
      </c>
      <c r="F592">
        <f t="shared" si="58"/>
        <v>3.840256647398844</v>
      </c>
      <c r="G592" s="31">
        <f t="shared" si="55"/>
        <v>116.99999968986958</v>
      </c>
      <c r="H592">
        <f t="shared" si="56"/>
        <v>55.775690273815123</v>
      </c>
      <c r="I592">
        <f t="shared" si="59"/>
        <v>194.22430972618488</v>
      </c>
    </row>
    <row r="593" spans="1:9">
      <c r="A593">
        <v>176</v>
      </c>
      <c r="B593">
        <v>2.919</v>
      </c>
      <c r="C593">
        <f t="shared" si="54"/>
        <v>1.6872832369942197</v>
      </c>
      <c r="D593" s="29">
        <v>40488.580023148148</v>
      </c>
      <c r="E593" s="30">
        <f t="shared" si="57"/>
        <v>1.3541666630771942E-3</v>
      </c>
      <c r="F593">
        <f t="shared" si="58"/>
        <v>3.840256647398844</v>
      </c>
      <c r="G593" s="31">
        <f t="shared" si="55"/>
        <v>116.99999968986958</v>
      </c>
      <c r="H593">
        <f t="shared" si="56"/>
        <v>55.775690273815123</v>
      </c>
      <c r="I593">
        <f t="shared" si="59"/>
        <v>194.22430972618488</v>
      </c>
    </row>
    <row r="594" spans="1:9">
      <c r="A594">
        <v>175</v>
      </c>
      <c r="B594">
        <v>2.919</v>
      </c>
      <c r="C594">
        <f t="shared" si="54"/>
        <v>1.6872832369942197</v>
      </c>
      <c r="D594" s="29">
        <v>40488.580011574071</v>
      </c>
      <c r="E594" s="30">
        <f t="shared" si="57"/>
        <v>1.3425925862975419E-3</v>
      </c>
      <c r="F594">
        <f t="shared" si="58"/>
        <v>3.840256647398844</v>
      </c>
      <c r="G594" s="31">
        <f t="shared" si="55"/>
        <v>115.99999945610762</v>
      </c>
      <c r="H594">
        <f t="shared" si="56"/>
        <v>55.307000376199326</v>
      </c>
      <c r="I594">
        <f t="shared" si="59"/>
        <v>194.69299962380069</v>
      </c>
    </row>
    <row r="595" spans="1:9">
      <c r="A595">
        <v>174</v>
      </c>
      <c r="B595">
        <v>2.919</v>
      </c>
      <c r="C595">
        <f t="shared" si="54"/>
        <v>1.6872832369942197</v>
      </c>
      <c r="D595" s="29">
        <v>40488.58</v>
      </c>
      <c r="E595" s="30">
        <f t="shared" si="57"/>
        <v>1.3310185167938471E-3</v>
      </c>
      <c r="F595">
        <f t="shared" si="58"/>
        <v>3.840256647398844</v>
      </c>
      <c r="G595" s="31">
        <f t="shared" si="55"/>
        <v>114.99999985098839</v>
      </c>
      <c r="H595">
        <f t="shared" si="56"/>
        <v>54.838310773221963</v>
      </c>
      <c r="I595">
        <f t="shared" si="59"/>
        <v>195.16168922677804</v>
      </c>
    </row>
    <row r="596" spans="1:9">
      <c r="A596">
        <v>173</v>
      </c>
      <c r="B596">
        <v>2.919</v>
      </c>
      <c r="C596">
        <f t="shared" si="54"/>
        <v>1.6872832369942197</v>
      </c>
      <c r="D596" s="29">
        <v>40488.58</v>
      </c>
      <c r="E596" s="30">
        <f t="shared" si="57"/>
        <v>1.3310185167938471E-3</v>
      </c>
      <c r="F596">
        <f t="shared" si="58"/>
        <v>3.840256647398844</v>
      </c>
      <c r="G596" s="31">
        <f t="shared" si="55"/>
        <v>114.99999985098839</v>
      </c>
      <c r="H596">
        <f t="shared" si="56"/>
        <v>54.838310773221963</v>
      </c>
      <c r="I596">
        <f t="shared" si="59"/>
        <v>195.16168922677804</v>
      </c>
    </row>
    <row r="597" spans="1:9">
      <c r="A597">
        <v>172</v>
      </c>
      <c r="B597">
        <v>2.92</v>
      </c>
      <c r="C597">
        <f t="shared" si="54"/>
        <v>1.6878612716763006</v>
      </c>
      <c r="D597" s="29">
        <v>40488.579988425925</v>
      </c>
      <c r="E597" s="30">
        <f t="shared" si="57"/>
        <v>1.3194444400141947E-3</v>
      </c>
      <c r="F597">
        <f t="shared" si="58"/>
        <v>3.8415722543352602</v>
      </c>
      <c r="G597" s="31">
        <f t="shared" si="55"/>
        <v>113.99999961722642</v>
      </c>
      <c r="H597">
        <f t="shared" si="56"/>
        <v>54.369620875606167</v>
      </c>
      <c r="I597">
        <f t="shared" si="59"/>
        <v>195.63037912439384</v>
      </c>
    </row>
    <row r="598" spans="1:9">
      <c r="A598">
        <v>171</v>
      </c>
      <c r="B598">
        <v>2.92</v>
      </c>
      <c r="C598">
        <f t="shared" si="54"/>
        <v>1.6878612716763006</v>
      </c>
      <c r="D598" s="29">
        <v>40488.579976851855</v>
      </c>
      <c r="E598" s="30">
        <f t="shared" si="57"/>
        <v>1.3078703705104999E-3</v>
      </c>
      <c r="F598">
        <f t="shared" si="58"/>
        <v>3.8415722543352602</v>
      </c>
      <c r="G598" s="31">
        <f t="shared" si="55"/>
        <v>113.00000001210719</v>
      </c>
      <c r="H598">
        <f t="shared" si="56"/>
        <v>53.900770707502737</v>
      </c>
      <c r="I598">
        <f t="shared" si="59"/>
        <v>196.09922929249726</v>
      </c>
    </row>
    <row r="599" spans="1:9">
      <c r="A599">
        <v>170</v>
      </c>
      <c r="B599">
        <v>2.92</v>
      </c>
      <c r="C599">
        <f t="shared" si="54"/>
        <v>1.6878612716763006</v>
      </c>
      <c r="D599" s="29">
        <v>40488.579965277779</v>
      </c>
      <c r="E599" s="30">
        <f t="shared" si="57"/>
        <v>1.2962962937308475E-3</v>
      </c>
      <c r="F599">
        <f t="shared" si="58"/>
        <v>3.8415722543352602</v>
      </c>
      <c r="G599" s="31">
        <f t="shared" si="55"/>
        <v>111.99999977834523</v>
      </c>
      <c r="H599">
        <f t="shared" si="56"/>
        <v>53.431920244659942</v>
      </c>
      <c r="I599">
        <f t="shared" si="59"/>
        <v>196.56807975534005</v>
      </c>
    </row>
    <row r="600" spans="1:9">
      <c r="A600">
        <v>169</v>
      </c>
      <c r="B600">
        <v>2.92</v>
      </c>
      <c r="C600">
        <f t="shared" si="54"/>
        <v>1.6878612716763006</v>
      </c>
      <c r="D600" s="29">
        <v>40488.579965277779</v>
      </c>
      <c r="E600" s="30">
        <f t="shared" si="57"/>
        <v>1.2962962937308475E-3</v>
      </c>
      <c r="F600">
        <f t="shared" si="58"/>
        <v>3.8415722543352602</v>
      </c>
      <c r="G600" s="31">
        <f t="shared" si="55"/>
        <v>111.99999977834523</v>
      </c>
      <c r="H600">
        <f t="shared" si="56"/>
        <v>53.431920244659942</v>
      </c>
      <c r="I600">
        <f t="shared" si="59"/>
        <v>196.56807975534005</v>
      </c>
    </row>
    <row r="601" spans="1:9">
      <c r="A601">
        <v>168</v>
      </c>
      <c r="B601">
        <v>2.9209999999999998</v>
      </c>
      <c r="C601">
        <f t="shared" si="54"/>
        <v>1.6884393063583814</v>
      </c>
      <c r="D601" s="29">
        <v>40488.579953703702</v>
      </c>
      <c r="E601" s="30">
        <f t="shared" si="57"/>
        <v>1.2847222169511952E-3</v>
      </c>
      <c r="F601">
        <f t="shared" si="58"/>
        <v>3.8428878612716764</v>
      </c>
      <c r="G601" s="31">
        <f t="shared" si="55"/>
        <v>110.99999954458326</v>
      </c>
      <c r="H601">
        <f t="shared" si="56"/>
        <v>52.963069781817147</v>
      </c>
      <c r="I601">
        <f t="shared" si="59"/>
        <v>197.03693021818285</v>
      </c>
    </row>
    <row r="602" spans="1:9">
      <c r="A602">
        <v>167</v>
      </c>
      <c r="B602">
        <v>2.9209999999999998</v>
      </c>
      <c r="C602">
        <f t="shared" si="54"/>
        <v>1.6884393063583814</v>
      </c>
      <c r="D602" s="29">
        <v>40488.579942129632</v>
      </c>
      <c r="E602" s="30">
        <f t="shared" si="57"/>
        <v>1.2731481474475004E-3</v>
      </c>
      <c r="F602">
        <f t="shared" si="58"/>
        <v>3.8428878612716764</v>
      </c>
      <c r="G602" s="31">
        <f t="shared" si="55"/>
        <v>109.99999993946403</v>
      </c>
      <c r="H602">
        <f t="shared" si="56"/>
        <v>52.494059048587658</v>
      </c>
      <c r="I602">
        <f t="shared" si="59"/>
        <v>197.50594095141236</v>
      </c>
    </row>
    <row r="603" spans="1:9">
      <c r="A603">
        <v>166</v>
      </c>
      <c r="B603">
        <v>2.9209999999999998</v>
      </c>
      <c r="C603">
        <f t="shared" si="54"/>
        <v>1.6884393063583814</v>
      </c>
      <c r="D603" s="29">
        <v>40488.579942129632</v>
      </c>
      <c r="E603" s="30">
        <f t="shared" si="57"/>
        <v>1.2731481474475004E-3</v>
      </c>
      <c r="F603">
        <f t="shared" si="58"/>
        <v>3.8428878612716764</v>
      </c>
      <c r="G603" s="31">
        <f t="shared" si="55"/>
        <v>109.99999993946403</v>
      </c>
      <c r="H603">
        <f t="shared" si="56"/>
        <v>52.494059048587658</v>
      </c>
      <c r="I603">
        <f t="shared" si="59"/>
        <v>197.50594095141236</v>
      </c>
    </row>
    <row r="604" spans="1:9">
      <c r="A604">
        <v>165</v>
      </c>
      <c r="B604">
        <v>2.9209999999999998</v>
      </c>
      <c r="C604">
        <f t="shared" si="54"/>
        <v>1.6884393063583814</v>
      </c>
      <c r="D604" s="29">
        <v>40488.579930555556</v>
      </c>
      <c r="E604" s="30">
        <f t="shared" si="57"/>
        <v>1.261574070667848E-3</v>
      </c>
      <c r="F604">
        <f t="shared" si="58"/>
        <v>3.8428878612716764</v>
      </c>
      <c r="G604" s="31">
        <f t="shared" si="55"/>
        <v>108.99999970570207</v>
      </c>
      <c r="H604">
        <f t="shared" si="56"/>
        <v>52.025048020517858</v>
      </c>
      <c r="I604">
        <f t="shared" si="59"/>
        <v>197.97495197948214</v>
      </c>
    </row>
    <row r="605" spans="1:9">
      <c r="A605">
        <v>164</v>
      </c>
      <c r="B605">
        <v>2.9220000000000002</v>
      </c>
      <c r="C605">
        <f t="shared" si="54"/>
        <v>1.6890173410404625</v>
      </c>
      <c r="D605" s="29">
        <v>40488.579918981479</v>
      </c>
      <c r="E605" s="30">
        <f t="shared" si="57"/>
        <v>1.2499999938881956E-3</v>
      </c>
      <c r="F605">
        <f t="shared" si="58"/>
        <v>3.844203468208093</v>
      </c>
      <c r="G605" s="31">
        <f t="shared" si="55"/>
        <v>107.9999994719401</v>
      </c>
      <c r="H605">
        <f t="shared" si="56"/>
        <v>51.556036992448057</v>
      </c>
      <c r="I605">
        <f t="shared" si="59"/>
        <v>198.44396300755193</v>
      </c>
    </row>
    <row r="606" spans="1:9">
      <c r="A606">
        <v>163</v>
      </c>
      <c r="B606">
        <v>2.9220000000000002</v>
      </c>
      <c r="C606">
        <f t="shared" si="54"/>
        <v>1.6890173410404625</v>
      </c>
      <c r="D606" s="29">
        <v>40488.579918981479</v>
      </c>
      <c r="E606" s="30">
        <f t="shared" si="57"/>
        <v>1.2499999938881956E-3</v>
      </c>
      <c r="F606">
        <f t="shared" si="58"/>
        <v>3.844203468208093</v>
      </c>
      <c r="G606" s="31">
        <f t="shared" si="55"/>
        <v>107.9999994719401</v>
      </c>
      <c r="H606">
        <f t="shared" si="56"/>
        <v>51.556036992448057</v>
      </c>
      <c r="I606">
        <f t="shared" si="59"/>
        <v>198.44396300755193</v>
      </c>
    </row>
    <row r="607" spans="1:9">
      <c r="A607">
        <v>162</v>
      </c>
      <c r="B607">
        <v>2.9220000000000002</v>
      </c>
      <c r="C607">
        <f t="shared" si="54"/>
        <v>1.6890173410404625</v>
      </c>
      <c r="D607" s="29">
        <v>40488.579907407409</v>
      </c>
      <c r="E607" s="30">
        <f t="shared" si="57"/>
        <v>1.2384259243845008E-3</v>
      </c>
      <c r="F607">
        <f t="shared" si="58"/>
        <v>3.844203468208093</v>
      </c>
      <c r="G607" s="31">
        <f t="shared" si="55"/>
        <v>106.99999986682087</v>
      </c>
      <c r="H607">
        <f t="shared" si="56"/>
        <v>51.086865694092502</v>
      </c>
      <c r="I607">
        <f t="shared" si="59"/>
        <v>198.9131343059075</v>
      </c>
    </row>
    <row r="608" spans="1:9">
      <c r="A608">
        <v>161</v>
      </c>
      <c r="B608">
        <v>2.923</v>
      </c>
      <c r="C608">
        <f t="shared" si="54"/>
        <v>1.6895953757225435</v>
      </c>
      <c r="D608" s="29">
        <v>40488.579895833333</v>
      </c>
      <c r="E608" s="30">
        <f t="shared" si="57"/>
        <v>1.2268518476048484E-3</v>
      </c>
      <c r="F608">
        <f t="shared" si="58"/>
        <v>3.8455190751445087</v>
      </c>
      <c r="G608" s="31">
        <f t="shared" si="55"/>
        <v>105.99999963305891</v>
      </c>
      <c r="H608">
        <f t="shared" si="56"/>
        <v>50.617694100795703</v>
      </c>
      <c r="I608">
        <f t="shared" si="59"/>
        <v>199.38230589920431</v>
      </c>
    </row>
    <row r="609" spans="1:9">
      <c r="A609">
        <v>160</v>
      </c>
      <c r="B609">
        <v>2.9239999999999999</v>
      </c>
      <c r="C609">
        <f t="shared" si="54"/>
        <v>1.6901734104046242</v>
      </c>
      <c r="D609" s="29">
        <v>40488.579884259256</v>
      </c>
      <c r="E609" s="30">
        <f t="shared" si="57"/>
        <v>1.2152777708251961E-3</v>
      </c>
      <c r="F609">
        <f t="shared" si="58"/>
        <v>3.8468346820809249</v>
      </c>
      <c r="G609" s="31">
        <f t="shared" si="55"/>
        <v>104.99999939929694</v>
      </c>
      <c r="H609">
        <f t="shared" si="56"/>
        <v>50.148361942271904</v>
      </c>
      <c r="I609">
        <f t="shared" si="59"/>
        <v>199.85163805772811</v>
      </c>
    </row>
    <row r="610" spans="1:9">
      <c r="A610">
        <v>159</v>
      </c>
      <c r="B610">
        <v>2.9249999999999998</v>
      </c>
      <c r="C610">
        <f t="shared" si="54"/>
        <v>1.6907514450867052</v>
      </c>
      <c r="D610" s="29">
        <v>40488.579884259256</v>
      </c>
      <c r="E610" s="30">
        <f t="shared" si="57"/>
        <v>1.2152777708251961E-3</v>
      </c>
      <c r="F610">
        <f t="shared" si="58"/>
        <v>3.8481502890173411</v>
      </c>
      <c r="G610" s="31">
        <f t="shared" si="55"/>
        <v>104.99999939929694</v>
      </c>
      <c r="H610">
        <f t="shared" si="56"/>
        <v>50.148361942271904</v>
      </c>
      <c r="I610">
        <f t="shared" si="59"/>
        <v>199.85163805772811</v>
      </c>
    </row>
    <row r="611" spans="1:9">
      <c r="A611">
        <v>158</v>
      </c>
      <c r="B611">
        <v>2.9249999999999998</v>
      </c>
      <c r="C611">
        <f t="shared" si="54"/>
        <v>1.6907514450867052</v>
      </c>
      <c r="D611" s="29">
        <v>40488.579872685186</v>
      </c>
      <c r="E611" s="30">
        <f t="shared" si="57"/>
        <v>1.2037037013215013E-3</v>
      </c>
      <c r="F611">
        <f t="shared" si="58"/>
        <v>3.8481502890173411</v>
      </c>
      <c r="G611" s="31">
        <f t="shared" si="55"/>
        <v>103.99999979417771</v>
      </c>
      <c r="H611">
        <f t="shared" si="56"/>
        <v>49.678708948538166</v>
      </c>
      <c r="I611">
        <f t="shared" si="59"/>
        <v>200.32129105146183</v>
      </c>
    </row>
    <row r="612" spans="1:9">
      <c r="A612">
        <v>157</v>
      </c>
      <c r="B612">
        <v>2.9249999999999998</v>
      </c>
      <c r="C612">
        <f t="shared" si="54"/>
        <v>1.6907514450867052</v>
      </c>
      <c r="D612" s="29">
        <v>40488.579861111109</v>
      </c>
      <c r="E612" s="30">
        <f t="shared" si="57"/>
        <v>1.1921296245418489E-3</v>
      </c>
      <c r="F612">
        <f t="shared" si="58"/>
        <v>3.8481502890173411</v>
      </c>
      <c r="G612" s="31">
        <f t="shared" si="55"/>
        <v>102.99999956041574</v>
      </c>
      <c r="H612">
        <f t="shared" si="56"/>
        <v>49.209055659560363</v>
      </c>
      <c r="I612">
        <f t="shared" si="59"/>
        <v>200.79094434043964</v>
      </c>
    </row>
    <row r="613" spans="1:9">
      <c r="A613">
        <v>156</v>
      </c>
      <c r="B613">
        <v>2.9249999999999998</v>
      </c>
      <c r="C613">
        <f t="shared" si="54"/>
        <v>1.6907514450867052</v>
      </c>
      <c r="D613" s="29">
        <v>40488.579861111109</v>
      </c>
      <c r="E613" s="30">
        <f t="shared" si="57"/>
        <v>1.1921296245418489E-3</v>
      </c>
      <c r="F613">
        <f t="shared" si="58"/>
        <v>3.8481502890173411</v>
      </c>
      <c r="G613" s="31">
        <f t="shared" si="55"/>
        <v>102.99999956041574</v>
      </c>
      <c r="H613">
        <f t="shared" si="56"/>
        <v>49.209055659560363</v>
      </c>
      <c r="I613">
        <f t="shared" si="59"/>
        <v>200.79094434043964</v>
      </c>
    </row>
    <row r="614" spans="1:9">
      <c r="A614">
        <v>155</v>
      </c>
      <c r="B614">
        <v>2.9249999999999998</v>
      </c>
      <c r="C614">
        <f t="shared" si="54"/>
        <v>1.6907514450867052</v>
      </c>
      <c r="D614" s="29">
        <v>40488.57984953704</v>
      </c>
      <c r="E614" s="30">
        <f t="shared" si="57"/>
        <v>1.1805555550381541E-3</v>
      </c>
      <c r="F614">
        <f t="shared" si="58"/>
        <v>3.8481502890173411</v>
      </c>
      <c r="G614" s="31">
        <f t="shared" si="55"/>
        <v>101.99999995529652</v>
      </c>
      <c r="H614">
        <f t="shared" si="56"/>
        <v>48.739402665826624</v>
      </c>
      <c r="I614">
        <f t="shared" si="59"/>
        <v>201.26059733417338</v>
      </c>
    </row>
    <row r="615" spans="1:9">
      <c r="A615">
        <v>154</v>
      </c>
      <c r="B615">
        <v>2.9249999999999998</v>
      </c>
      <c r="C615">
        <f t="shared" si="54"/>
        <v>1.6907514450867052</v>
      </c>
      <c r="D615" s="29">
        <v>40488.579837962963</v>
      </c>
      <c r="E615" s="30">
        <f t="shared" si="57"/>
        <v>1.1689814782585017E-3</v>
      </c>
      <c r="F615">
        <f t="shared" si="58"/>
        <v>3.8481502890173411</v>
      </c>
      <c r="G615" s="31">
        <f t="shared" si="55"/>
        <v>100.99999972153455</v>
      </c>
      <c r="H615">
        <f t="shared" si="56"/>
        <v>48.269749376848821</v>
      </c>
      <c r="I615">
        <f t="shared" si="59"/>
        <v>201.73025062315116</v>
      </c>
    </row>
    <row r="616" spans="1:9">
      <c r="A616">
        <v>153</v>
      </c>
      <c r="B616">
        <v>2.9260000000000002</v>
      </c>
      <c r="C616">
        <f t="shared" si="54"/>
        <v>1.6913294797687863</v>
      </c>
      <c r="D616" s="29">
        <v>40488.579837962963</v>
      </c>
      <c r="E616" s="30">
        <f t="shared" si="57"/>
        <v>1.1689814782585017E-3</v>
      </c>
      <c r="F616">
        <f t="shared" si="58"/>
        <v>3.8494658959537578</v>
      </c>
      <c r="G616" s="31">
        <f t="shared" si="55"/>
        <v>100.99999972153455</v>
      </c>
      <c r="H616">
        <f t="shared" si="56"/>
        <v>48.269749376848821</v>
      </c>
      <c r="I616">
        <f t="shared" si="59"/>
        <v>201.73025062315116</v>
      </c>
    </row>
    <row r="617" spans="1:9">
      <c r="A617">
        <v>152</v>
      </c>
      <c r="B617">
        <v>2.9260000000000002</v>
      </c>
      <c r="C617">
        <f t="shared" si="54"/>
        <v>1.6913294797687863</v>
      </c>
      <c r="D617" s="29">
        <v>40488.579826388886</v>
      </c>
      <c r="E617" s="30">
        <f t="shared" si="57"/>
        <v>1.1574074014788494E-3</v>
      </c>
      <c r="F617">
        <f t="shared" si="58"/>
        <v>3.8494658959537578</v>
      </c>
      <c r="G617" s="31">
        <f t="shared" si="55"/>
        <v>99.999999487772584</v>
      </c>
      <c r="H617">
        <f t="shared" si="56"/>
        <v>47.79993552264402</v>
      </c>
      <c r="I617">
        <f t="shared" si="59"/>
        <v>202.20006447735597</v>
      </c>
    </row>
    <row r="618" spans="1:9">
      <c r="A618">
        <v>151</v>
      </c>
      <c r="B618">
        <v>2.9260000000000002</v>
      </c>
      <c r="C618">
        <f t="shared" si="54"/>
        <v>1.6913294797687863</v>
      </c>
      <c r="D618" s="29">
        <v>40488.579814814817</v>
      </c>
      <c r="E618" s="30">
        <f t="shared" si="57"/>
        <v>1.1458333319751546E-3</v>
      </c>
      <c r="F618">
        <f t="shared" si="58"/>
        <v>3.8494658959537578</v>
      </c>
      <c r="G618" s="31">
        <f t="shared" si="55"/>
        <v>98.999999882653356</v>
      </c>
      <c r="H618">
        <f t="shared" si="56"/>
        <v>47.330121963784215</v>
      </c>
      <c r="I618">
        <f t="shared" si="59"/>
        <v>202.66987803621578</v>
      </c>
    </row>
    <row r="619" spans="1:9">
      <c r="A619">
        <v>150</v>
      </c>
      <c r="B619">
        <v>2.9260000000000002</v>
      </c>
      <c r="C619">
        <f t="shared" si="54"/>
        <v>1.6913294797687863</v>
      </c>
      <c r="D619" s="29">
        <v>40488.57980324074</v>
      </c>
      <c r="E619" s="30">
        <f t="shared" si="57"/>
        <v>1.1342592551955022E-3</v>
      </c>
      <c r="F619">
        <f t="shared" si="58"/>
        <v>3.8494658959537578</v>
      </c>
      <c r="G619" s="31">
        <f t="shared" si="55"/>
        <v>97.999999648891389</v>
      </c>
      <c r="H619">
        <f t="shared" si="56"/>
        <v>46.860308109579414</v>
      </c>
      <c r="I619">
        <f t="shared" si="59"/>
        <v>203.13969189042058</v>
      </c>
    </row>
    <row r="620" spans="1:9">
      <c r="A620">
        <v>149</v>
      </c>
      <c r="B620">
        <v>2.9260000000000002</v>
      </c>
      <c r="C620">
        <f t="shared" si="54"/>
        <v>1.6913294797687863</v>
      </c>
      <c r="D620" s="29">
        <v>40488.57980324074</v>
      </c>
      <c r="E620" s="30">
        <f t="shared" si="57"/>
        <v>1.1342592551955022E-3</v>
      </c>
      <c r="F620">
        <f t="shared" si="58"/>
        <v>3.8494658959537578</v>
      </c>
      <c r="G620" s="31">
        <f t="shared" si="55"/>
        <v>97.999999648891389</v>
      </c>
      <c r="H620">
        <f t="shared" si="56"/>
        <v>46.860308109579414</v>
      </c>
      <c r="I620">
        <f t="shared" si="59"/>
        <v>203.13969189042058</v>
      </c>
    </row>
    <row r="621" spans="1:9">
      <c r="A621">
        <v>148</v>
      </c>
      <c r="B621">
        <v>2.927</v>
      </c>
      <c r="C621">
        <f t="shared" si="54"/>
        <v>1.6919075144508671</v>
      </c>
      <c r="D621" s="29">
        <v>40488.579791666663</v>
      </c>
      <c r="E621" s="30">
        <f t="shared" si="57"/>
        <v>1.1226851784158498E-3</v>
      </c>
      <c r="F621">
        <f t="shared" si="58"/>
        <v>3.8507815028901735</v>
      </c>
      <c r="G621" s="31">
        <f t="shared" si="55"/>
        <v>96.999999415129423</v>
      </c>
      <c r="H621">
        <f t="shared" si="56"/>
        <v>46.390494255374612</v>
      </c>
      <c r="I621">
        <f t="shared" si="59"/>
        <v>203.60950574462538</v>
      </c>
    </row>
    <row r="622" spans="1:9">
      <c r="A622">
        <v>147</v>
      </c>
      <c r="B622">
        <v>2.9279999999999999</v>
      </c>
      <c r="C622">
        <f t="shared" si="54"/>
        <v>1.692485549132948</v>
      </c>
      <c r="D622" s="29">
        <v>40488.579780092594</v>
      </c>
      <c r="E622" s="30">
        <f t="shared" si="57"/>
        <v>1.111111108912155E-3</v>
      </c>
      <c r="F622">
        <f t="shared" si="58"/>
        <v>3.8520971098265897</v>
      </c>
      <c r="G622" s="31">
        <f t="shared" si="55"/>
        <v>95.999999810010195</v>
      </c>
      <c r="H622">
        <f t="shared" si="56"/>
        <v>45.920520131388749</v>
      </c>
      <c r="I622">
        <f t="shared" si="59"/>
        <v>204.07947986861126</v>
      </c>
    </row>
    <row r="623" spans="1:9">
      <c r="A623">
        <v>146</v>
      </c>
      <c r="B623">
        <v>2.9279999999999999</v>
      </c>
      <c r="C623">
        <f t="shared" si="54"/>
        <v>1.692485549132948</v>
      </c>
      <c r="D623" s="29">
        <v>40488.579780092594</v>
      </c>
      <c r="E623" s="30">
        <f t="shared" si="57"/>
        <v>1.111111108912155E-3</v>
      </c>
      <c r="F623">
        <f t="shared" si="58"/>
        <v>3.8520971098265897</v>
      </c>
      <c r="G623" s="31">
        <f t="shared" si="55"/>
        <v>95.999999810010195</v>
      </c>
      <c r="H623">
        <f t="shared" si="56"/>
        <v>45.920520131388749</v>
      </c>
      <c r="I623">
        <f t="shared" si="59"/>
        <v>204.07947986861126</v>
      </c>
    </row>
    <row r="624" spans="1:9">
      <c r="A624">
        <v>145</v>
      </c>
      <c r="B624">
        <v>2.9279999999999999</v>
      </c>
      <c r="C624">
        <f t="shared" si="54"/>
        <v>1.692485549132948</v>
      </c>
      <c r="D624" s="29">
        <v>40488.579768518517</v>
      </c>
      <c r="E624" s="30">
        <f t="shared" si="57"/>
        <v>1.0995370321325026E-3</v>
      </c>
      <c r="F624">
        <f t="shared" si="58"/>
        <v>3.8520971098265897</v>
      </c>
      <c r="G624" s="31">
        <f t="shared" si="55"/>
        <v>94.999999576248229</v>
      </c>
      <c r="H624">
        <f t="shared" si="56"/>
        <v>45.450385146729943</v>
      </c>
      <c r="I624">
        <f t="shared" si="59"/>
        <v>204.54961485327004</v>
      </c>
    </row>
    <row r="625" spans="1:9">
      <c r="A625">
        <v>144</v>
      </c>
      <c r="B625">
        <v>2.9279999999999999</v>
      </c>
      <c r="C625">
        <f t="shared" si="54"/>
        <v>1.692485549132948</v>
      </c>
      <c r="D625" s="29">
        <v>40488.579756944448</v>
      </c>
      <c r="E625" s="30">
        <f t="shared" si="57"/>
        <v>1.0879629626288079E-3</v>
      </c>
      <c r="F625">
        <f t="shared" si="58"/>
        <v>3.8520971098265897</v>
      </c>
      <c r="G625" s="31">
        <f t="shared" si="55"/>
        <v>93.999999971129</v>
      </c>
      <c r="H625">
        <f t="shared" si="56"/>
        <v>44.980250457618013</v>
      </c>
      <c r="I625">
        <f t="shared" si="59"/>
        <v>205.01974954238199</v>
      </c>
    </row>
    <row r="626" spans="1:9">
      <c r="A626">
        <v>143</v>
      </c>
      <c r="B626">
        <v>2.9289999999999998</v>
      </c>
      <c r="C626">
        <f t="shared" si="54"/>
        <v>1.6930635838150287</v>
      </c>
      <c r="D626" s="29">
        <v>40488.579756944448</v>
      </c>
      <c r="E626" s="30">
        <f t="shared" si="57"/>
        <v>1.0879629626288079E-3</v>
      </c>
      <c r="F626">
        <f t="shared" si="58"/>
        <v>3.8534127167630055</v>
      </c>
      <c r="G626" s="31">
        <f t="shared" si="55"/>
        <v>93.999999971129</v>
      </c>
      <c r="H626">
        <f t="shared" si="56"/>
        <v>44.980250457618013</v>
      </c>
      <c r="I626">
        <f t="shared" si="59"/>
        <v>205.01974954238199</v>
      </c>
    </row>
    <row r="627" spans="1:9">
      <c r="A627">
        <v>142</v>
      </c>
      <c r="B627">
        <v>2.9289999999999998</v>
      </c>
      <c r="C627">
        <f t="shared" si="54"/>
        <v>1.6930635838150287</v>
      </c>
      <c r="D627" s="29">
        <v>40488.579745370371</v>
      </c>
      <c r="E627" s="30">
        <f t="shared" si="57"/>
        <v>1.0763888858491555E-3</v>
      </c>
      <c r="F627">
        <f t="shared" si="58"/>
        <v>3.8534127167630055</v>
      </c>
      <c r="G627" s="31">
        <f t="shared" si="55"/>
        <v>92.999999737367034</v>
      </c>
      <c r="H627">
        <f t="shared" si="56"/>
        <v>44.509954907732208</v>
      </c>
      <c r="I627">
        <f t="shared" si="59"/>
        <v>205.49004509226779</v>
      </c>
    </row>
    <row r="628" spans="1:9">
      <c r="A628">
        <v>141</v>
      </c>
      <c r="B628">
        <v>2.9289999999999998</v>
      </c>
      <c r="C628">
        <f t="shared" si="54"/>
        <v>1.6930635838150287</v>
      </c>
      <c r="D628" s="29">
        <v>40488.579733796294</v>
      </c>
      <c r="E628" s="30">
        <f t="shared" si="57"/>
        <v>1.0648148090695031E-3</v>
      </c>
      <c r="F628">
        <f t="shared" si="58"/>
        <v>3.8534127167630055</v>
      </c>
      <c r="G628" s="31">
        <f t="shared" si="55"/>
        <v>91.999999503605068</v>
      </c>
      <c r="H628">
        <f t="shared" si="56"/>
        <v>44.039659357846404</v>
      </c>
      <c r="I628">
        <f t="shared" si="59"/>
        <v>205.9603406421536</v>
      </c>
    </row>
    <row r="629" spans="1:9">
      <c r="A629">
        <v>140</v>
      </c>
      <c r="B629">
        <v>2.931</v>
      </c>
      <c r="C629">
        <f t="shared" si="54"/>
        <v>1.6942196531791909</v>
      </c>
      <c r="D629" s="29">
        <v>40488.579722222225</v>
      </c>
      <c r="E629" s="30">
        <f t="shared" si="57"/>
        <v>1.0532407395658083E-3</v>
      </c>
      <c r="F629">
        <f t="shared" si="58"/>
        <v>3.8560439306358383</v>
      </c>
      <c r="G629" s="31">
        <f t="shared" si="55"/>
        <v>90.999999898485839</v>
      </c>
      <c r="H629">
        <f t="shared" si="56"/>
        <v>43.569364103608407</v>
      </c>
      <c r="I629">
        <f t="shared" si="59"/>
        <v>206.43063589639161</v>
      </c>
    </row>
    <row r="630" spans="1:9">
      <c r="A630">
        <v>139</v>
      </c>
      <c r="B630">
        <v>2.931</v>
      </c>
      <c r="C630">
        <f t="shared" si="54"/>
        <v>1.6942196531791909</v>
      </c>
      <c r="D630" s="29">
        <v>40488.579722222225</v>
      </c>
      <c r="E630" s="30">
        <f t="shared" si="57"/>
        <v>1.0532407395658083E-3</v>
      </c>
      <c r="F630">
        <f t="shared" si="58"/>
        <v>3.8560439306358383</v>
      </c>
      <c r="G630" s="31">
        <f t="shared" si="55"/>
        <v>90.999999898485839</v>
      </c>
      <c r="H630">
        <f t="shared" si="56"/>
        <v>43.569364103608407</v>
      </c>
      <c r="I630">
        <f t="shared" si="59"/>
        <v>206.43063589639161</v>
      </c>
    </row>
    <row r="631" spans="1:9">
      <c r="A631">
        <v>138</v>
      </c>
      <c r="B631">
        <v>2.9319999999999999</v>
      </c>
      <c r="C631">
        <f t="shared" si="54"/>
        <v>1.6947976878612716</v>
      </c>
      <c r="D631" s="29">
        <v>40488.579710648148</v>
      </c>
      <c r="E631" s="30">
        <f t="shared" si="57"/>
        <v>1.0416666627861559E-3</v>
      </c>
      <c r="F631">
        <f t="shared" si="58"/>
        <v>3.8573595375722545</v>
      </c>
      <c r="G631" s="31">
        <f t="shared" si="55"/>
        <v>89.999999664723873</v>
      </c>
      <c r="H631">
        <f t="shared" si="56"/>
        <v>43.098747423268598</v>
      </c>
      <c r="I631">
        <f t="shared" si="59"/>
        <v>206.90125257673139</v>
      </c>
    </row>
    <row r="632" spans="1:9">
      <c r="A632">
        <v>137</v>
      </c>
      <c r="B632">
        <v>2.9319999999999999</v>
      </c>
      <c r="C632">
        <f t="shared" si="54"/>
        <v>1.6947976878612716</v>
      </c>
      <c r="D632" s="29">
        <v>40488.579699074071</v>
      </c>
      <c r="E632" s="30">
        <f t="shared" si="57"/>
        <v>1.0300925860065036E-3</v>
      </c>
      <c r="F632">
        <f t="shared" si="58"/>
        <v>3.8573595375722545</v>
      </c>
      <c r="G632" s="31">
        <f t="shared" si="55"/>
        <v>88.999999430961907</v>
      </c>
      <c r="H632">
        <f t="shared" si="56"/>
        <v>42.627970177701791</v>
      </c>
      <c r="I632">
        <f t="shared" si="59"/>
        <v>207.3720298222982</v>
      </c>
    </row>
    <row r="633" spans="1:9">
      <c r="A633">
        <v>136</v>
      </c>
      <c r="B633">
        <v>2.9319999999999999</v>
      </c>
      <c r="C633">
        <f t="shared" si="54"/>
        <v>1.6947976878612716</v>
      </c>
      <c r="D633" s="29">
        <v>40488.579699074071</v>
      </c>
      <c r="E633" s="30">
        <f t="shared" si="57"/>
        <v>1.0300925860065036E-3</v>
      </c>
      <c r="F633">
        <f t="shared" si="58"/>
        <v>3.8573595375722545</v>
      </c>
      <c r="G633" s="31">
        <f t="shared" si="55"/>
        <v>88.999999430961907</v>
      </c>
      <c r="H633">
        <f t="shared" si="56"/>
        <v>42.627970177701791</v>
      </c>
      <c r="I633">
        <f t="shared" si="59"/>
        <v>207.3720298222982</v>
      </c>
    </row>
    <row r="634" spans="1:9">
      <c r="A634">
        <v>135</v>
      </c>
      <c r="B634">
        <v>2.9319999999999999</v>
      </c>
      <c r="C634">
        <f t="shared" si="54"/>
        <v>1.6947976878612716</v>
      </c>
      <c r="D634" s="29">
        <v>40488.579687500001</v>
      </c>
      <c r="E634" s="30">
        <f t="shared" si="57"/>
        <v>1.0185185165028088E-3</v>
      </c>
      <c r="F634">
        <f t="shared" si="58"/>
        <v>3.8573595375722545</v>
      </c>
      <c r="G634" s="31">
        <f t="shared" si="55"/>
        <v>87.999999825842679</v>
      </c>
      <c r="H634">
        <f t="shared" si="56"/>
        <v>42.15719322808561</v>
      </c>
      <c r="I634">
        <f t="shared" si="59"/>
        <v>207.84280677191438</v>
      </c>
    </row>
    <row r="635" spans="1:9">
      <c r="A635">
        <v>134</v>
      </c>
      <c r="B635">
        <v>2.931</v>
      </c>
      <c r="C635">
        <f t="shared" si="54"/>
        <v>1.6942196531791909</v>
      </c>
      <c r="D635" s="29">
        <v>40488.579675925925</v>
      </c>
      <c r="E635" s="30">
        <f t="shared" si="57"/>
        <v>1.0069444397231564E-3</v>
      </c>
      <c r="F635">
        <f t="shared" si="58"/>
        <v>3.8560439306358383</v>
      </c>
      <c r="G635" s="31">
        <f t="shared" si="55"/>
        <v>86.999999592080712</v>
      </c>
      <c r="H635">
        <f t="shared" si="56"/>
        <v>41.686415982518803</v>
      </c>
      <c r="I635">
        <f t="shared" si="59"/>
        <v>208.31358401748119</v>
      </c>
    </row>
    <row r="636" spans="1:9">
      <c r="A636">
        <v>133</v>
      </c>
      <c r="B636">
        <v>2.931</v>
      </c>
      <c r="C636">
        <f t="shared" si="54"/>
        <v>1.6942196531791909</v>
      </c>
      <c r="D636" s="29">
        <v>40488.579675925925</v>
      </c>
      <c r="E636" s="30">
        <f t="shared" si="57"/>
        <v>1.0069444397231564E-3</v>
      </c>
      <c r="F636">
        <f t="shared" si="58"/>
        <v>3.8560439306358383</v>
      </c>
      <c r="G636" s="31">
        <f t="shared" si="55"/>
        <v>86.999999592080712</v>
      </c>
      <c r="H636">
        <f t="shared" si="56"/>
        <v>41.686415982518803</v>
      </c>
      <c r="I636">
        <f t="shared" si="59"/>
        <v>208.31358401748119</v>
      </c>
    </row>
    <row r="637" spans="1:9">
      <c r="A637">
        <v>132</v>
      </c>
      <c r="B637">
        <v>2.931</v>
      </c>
      <c r="C637">
        <f t="shared" si="54"/>
        <v>1.6942196531791909</v>
      </c>
      <c r="D637" s="29">
        <v>40488.579664351855</v>
      </c>
      <c r="E637" s="30">
        <f t="shared" si="57"/>
        <v>9.9537037021946162E-4</v>
      </c>
      <c r="F637">
        <f t="shared" si="58"/>
        <v>3.8560439306358383</v>
      </c>
      <c r="G637" s="31">
        <f t="shared" si="55"/>
        <v>85.999999986961484</v>
      </c>
      <c r="H637">
        <f t="shared" si="56"/>
        <v>41.215799598028681</v>
      </c>
      <c r="I637">
        <f t="shared" si="59"/>
        <v>208.7842004019713</v>
      </c>
    </row>
    <row r="638" spans="1:9">
      <c r="A638">
        <v>131</v>
      </c>
      <c r="B638">
        <v>2.931</v>
      </c>
      <c r="C638">
        <f t="shared" si="54"/>
        <v>1.6942196531791909</v>
      </c>
      <c r="D638" s="29">
        <v>40488.579652777778</v>
      </c>
      <c r="E638" s="30">
        <f t="shared" si="57"/>
        <v>9.8379629343980923E-4</v>
      </c>
      <c r="F638">
        <f t="shared" si="58"/>
        <v>3.8560439306358383</v>
      </c>
      <c r="G638" s="31">
        <f t="shared" si="55"/>
        <v>84.999999753199518</v>
      </c>
      <c r="H638">
        <f t="shared" si="56"/>
        <v>40.745182917688872</v>
      </c>
      <c r="I638">
        <f t="shared" si="59"/>
        <v>209.25481708231112</v>
      </c>
    </row>
    <row r="639" spans="1:9">
      <c r="A639">
        <v>130</v>
      </c>
      <c r="B639">
        <v>2.931</v>
      </c>
      <c r="C639">
        <f t="shared" si="54"/>
        <v>1.6942196531791909</v>
      </c>
      <c r="D639" s="29">
        <v>40488.579641203702</v>
      </c>
      <c r="E639" s="30">
        <f t="shared" si="57"/>
        <v>9.7222221666015685E-4</v>
      </c>
      <c r="F639">
        <f t="shared" si="58"/>
        <v>3.8560439306358383</v>
      </c>
      <c r="G639" s="31">
        <f t="shared" si="55"/>
        <v>83.999999519437551</v>
      </c>
      <c r="H639">
        <f t="shared" si="56"/>
        <v>40.274566237349063</v>
      </c>
      <c r="I639">
        <f t="shared" si="59"/>
        <v>209.72543376265094</v>
      </c>
    </row>
    <row r="640" spans="1:9">
      <c r="A640">
        <v>129</v>
      </c>
      <c r="B640">
        <v>2.931</v>
      </c>
      <c r="C640">
        <f t="shared" si="54"/>
        <v>1.6942196531791909</v>
      </c>
      <c r="D640" s="29">
        <v>40488.579641203702</v>
      </c>
      <c r="E640" s="30">
        <f t="shared" si="57"/>
        <v>9.7222221666015685E-4</v>
      </c>
      <c r="F640">
        <f t="shared" si="58"/>
        <v>3.8560439306358383</v>
      </c>
      <c r="G640" s="31">
        <f t="shared" si="55"/>
        <v>83.999999519437551</v>
      </c>
      <c r="H640">
        <f t="shared" si="56"/>
        <v>40.274566237349063</v>
      </c>
      <c r="I640">
        <f t="shared" si="59"/>
        <v>209.72543376265094</v>
      </c>
    </row>
    <row r="641" spans="1:9">
      <c r="A641">
        <v>128</v>
      </c>
      <c r="B641">
        <v>2.931</v>
      </c>
      <c r="C641">
        <f t="shared" si="54"/>
        <v>1.6942196531791909</v>
      </c>
      <c r="D641" s="29">
        <v>40488.579629629632</v>
      </c>
      <c r="E641" s="30">
        <f t="shared" si="57"/>
        <v>9.6064814715646207E-4</v>
      </c>
      <c r="F641">
        <f t="shared" si="58"/>
        <v>3.8560439306358383</v>
      </c>
      <c r="G641" s="31">
        <f t="shared" si="55"/>
        <v>82.999999914318323</v>
      </c>
      <c r="H641">
        <f t="shared" si="56"/>
        <v>39.803949852858942</v>
      </c>
      <c r="I641">
        <f t="shared" si="59"/>
        <v>210.19605014714105</v>
      </c>
    </row>
    <row r="642" spans="1:9">
      <c r="A642">
        <v>127</v>
      </c>
      <c r="B642">
        <v>2.9319999999999999</v>
      </c>
      <c r="C642">
        <f t="shared" ref="C642:C705" si="60">B642/$M$2</f>
        <v>1.6947976878612716</v>
      </c>
      <c r="D642" s="29">
        <v>40488.579618055555</v>
      </c>
      <c r="E642" s="30">
        <f t="shared" si="57"/>
        <v>9.4907407037680969E-4</v>
      </c>
      <c r="F642">
        <f t="shared" si="58"/>
        <v>3.8573595375722545</v>
      </c>
      <c r="G642" s="31">
        <f t="shared" ref="G642:G705" si="61">E642*(24*60*60)</f>
        <v>81.999999680556357</v>
      </c>
      <c r="H642">
        <f t="shared" ref="H642:H705" si="62">H643+(((G642-G643)*C642)/3.6)</f>
        <v>39.333333172519133</v>
      </c>
      <c r="I642">
        <f t="shared" si="59"/>
        <v>210.66666682748087</v>
      </c>
    </row>
    <row r="643" spans="1:9">
      <c r="A643">
        <v>126</v>
      </c>
      <c r="B643">
        <v>2.9329999999999998</v>
      </c>
      <c r="C643">
        <f t="shared" si="60"/>
        <v>1.6953757225433526</v>
      </c>
      <c r="D643" s="29">
        <v>40488.579618055555</v>
      </c>
      <c r="E643" s="30">
        <f t="shared" ref="E643:E706" si="63">D643-$D$760</f>
        <v>9.4907407037680969E-4</v>
      </c>
      <c r="F643">
        <f t="shared" ref="F643:F706" si="64">B643+C643*0.546</f>
        <v>3.8586751445086707</v>
      </c>
      <c r="G643" s="31">
        <f t="shared" si="61"/>
        <v>81.999999680556357</v>
      </c>
      <c r="H643">
        <f t="shared" si="62"/>
        <v>39.333333172519133</v>
      </c>
      <c r="I643">
        <f t="shared" ref="I643:I706" si="65">250-H643</f>
        <v>210.66666682748087</v>
      </c>
    </row>
    <row r="644" spans="1:9">
      <c r="A644">
        <v>125</v>
      </c>
      <c r="B644">
        <v>2.9340000000000002</v>
      </c>
      <c r="C644">
        <f t="shared" si="60"/>
        <v>1.6959537572254337</v>
      </c>
      <c r="D644" s="29">
        <v>40488.579606481479</v>
      </c>
      <c r="E644" s="30">
        <f t="shared" si="63"/>
        <v>9.374999935971573E-4</v>
      </c>
      <c r="F644">
        <f t="shared" si="64"/>
        <v>3.8599907514450873</v>
      </c>
      <c r="G644" s="31">
        <f t="shared" si="61"/>
        <v>80.999999446794391</v>
      </c>
      <c r="H644">
        <f t="shared" si="62"/>
        <v>38.862395361725326</v>
      </c>
      <c r="I644">
        <f t="shared" si="65"/>
        <v>211.13760463827467</v>
      </c>
    </row>
    <row r="645" spans="1:9">
      <c r="A645">
        <v>124</v>
      </c>
      <c r="B645">
        <v>2.9350000000000001</v>
      </c>
      <c r="C645">
        <f t="shared" si="60"/>
        <v>1.6965317919075145</v>
      </c>
      <c r="D645" s="29">
        <v>40488.579594907409</v>
      </c>
      <c r="E645" s="30">
        <f t="shared" si="63"/>
        <v>9.2592592409346253E-4</v>
      </c>
      <c r="F645">
        <f t="shared" si="64"/>
        <v>3.861306358381503</v>
      </c>
      <c r="G645" s="31">
        <f t="shared" si="61"/>
        <v>79.999999841675162</v>
      </c>
      <c r="H645">
        <f t="shared" si="62"/>
        <v>38.391297281857021</v>
      </c>
      <c r="I645">
        <f t="shared" si="65"/>
        <v>211.60870271814298</v>
      </c>
    </row>
    <row r="646" spans="1:9">
      <c r="A646">
        <v>123</v>
      </c>
      <c r="B646">
        <v>2.9350000000000001</v>
      </c>
      <c r="C646">
        <f t="shared" si="60"/>
        <v>1.6965317919075145</v>
      </c>
      <c r="D646" s="29">
        <v>40488.579594907409</v>
      </c>
      <c r="E646" s="30">
        <f t="shared" si="63"/>
        <v>9.2592592409346253E-4</v>
      </c>
      <c r="F646">
        <f t="shared" si="64"/>
        <v>3.861306358381503</v>
      </c>
      <c r="G646" s="31">
        <f t="shared" si="61"/>
        <v>79.999999841675162</v>
      </c>
      <c r="H646">
        <f t="shared" si="62"/>
        <v>38.391297281857021</v>
      </c>
      <c r="I646">
        <f t="shared" si="65"/>
        <v>211.60870271814298</v>
      </c>
    </row>
    <row r="647" spans="1:9">
      <c r="A647">
        <v>122</v>
      </c>
      <c r="B647">
        <v>2.9359999999999999</v>
      </c>
      <c r="C647">
        <f t="shared" si="60"/>
        <v>1.6971098265895954</v>
      </c>
      <c r="D647" s="29">
        <v>40488.579583333332</v>
      </c>
      <c r="E647" s="30">
        <f t="shared" si="63"/>
        <v>9.1435184731381014E-4</v>
      </c>
      <c r="F647">
        <f t="shared" si="64"/>
        <v>3.8626219653179192</v>
      </c>
      <c r="G647" s="31">
        <f t="shared" si="61"/>
        <v>78.999999607913196</v>
      </c>
      <c r="H647">
        <f t="shared" si="62"/>
        <v>37.92003834060921</v>
      </c>
      <c r="I647">
        <f t="shared" si="65"/>
        <v>212.07996165939079</v>
      </c>
    </row>
    <row r="648" spans="1:9">
      <c r="A648">
        <v>121</v>
      </c>
      <c r="B648">
        <v>2.9350000000000001</v>
      </c>
      <c r="C648">
        <f t="shared" si="60"/>
        <v>1.6965317919075145</v>
      </c>
      <c r="D648" s="29">
        <v>40488.579571759263</v>
      </c>
      <c r="E648" s="30">
        <f t="shared" si="63"/>
        <v>9.0277777781011537E-4</v>
      </c>
      <c r="F648">
        <f t="shared" si="64"/>
        <v>3.861306358381503</v>
      </c>
      <c r="G648" s="31">
        <f t="shared" si="61"/>
        <v>78.000000002793968</v>
      </c>
      <c r="H648">
        <f t="shared" si="62"/>
        <v>37.44861913048878</v>
      </c>
      <c r="I648">
        <f t="shared" si="65"/>
        <v>212.55138086951121</v>
      </c>
    </row>
    <row r="649" spans="1:9">
      <c r="A649">
        <v>120</v>
      </c>
      <c r="B649">
        <v>2.9350000000000001</v>
      </c>
      <c r="C649">
        <f t="shared" si="60"/>
        <v>1.6965317919075145</v>
      </c>
      <c r="D649" s="29">
        <v>40488.579560185186</v>
      </c>
      <c r="E649" s="30">
        <f t="shared" si="63"/>
        <v>8.9120370103046298E-4</v>
      </c>
      <c r="F649">
        <f t="shared" si="64"/>
        <v>3.861306358381503</v>
      </c>
      <c r="G649" s="31">
        <f t="shared" si="61"/>
        <v>76.999999769032001</v>
      </c>
      <c r="H649">
        <f t="shared" si="62"/>
        <v>36.977360189240969</v>
      </c>
      <c r="I649">
        <f t="shared" si="65"/>
        <v>213.02263981075902</v>
      </c>
    </row>
    <row r="650" spans="1:9">
      <c r="A650">
        <v>119</v>
      </c>
      <c r="B650">
        <v>2.9350000000000001</v>
      </c>
      <c r="C650">
        <f t="shared" si="60"/>
        <v>1.6965317919075145</v>
      </c>
      <c r="D650" s="29">
        <v>40488.579560185186</v>
      </c>
      <c r="E650" s="30">
        <f t="shared" si="63"/>
        <v>8.9120370103046298E-4</v>
      </c>
      <c r="F650">
        <f t="shared" si="64"/>
        <v>3.861306358381503</v>
      </c>
      <c r="G650" s="31">
        <f t="shared" si="61"/>
        <v>76.999999769032001</v>
      </c>
      <c r="H650">
        <f t="shared" si="62"/>
        <v>36.977360189240969</v>
      </c>
      <c r="I650">
        <f t="shared" si="65"/>
        <v>213.02263981075902</v>
      </c>
    </row>
    <row r="651" spans="1:9">
      <c r="A651">
        <v>118</v>
      </c>
      <c r="B651">
        <v>2.9380000000000002</v>
      </c>
      <c r="C651">
        <f t="shared" si="60"/>
        <v>1.6982658959537573</v>
      </c>
      <c r="D651" s="29">
        <v>40488.579548611109</v>
      </c>
      <c r="E651" s="30">
        <f t="shared" si="63"/>
        <v>8.7962962425081059E-4</v>
      </c>
      <c r="F651">
        <f t="shared" si="64"/>
        <v>3.8652531791907516</v>
      </c>
      <c r="G651" s="31">
        <f t="shared" si="61"/>
        <v>75.999999535270035</v>
      </c>
      <c r="H651">
        <f t="shared" si="62"/>
        <v>36.506101247993158</v>
      </c>
      <c r="I651">
        <f t="shared" si="65"/>
        <v>213.49389875200683</v>
      </c>
    </row>
    <row r="652" spans="1:9">
      <c r="A652">
        <v>117</v>
      </c>
      <c r="B652">
        <v>2.944</v>
      </c>
      <c r="C652">
        <f t="shared" si="60"/>
        <v>1.7017341040462428</v>
      </c>
      <c r="D652" s="29">
        <v>40488.57953703704</v>
      </c>
      <c r="E652" s="30">
        <f t="shared" si="63"/>
        <v>8.6805555474711582E-4</v>
      </c>
      <c r="F652">
        <f t="shared" si="64"/>
        <v>3.8731468208092483</v>
      </c>
      <c r="G652" s="31">
        <f t="shared" si="61"/>
        <v>74.999999930150807</v>
      </c>
      <c r="H652">
        <f t="shared" si="62"/>
        <v>36.034360907620602</v>
      </c>
      <c r="I652">
        <f t="shared" si="65"/>
        <v>213.9656390923794</v>
      </c>
    </row>
    <row r="653" spans="1:9">
      <c r="A653">
        <v>116</v>
      </c>
      <c r="B653">
        <v>2.9460000000000002</v>
      </c>
      <c r="C653">
        <f t="shared" si="60"/>
        <v>1.7028901734104047</v>
      </c>
      <c r="D653" s="29">
        <v>40488.57953703704</v>
      </c>
      <c r="E653" s="30">
        <f t="shared" si="63"/>
        <v>8.6805555474711582E-4</v>
      </c>
      <c r="F653">
        <f t="shared" si="64"/>
        <v>3.8757780346820812</v>
      </c>
      <c r="G653" s="31">
        <f t="shared" si="61"/>
        <v>74.999999930150807</v>
      </c>
      <c r="H653">
        <f t="shared" si="62"/>
        <v>36.034360907620602</v>
      </c>
      <c r="I653">
        <f t="shared" si="65"/>
        <v>213.9656390923794</v>
      </c>
    </row>
    <row r="654" spans="1:9">
      <c r="A654">
        <v>115</v>
      </c>
      <c r="B654">
        <v>2.9470000000000001</v>
      </c>
      <c r="C654">
        <f t="shared" si="60"/>
        <v>1.7034682080924857</v>
      </c>
      <c r="D654" s="29">
        <v>40488.579525462963</v>
      </c>
      <c r="E654" s="30">
        <f t="shared" si="63"/>
        <v>8.5648147796746343E-4</v>
      </c>
      <c r="F654">
        <f t="shared" si="64"/>
        <v>3.8770936416184973</v>
      </c>
      <c r="G654" s="31">
        <f t="shared" si="61"/>
        <v>73.999999696388841</v>
      </c>
      <c r="H654">
        <f t="shared" si="62"/>
        <v>35.561335748875777</v>
      </c>
      <c r="I654">
        <f t="shared" si="65"/>
        <v>214.43866425112424</v>
      </c>
    </row>
    <row r="655" spans="1:9">
      <c r="A655">
        <v>114</v>
      </c>
      <c r="B655">
        <v>2.948</v>
      </c>
      <c r="C655">
        <f t="shared" si="60"/>
        <v>1.7040462427745664</v>
      </c>
      <c r="D655" s="29">
        <v>40488.579513888886</v>
      </c>
      <c r="E655" s="30">
        <f t="shared" si="63"/>
        <v>8.4490740118781105E-4</v>
      </c>
      <c r="F655">
        <f t="shared" si="64"/>
        <v>3.8784092485549131</v>
      </c>
      <c r="G655" s="31">
        <f t="shared" si="61"/>
        <v>72.999999462626874</v>
      </c>
      <c r="H655">
        <f t="shared" si="62"/>
        <v>35.088150024903953</v>
      </c>
      <c r="I655">
        <f t="shared" si="65"/>
        <v>214.91184997509606</v>
      </c>
    </row>
    <row r="656" spans="1:9">
      <c r="A656">
        <v>113</v>
      </c>
      <c r="B656">
        <v>2.9489999999999998</v>
      </c>
      <c r="C656">
        <f t="shared" si="60"/>
        <v>1.7046242774566474</v>
      </c>
      <c r="D656" s="29">
        <v>40488.579513888886</v>
      </c>
      <c r="E656" s="30">
        <f t="shared" si="63"/>
        <v>8.4490740118781105E-4</v>
      </c>
      <c r="F656">
        <f t="shared" si="64"/>
        <v>3.8797248554913293</v>
      </c>
      <c r="G656" s="31">
        <f t="shared" si="61"/>
        <v>72.999999462626874</v>
      </c>
      <c r="H656">
        <f t="shared" si="62"/>
        <v>35.088150024903953</v>
      </c>
      <c r="I656">
        <f t="shared" si="65"/>
        <v>214.91184997509606</v>
      </c>
    </row>
    <row r="657" spans="1:9">
      <c r="A657">
        <v>112</v>
      </c>
      <c r="B657">
        <v>2.9489999999999998</v>
      </c>
      <c r="C657">
        <f t="shared" si="60"/>
        <v>1.7046242774566474</v>
      </c>
      <c r="D657" s="29">
        <v>40488.579502314817</v>
      </c>
      <c r="E657" s="30">
        <f t="shared" si="63"/>
        <v>8.3333333168411627E-4</v>
      </c>
      <c r="F657">
        <f t="shared" si="64"/>
        <v>3.8797248554913293</v>
      </c>
      <c r="G657" s="31">
        <f t="shared" si="61"/>
        <v>71.999999857507646</v>
      </c>
      <c r="H657">
        <f t="shared" si="62"/>
        <v>34.614643468144706</v>
      </c>
      <c r="I657">
        <f t="shared" si="65"/>
        <v>215.38535653185528</v>
      </c>
    </row>
    <row r="658" spans="1:9">
      <c r="A658">
        <v>111</v>
      </c>
      <c r="B658">
        <v>2.9489999999999998</v>
      </c>
      <c r="C658">
        <f t="shared" si="60"/>
        <v>1.7046242774566474</v>
      </c>
      <c r="D658" s="29">
        <v>40488.57949074074</v>
      </c>
      <c r="E658" s="30">
        <f t="shared" si="63"/>
        <v>8.2175925490446389E-4</v>
      </c>
      <c r="F658">
        <f t="shared" si="64"/>
        <v>3.8797248554913293</v>
      </c>
      <c r="G658" s="31">
        <f t="shared" si="61"/>
        <v>70.99999962374568</v>
      </c>
      <c r="H658">
        <f t="shared" si="62"/>
        <v>34.141136613718878</v>
      </c>
      <c r="I658">
        <f t="shared" si="65"/>
        <v>215.85886338628112</v>
      </c>
    </row>
    <row r="659" spans="1:9">
      <c r="A659">
        <v>110</v>
      </c>
      <c r="B659">
        <v>2.9489999999999998</v>
      </c>
      <c r="C659">
        <f t="shared" si="60"/>
        <v>1.7046242774566474</v>
      </c>
      <c r="D659" s="29">
        <v>40488.579479166663</v>
      </c>
      <c r="E659" s="30">
        <f t="shared" si="63"/>
        <v>8.101851781248115E-4</v>
      </c>
      <c r="F659">
        <f t="shared" si="64"/>
        <v>3.8797248554913293</v>
      </c>
      <c r="G659" s="31">
        <f t="shared" si="61"/>
        <v>69.999999389983714</v>
      </c>
      <c r="H659">
        <f t="shared" si="62"/>
        <v>33.66762975929305</v>
      </c>
      <c r="I659">
        <f t="shared" si="65"/>
        <v>216.33237024070695</v>
      </c>
    </row>
    <row r="660" spans="1:9">
      <c r="A660">
        <v>109</v>
      </c>
      <c r="B660">
        <v>2.95</v>
      </c>
      <c r="C660">
        <f t="shared" si="60"/>
        <v>1.7052023121387285</v>
      </c>
      <c r="D660" s="29">
        <v>40488.579479166663</v>
      </c>
      <c r="E660" s="30">
        <f t="shared" si="63"/>
        <v>8.101851781248115E-4</v>
      </c>
      <c r="F660">
        <f t="shared" si="64"/>
        <v>3.8810404624277459</v>
      </c>
      <c r="G660" s="31">
        <f t="shared" si="61"/>
        <v>69.999999389983714</v>
      </c>
      <c r="H660">
        <f t="shared" si="62"/>
        <v>33.66762975929305</v>
      </c>
      <c r="I660">
        <f t="shared" si="65"/>
        <v>216.33237024070695</v>
      </c>
    </row>
    <row r="661" spans="1:9">
      <c r="A661">
        <v>108</v>
      </c>
      <c r="B661">
        <v>2.952</v>
      </c>
      <c r="C661">
        <f t="shared" si="60"/>
        <v>1.7063583815028902</v>
      </c>
      <c r="D661" s="29">
        <v>40488.579467592594</v>
      </c>
      <c r="E661" s="30">
        <f t="shared" si="63"/>
        <v>7.9861110862111673E-4</v>
      </c>
      <c r="F661">
        <f t="shared" si="64"/>
        <v>3.8836716763005779</v>
      </c>
      <c r="G661" s="31">
        <f t="shared" si="61"/>
        <v>68.999999784864485</v>
      </c>
      <c r="H661">
        <f t="shared" si="62"/>
        <v>33.193962637407736</v>
      </c>
      <c r="I661">
        <f t="shared" si="65"/>
        <v>216.80603736259226</v>
      </c>
    </row>
    <row r="662" spans="1:9">
      <c r="A662">
        <v>107</v>
      </c>
      <c r="B662">
        <v>2.952</v>
      </c>
      <c r="C662">
        <f t="shared" si="60"/>
        <v>1.7063583815028902</v>
      </c>
      <c r="D662" s="29">
        <v>40488.579456018517</v>
      </c>
      <c r="E662" s="30">
        <f t="shared" si="63"/>
        <v>7.8703703184146434E-4</v>
      </c>
      <c r="F662">
        <f t="shared" si="64"/>
        <v>3.8836716763005779</v>
      </c>
      <c r="G662" s="31">
        <f t="shared" si="61"/>
        <v>67.999999551102519</v>
      </c>
      <c r="H662">
        <f t="shared" si="62"/>
        <v>32.719974087300912</v>
      </c>
      <c r="I662">
        <f t="shared" si="65"/>
        <v>217.2800259126991</v>
      </c>
    </row>
    <row r="663" spans="1:9">
      <c r="A663">
        <v>106</v>
      </c>
      <c r="B663">
        <v>2.9529999999999998</v>
      </c>
      <c r="C663">
        <f t="shared" si="60"/>
        <v>1.7069364161849709</v>
      </c>
      <c r="D663" s="29">
        <v>40488.579456018517</v>
      </c>
      <c r="E663" s="30">
        <f t="shared" si="63"/>
        <v>7.8703703184146434E-4</v>
      </c>
      <c r="F663">
        <f t="shared" si="64"/>
        <v>3.884987283236994</v>
      </c>
      <c r="G663" s="31">
        <f t="shared" si="61"/>
        <v>67.999999551102519</v>
      </c>
      <c r="H663">
        <f t="shared" si="62"/>
        <v>32.719974087300912</v>
      </c>
      <c r="I663">
        <f t="shared" si="65"/>
        <v>217.2800259126991</v>
      </c>
    </row>
    <row r="664" spans="1:9">
      <c r="A664">
        <v>105</v>
      </c>
      <c r="B664">
        <v>2.9540000000000002</v>
      </c>
      <c r="C664">
        <f t="shared" si="60"/>
        <v>1.7075144508670521</v>
      </c>
      <c r="D664" s="29">
        <v>40488.579444444447</v>
      </c>
      <c r="E664" s="30">
        <f t="shared" si="63"/>
        <v>7.7546296233776957E-4</v>
      </c>
      <c r="F664">
        <f t="shared" si="64"/>
        <v>3.8863028901734107</v>
      </c>
      <c r="G664" s="31">
        <f t="shared" si="61"/>
        <v>66.999999945983291</v>
      </c>
      <c r="H664">
        <f t="shared" si="62"/>
        <v>32.245825270037415</v>
      </c>
      <c r="I664">
        <f t="shared" si="65"/>
        <v>217.75417472996259</v>
      </c>
    </row>
    <row r="665" spans="1:9">
      <c r="A665">
        <v>104</v>
      </c>
      <c r="B665">
        <v>2.9540000000000002</v>
      </c>
      <c r="C665">
        <f t="shared" si="60"/>
        <v>1.7075144508670521</v>
      </c>
      <c r="D665" s="29">
        <v>40488.579432870371</v>
      </c>
      <c r="E665" s="30">
        <f t="shared" si="63"/>
        <v>7.6388888555811718E-4</v>
      </c>
      <c r="F665">
        <f t="shared" si="64"/>
        <v>3.8863028901734107</v>
      </c>
      <c r="G665" s="31">
        <f t="shared" si="61"/>
        <v>65.999999712221324</v>
      </c>
      <c r="H665">
        <f t="shared" si="62"/>
        <v>31.771515589476582</v>
      </c>
      <c r="I665">
        <f t="shared" si="65"/>
        <v>218.22848441052341</v>
      </c>
    </row>
    <row r="666" spans="1:9">
      <c r="A666">
        <v>103</v>
      </c>
      <c r="B666">
        <v>2.9550000000000001</v>
      </c>
      <c r="C666">
        <f t="shared" si="60"/>
        <v>1.7080924855491331</v>
      </c>
      <c r="D666" s="29">
        <v>40488.579432870371</v>
      </c>
      <c r="E666" s="30">
        <f t="shared" si="63"/>
        <v>7.6388888555811718E-4</v>
      </c>
      <c r="F666">
        <f t="shared" si="64"/>
        <v>3.8876184971098269</v>
      </c>
      <c r="G666" s="31">
        <f t="shared" si="61"/>
        <v>65.999999712221324</v>
      </c>
      <c r="H666">
        <f t="shared" si="62"/>
        <v>31.771515589476582</v>
      </c>
      <c r="I666">
        <f t="shared" si="65"/>
        <v>218.22848441052341</v>
      </c>
    </row>
    <row r="667" spans="1:9">
      <c r="A667">
        <v>102</v>
      </c>
      <c r="B667">
        <v>2.956</v>
      </c>
      <c r="C667">
        <f t="shared" si="60"/>
        <v>1.7086705202312138</v>
      </c>
      <c r="D667" s="29">
        <v>40488.579421296294</v>
      </c>
      <c r="E667" s="30">
        <f t="shared" si="63"/>
        <v>7.5231480877846479E-4</v>
      </c>
      <c r="F667">
        <f t="shared" si="64"/>
        <v>3.8889341040462426</v>
      </c>
      <c r="G667" s="31">
        <f t="shared" si="61"/>
        <v>64.999999478459358</v>
      </c>
      <c r="H667">
        <f t="shared" si="62"/>
        <v>31.297045343688751</v>
      </c>
      <c r="I667">
        <f t="shared" si="65"/>
        <v>218.70295465631125</v>
      </c>
    </row>
    <row r="668" spans="1:9">
      <c r="A668">
        <v>101</v>
      </c>
      <c r="B668">
        <v>2.956</v>
      </c>
      <c r="C668">
        <f t="shared" si="60"/>
        <v>1.7086705202312138</v>
      </c>
      <c r="D668" s="29">
        <v>40488.579409722224</v>
      </c>
      <c r="E668" s="30">
        <f t="shared" si="63"/>
        <v>7.4074073927477002E-4</v>
      </c>
      <c r="F668">
        <f t="shared" si="64"/>
        <v>3.8889341040462426</v>
      </c>
      <c r="G668" s="31">
        <f t="shared" si="61"/>
        <v>63.99999987334013</v>
      </c>
      <c r="H668">
        <f t="shared" si="62"/>
        <v>30.822414831047062</v>
      </c>
      <c r="I668">
        <f t="shared" si="65"/>
        <v>219.17758516895293</v>
      </c>
    </row>
    <row r="669" spans="1:9">
      <c r="A669">
        <v>100</v>
      </c>
      <c r="B669">
        <v>2.9569999999999999</v>
      </c>
      <c r="C669">
        <f t="shared" si="60"/>
        <v>1.7092485549132947</v>
      </c>
      <c r="D669" s="29">
        <v>40488.579398148147</v>
      </c>
      <c r="E669" s="30">
        <f t="shared" si="63"/>
        <v>7.2916666249511763E-4</v>
      </c>
      <c r="F669">
        <f t="shared" si="64"/>
        <v>3.8902497109826588</v>
      </c>
      <c r="G669" s="31">
        <f t="shared" si="61"/>
        <v>62.999999639578164</v>
      </c>
      <c r="H669">
        <f t="shared" si="62"/>
        <v>30.347784020032229</v>
      </c>
      <c r="I669">
        <f t="shared" si="65"/>
        <v>219.65221597996776</v>
      </c>
    </row>
    <row r="670" spans="1:9">
      <c r="A670">
        <v>99</v>
      </c>
      <c r="B670">
        <v>2.9580000000000002</v>
      </c>
      <c r="C670">
        <f t="shared" si="60"/>
        <v>1.7098265895953759</v>
      </c>
      <c r="D670" s="29">
        <v>40488.579398148147</v>
      </c>
      <c r="E670" s="30">
        <f t="shared" si="63"/>
        <v>7.2916666249511763E-4</v>
      </c>
      <c r="F670">
        <f t="shared" si="64"/>
        <v>3.8915653179190755</v>
      </c>
      <c r="G670" s="31">
        <f t="shared" si="61"/>
        <v>62.999999639578164</v>
      </c>
      <c r="H670">
        <f t="shared" si="62"/>
        <v>30.347784020032229</v>
      </c>
      <c r="I670">
        <f t="shared" si="65"/>
        <v>219.65221597996776</v>
      </c>
    </row>
    <row r="671" spans="1:9">
      <c r="A671">
        <v>98</v>
      </c>
      <c r="B671">
        <v>2.9590000000000001</v>
      </c>
      <c r="C671">
        <f t="shared" si="60"/>
        <v>1.7104046242774567</v>
      </c>
      <c r="D671" s="29">
        <v>40488.579386574071</v>
      </c>
      <c r="E671" s="30">
        <f t="shared" si="63"/>
        <v>7.1759258571546525E-4</v>
      </c>
      <c r="F671">
        <f t="shared" si="64"/>
        <v>3.8928809248554916</v>
      </c>
      <c r="G671" s="31">
        <f t="shared" si="61"/>
        <v>61.999999405816197</v>
      </c>
      <c r="H671">
        <f t="shared" si="62"/>
        <v>29.872832078563395</v>
      </c>
      <c r="I671">
        <f t="shared" si="65"/>
        <v>220.12716792143661</v>
      </c>
    </row>
    <row r="672" spans="1:9">
      <c r="A672">
        <v>97</v>
      </c>
      <c r="B672">
        <v>2.96</v>
      </c>
      <c r="C672">
        <f t="shared" si="60"/>
        <v>1.7109826589595376</v>
      </c>
      <c r="D672" s="29">
        <v>40488.579375000001</v>
      </c>
      <c r="E672" s="30">
        <f t="shared" si="63"/>
        <v>7.0601851621177047E-4</v>
      </c>
      <c r="F672">
        <f t="shared" si="64"/>
        <v>3.8941965317919074</v>
      </c>
      <c r="G672" s="31">
        <f t="shared" si="61"/>
        <v>60.999999800696969</v>
      </c>
      <c r="H672">
        <f t="shared" si="62"/>
        <v>29.397719870543519</v>
      </c>
      <c r="I672">
        <f t="shared" si="65"/>
        <v>220.60228012945649</v>
      </c>
    </row>
    <row r="673" spans="1:9">
      <c r="A673">
        <v>96</v>
      </c>
      <c r="B673">
        <v>2.9609999999999999</v>
      </c>
      <c r="C673">
        <f t="shared" si="60"/>
        <v>1.7115606936416183</v>
      </c>
      <c r="D673" s="29">
        <v>40488.579375000001</v>
      </c>
      <c r="E673" s="30">
        <f t="shared" si="63"/>
        <v>7.0601851621177047E-4</v>
      </c>
      <c r="F673">
        <f t="shared" si="64"/>
        <v>3.8955121387283236</v>
      </c>
      <c r="G673" s="31">
        <f t="shared" si="61"/>
        <v>60.999999800696969</v>
      </c>
      <c r="H673">
        <f t="shared" si="62"/>
        <v>29.397719870543519</v>
      </c>
      <c r="I673">
        <f t="shared" si="65"/>
        <v>220.60228012945649</v>
      </c>
    </row>
    <row r="674" spans="1:9">
      <c r="A674">
        <v>95</v>
      </c>
      <c r="B674">
        <v>2.9620000000000002</v>
      </c>
      <c r="C674">
        <f t="shared" si="60"/>
        <v>1.7121387283236995</v>
      </c>
      <c r="D674" s="29">
        <v>40488.579363425924</v>
      </c>
      <c r="E674" s="30">
        <f t="shared" si="63"/>
        <v>6.9444443943211809E-4</v>
      </c>
      <c r="F674">
        <f t="shared" si="64"/>
        <v>3.8968277456647402</v>
      </c>
      <c r="G674" s="31">
        <f t="shared" si="61"/>
        <v>59.999999566935003</v>
      </c>
      <c r="H674">
        <f t="shared" si="62"/>
        <v>28.922286233393681</v>
      </c>
      <c r="I674">
        <f t="shared" si="65"/>
        <v>221.07771376660631</v>
      </c>
    </row>
    <row r="675" spans="1:9">
      <c r="A675">
        <v>94</v>
      </c>
      <c r="B675">
        <v>2.9630000000000001</v>
      </c>
      <c r="C675">
        <f t="shared" si="60"/>
        <v>1.7127167630057805</v>
      </c>
      <c r="D675" s="29">
        <v>40488.579351851855</v>
      </c>
      <c r="E675" s="30">
        <f t="shared" si="63"/>
        <v>6.8287036992842332E-4</v>
      </c>
      <c r="F675">
        <f t="shared" si="64"/>
        <v>3.8981433526011564</v>
      </c>
      <c r="G675" s="31">
        <f t="shared" si="61"/>
        <v>58.999999961815774</v>
      </c>
      <c r="H675">
        <f t="shared" si="62"/>
        <v>28.446692329995614</v>
      </c>
      <c r="I675">
        <f t="shared" si="65"/>
        <v>221.55330767000439</v>
      </c>
    </row>
    <row r="676" spans="1:9">
      <c r="A676">
        <v>93</v>
      </c>
      <c r="B676">
        <v>2.964</v>
      </c>
      <c r="C676">
        <f t="shared" si="60"/>
        <v>1.7132947976878612</v>
      </c>
      <c r="D676" s="29">
        <v>40488.579351851855</v>
      </c>
      <c r="E676" s="30">
        <f t="shared" si="63"/>
        <v>6.8287036992842332E-4</v>
      </c>
      <c r="F676">
        <f t="shared" si="64"/>
        <v>3.8994589595375722</v>
      </c>
      <c r="G676" s="31">
        <f t="shared" si="61"/>
        <v>58.999999961815774</v>
      </c>
      <c r="H676">
        <f t="shared" si="62"/>
        <v>28.446692329995614</v>
      </c>
      <c r="I676">
        <f t="shared" si="65"/>
        <v>221.55330767000439</v>
      </c>
    </row>
    <row r="677" spans="1:9">
      <c r="A677">
        <v>92</v>
      </c>
      <c r="B677">
        <v>2.964</v>
      </c>
      <c r="C677">
        <f t="shared" si="60"/>
        <v>1.7132947976878612</v>
      </c>
      <c r="D677" s="29">
        <v>40488.579340277778</v>
      </c>
      <c r="E677" s="30">
        <f t="shared" si="63"/>
        <v>6.7129629314877093E-4</v>
      </c>
      <c r="F677">
        <f t="shared" si="64"/>
        <v>3.8994589595375722</v>
      </c>
      <c r="G677" s="31">
        <f t="shared" si="61"/>
        <v>57.999999728053808</v>
      </c>
      <c r="H677">
        <f t="shared" si="62"/>
        <v>27.970776997164773</v>
      </c>
      <c r="I677">
        <f t="shared" si="65"/>
        <v>222.02922300283524</v>
      </c>
    </row>
    <row r="678" spans="1:9">
      <c r="A678">
        <v>91</v>
      </c>
      <c r="B678">
        <v>2.9649999999999999</v>
      </c>
      <c r="C678">
        <f t="shared" si="60"/>
        <v>1.7138728323699421</v>
      </c>
      <c r="D678" s="29">
        <v>40488.579328703701</v>
      </c>
      <c r="E678" s="30">
        <f t="shared" si="63"/>
        <v>6.5972221636911854E-4</v>
      </c>
      <c r="F678">
        <f t="shared" si="64"/>
        <v>3.9007745664739883</v>
      </c>
      <c r="G678" s="31">
        <f t="shared" si="61"/>
        <v>56.999999494291842</v>
      </c>
      <c r="H678">
        <f t="shared" si="62"/>
        <v>27.494861664333932</v>
      </c>
      <c r="I678">
        <f t="shared" si="65"/>
        <v>222.50513833566606</v>
      </c>
    </row>
    <row r="679" spans="1:9">
      <c r="A679">
        <v>90</v>
      </c>
      <c r="B679">
        <v>2.9649999999999999</v>
      </c>
      <c r="C679">
        <f t="shared" si="60"/>
        <v>1.7138728323699421</v>
      </c>
      <c r="D679" s="29">
        <v>40488.579317129632</v>
      </c>
      <c r="E679" s="30">
        <f t="shared" si="63"/>
        <v>6.4814814686542377E-4</v>
      </c>
      <c r="F679">
        <f t="shared" si="64"/>
        <v>3.9007745664739883</v>
      </c>
      <c r="G679" s="31">
        <f t="shared" si="61"/>
        <v>55.999999889172614</v>
      </c>
      <c r="H679">
        <f t="shared" si="62"/>
        <v>27.018786065557677</v>
      </c>
      <c r="I679">
        <f t="shared" si="65"/>
        <v>222.98121393444234</v>
      </c>
    </row>
    <row r="680" spans="1:9">
      <c r="A680">
        <v>89</v>
      </c>
      <c r="B680">
        <v>2.9660000000000002</v>
      </c>
      <c r="C680">
        <f t="shared" si="60"/>
        <v>1.7144508670520233</v>
      </c>
      <c r="D680" s="29">
        <v>40488.579317129632</v>
      </c>
      <c r="E680" s="30">
        <f t="shared" si="63"/>
        <v>6.4814814686542377E-4</v>
      </c>
      <c r="F680">
        <f t="shared" si="64"/>
        <v>3.902090173410405</v>
      </c>
      <c r="G680" s="31">
        <f t="shared" si="61"/>
        <v>55.999999889172614</v>
      </c>
      <c r="H680">
        <f t="shared" si="62"/>
        <v>27.018786065557677</v>
      </c>
      <c r="I680">
        <f t="shared" si="65"/>
        <v>222.98121393444234</v>
      </c>
    </row>
    <row r="681" spans="1:9">
      <c r="A681">
        <v>88</v>
      </c>
      <c r="B681">
        <v>2.9660000000000002</v>
      </c>
      <c r="C681">
        <f t="shared" si="60"/>
        <v>1.7144508670520233</v>
      </c>
      <c r="D681" s="29">
        <v>40488.579305555555</v>
      </c>
      <c r="E681" s="30">
        <f t="shared" si="63"/>
        <v>6.3657407008577138E-4</v>
      </c>
      <c r="F681">
        <f t="shared" si="64"/>
        <v>3.902090173410405</v>
      </c>
      <c r="G681" s="31">
        <f t="shared" si="61"/>
        <v>54.999999655410647</v>
      </c>
      <c r="H681">
        <f t="shared" si="62"/>
        <v>26.542549602272835</v>
      </c>
      <c r="I681">
        <f t="shared" si="65"/>
        <v>223.45745039772717</v>
      </c>
    </row>
    <row r="682" spans="1:9">
      <c r="A682">
        <v>87</v>
      </c>
      <c r="B682">
        <v>2.9670000000000001</v>
      </c>
      <c r="C682">
        <f t="shared" si="60"/>
        <v>1.715028901734104</v>
      </c>
      <c r="D682" s="29">
        <v>40488.579293981478</v>
      </c>
      <c r="E682" s="30">
        <f t="shared" si="63"/>
        <v>6.2499999330611899E-4</v>
      </c>
      <c r="F682">
        <f t="shared" si="64"/>
        <v>3.9034057803468212</v>
      </c>
      <c r="G682" s="31">
        <f t="shared" si="61"/>
        <v>53.999999421648681</v>
      </c>
      <c r="H682">
        <f t="shared" si="62"/>
        <v>26.066313138987994</v>
      </c>
      <c r="I682">
        <f t="shared" si="65"/>
        <v>223.93368686101201</v>
      </c>
    </row>
    <row r="683" spans="1:9">
      <c r="A683">
        <v>86</v>
      </c>
      <c r="B683">
        <v>2.9670000000000001</v>
      </c>
      <c r="C683">
        <f t="shared" si="60"/>
        <v>1.715028901734104</v>
      </c>
      <c r="D683" s="29">
        <v>40488.579293981478</v>
      </c>
      <c r="E683" s="30">
        <f t="shared" si="63"/>
        <v>6.2499999330611899E-4</v>
      </c>
      <c r="F683">
        <f t="shared" si="64"/>
        <v>3.9034057803468212</v>
      </c>
      <c r="G683" s="31">
        <f t="shared" si="61"/>
        <v>53.999999421648681</v>
      </c>
      <c r="H683">
        <f t="shared" si="62"/>
        <v>26.066313138987994</v>
      </c>
      <c r="I683">
        <f t="shared" si="65"/>
        <v>223.93368686101201</v>
      </c>
    </row>
    <row r="684" spans="1:9">
      <c r="A684">
        <v>85</v>
      </c>
      <c r="B684">
        <v>2.968</v>
      </c>
      <c r="C684">
        <f t="shared" si="60"/>
        <v>1.715606936416185</v>
      </c>
      <c r="D684" s="29">
        <v>40488.579282407409</v>
      </c>
      <c r="E684" s="30">
        <f t="shared" si="63"/>
        <v>6.1342592380242422E-4</v>
      </c>
      <c r="F684">
        <f t="shared" si="64"/>
        <v>3.9047213872832369</v>
      </c>
      <c r="G684" s="31">
        <f t="shared" si="61"/>
        <v>52.999999816529453</v>
      </c>
      <c r="H684">
        <f t="shared" si="62"/>
        <v>25.589916409959613</v>
      </c>
      <c r="I684">
        <f t="shared" si="65"/>
        <v>224.41008359004039</v>
      </c>
    </row>
    <row r="685" spans="1:9">
      <c r="A685">
        <v>84</v>
      </c>
      <c r="B685">
        <v>2.968</v>
      </c>
      <c r="C685">
        <f t="shared" si="60"/>
        <v>1.715606936416185</v>
      </c>
      <c r="D685" s="29">
        <v>40488.579270833332</v>
      </c>
      <c r="E685" s="30">
        <f t="shared" si="63"/>
        <v>6.0185184702277184E-4</v>
      </c>
      <c r="F685">
        <f t="shared" si="64"/>
        <v>3.9047213872832369</v>
      </c>
      <c r="G685" s="31">
        <f t="shared" si="61"/>
        <v>51.999999582767487</v>
      </c>
      <c r="H685">
        <f t="shared" si="62"/>
        <v>25.113358816220771</v>
      </c>
      <c r="I685">
        <f t="shared" si="65"/>
        <v>224.88664118377923</v>
      </c>
    </row>
    <row r="686" spans="1:9">
      <c r="A686">
        <v>83</v>
      </c>
      <c r="B686">
        <v>2.968</v>
      </c>
      <c r="C686">
        <f t="shared" si="60"/>
        <v>1.715606936416185</v>
      </c>
      <c r="D686" s="29">
        <v>40488.579270833332</v>
      </c>
      <c r="E686" s="30">
        <f t="shared" si="63"/>
        <v>6.0185184702277184E-4</v>
      </c>
      <c r="F686">
        <f t="shared" si="64"/>
        <v>3.9047213872832369</v>
      </c>
      <c r="G686" s="31">
        <f t="shared" si="61"/>
        <v>51.999999582767487</v>
      </c>
      <c r="H686">
        <f t="shared" si="62"/>
        <v>25.113358816220771</v>
      </c>
      <c r="I686">
        <f t="shared" si="65"/>
        <v>224.88664118377923</v>
      </c>
    </row>
    <row r="687" spans="1:9">
      <c r="A687">
        <v>82</v>
      </c>
      <c r="B687">
        <v>2.968</v>
      </c>
      <c r="C687">
        <f t="shared" si="60"/>
        <v>1.715606936416185</v>
      </c>
      <c r="D687" s="29">
        <v>40488.579259259262</v>
      </c>
      <c r="E687" s="30">
        <f t="shared" si="63"/>
        <v>5.9027777751907706E-4</v>
      </c>
      <c r="F687">
        <f t="shared" si="64"/>
        <v>3.9047213872832369</v>
      </c>
      <c r="G687" s="31">
        <f t="shared" si="61"/>
        <v>50.999999977648258</v>
      </c>
      <c r="H687">
        <f t="shared" si="62"/>
        <v>24.636801522066328</v>
      </c>
      <c r="I687">
        <f t="shared" si="65"/>
        <v>225.36319847793368</v>
      </c>
    </row>
    <row r="688" spans="1:9">
      <c r="A688">
        <v>81</v>
      </c>
      <c r="B688">
        <v>2.968</v>
      </c>
      <c r="C688">
        <f t="shared" si="60"/>
        <v>1.715606936416185</v>
      </c>
      <c r="D688" s="29">
        <v>40488.579247685186</v>
      </c>
      <c r="E688" s="30">
        <f t="shared" si="63"/>
        <v>5.7870370073942468E-4</v>
      </c>
      <c r="F688">
        <f t="shared" si="64"/>
        <v>3.9047213872832369</v>
      </c>
      <c r="G688" s="31">
        <f t="shared" si="61"/>
        <v>49.999999743886292</v>
      </c>
      <c r="H688">
        <f t="shared" si="62"/>
        <v>24.160243928327485</v>
      </c>
      <c r="I688">
        <f t="shared" si="65"/>
        <v>225.83975607167253</v>
      </c>
    </row>
    <row r="689" spans="1:9">
      <c r="A689">
        <v>80</v>
      </c>
      <c r="B689">
        <v>2.9689999999999999</v>
      </c>
      <c r="C689">
        <f t="shared" si="60"/>
        <v>1.7161849710982657</v>
      </c>
      <c r="D689" s="29">
        <v>40488.579236111109</v>
      </c>
      <c r="E689" s="30">
        <f t="shared" si="63"/>
        <v>5.6712962395977229E-4</v>
      </c>
      <c r="F689">
        <f t="shared" si="64"/>
        <v>3.9060369942196531</v>
      </c>
      <c r="G689" s="31">
        <f t="shared" si="61"/>
        <v>48.999999510124326</v>
      </c>
      <c r="H689">
        <f t="shared" si="62"/>
        <v>23.683686334588643</v>
      </c>
      <c r="I689">
        <f t="shared" si="65"/>
        <v>226.31631366541137</v>
      </c>
    </row>
    <row r="690" spans="1:9">
      <c r="A690">
        <v>79</v>
      </c>
      <c r="B690">
        <v>2.97</v>
      </c>
      <c r="C690">
        <f t="shared" si="60"/>
        <v>1.7167630057803469</v>
      </c>
      <c r="D690" s="29">
        <v>40488.579236111109</v>
      </c>
      <c r="E690" s="30">
        <f t="shared" si="63"/>
        <v>5.6712962395977229E-4</v>
      </c>
      <c r="F690">
        <f t="shared" si="64"/>
        <v>3.9073526011560697</v>
      </c>
      <c r="G690" s="31">
        <f t="shared" si="61"/>
        <v>48.999999510124326</v>
      </c>
      <c r="H690">
        <f t="shared" si="62"/>
        <v>23.683686334588643</v>
      </c>
      <c r="I690">
        <f t="shared" si="65"/>
        <v>226.31631366541137</v>
      </c>
    </row>
    <row r="691" spans="1:9">
      <c r="A691">
        <v>78</v>
      </c>
      <c r="B691">
        <v>2.97</v>
      </c>
      <c r="C691">
        <f t="shared" si="60"/>
        <v>1.7167630057803469</v>
      </c>
      <c r="D691" s="29">
        <v>40488.579224537039</v>
      </c>
      <c r="E691" s="30">
        <f t="shared" si="63"/>
        <v>5.5555555445607752E-4</v>
      </c>
      <c r="F691">
        <f t="shared" si="64"/>
        <v>3.9073526011560697</v>
      </c>
      <c r="G691" s="31">
        <f t="shared" si="61"/>
        <v>47.999999905005097</v>
      </c>
      <c r="H691">
        <f t="shared" si="62"/>
        <v>23.206807910182075</v>
      </c>
      <c r="I691">
        <f t="shared" si="65"/>
        <v>226.79319208981792</v>
      </c>
    </row>
    <row r="692" spans="1:9">
      <c r="A692">
        <v>77</v>
      </c>
      <c r="B692">
        <v>2.9710000000000001</v>
      </c>
      <c r="C692">
        <f t="shared" si="60"/>
        <v>1.7173410404624279</v>
      </c>
      <c r="D692" s="29">
        <v>40488.579212962963</v>
      </c>
      <c r="E692" s="30">
        <f t="shared" si="63"/>
        <v>5.4398147767642513E-4</v>
      </c>
      <c r="F692">
        <f t="shared" si="64"/>
        <v>3.9086682080924859</v>
      </c>
      <c r="G692" s="31">
        <f t="shared" si="61"/>
        <v>46.999999671243131</v>
      </c>
      <c r="H692">
        <f t="shared" si="62"/>
        <v>22.729929185989231</v>
      </c>
      <c r="I692">
        <f t="shared" si="65"/>
        <v>227.27007081401078</v>
      </c>
    </row>
    <row r="693" spans="1:9">
      <c r="A693">
        <v>76</v>
      </c>
      <c r="B693">
        <v>2.9710000000000001</v>
      </c>
      <c r="C693">
        <f t="shared" si="60"/>
        <v>1.7173410404624279</v>
      </c>
      <c r="D693" s="29">
        <v>40488.579212962963</v>
      </c>
      <c r="E693" s="30">
        <f t="shared" si="63"/>
        <v>5.4398147767642513E-4</v>
      </c>
      <c r="F693">
        <f t="shared" si="64"/>
        <v>3.9086682080924859</v>
      </c>
      <c r="G693" s="31">
        <f t="shared" si="61"/>
        <v>46.999999671243131</v>
      </c>
      <c r="H693">
        <f t="shared" si="62"/>
        <v>22.729929185989231</v>
      </c>
      <c r="I693">
        <f t="shared" si="65"/>
        <v>227.27007081401078</v>
      </c>
    </row>
    <row r="694" spans="1:9">
      <c r="A694">
        <v>75</v>
      </c>
      <c r="B694">
        <v>2.972</v>
      </c>
      <c r="C694">
        <f t="shared" si="60"/>
        <v>1.7179190751445086</v>
      </c>
      <c r="D694" s="29">
        <v>40488.579201388886</v>
      </c>
      <c r="E694" s="30">
        <f t="shared" si="63"/>
        <v>5.3240740089677274E-4</v>
      </c>
      <c r="F694">
        <f t="shared" si="64"/>
        <v>3.9099838150289017</v>
      </c>
      <c r="G694" s="31">
        <f t="shared" si="61"/>
        <v>45.999999437481165</v>
      </c>
      <c r="H694">
        <f t="shared" si="62"/>
        <v>22.252889896569386</v>
      </c>
      <c r="I694">
        <f t="shared" si="65"/>
        <v>227.7471101034306</v>
      </c>
    </row>
    <row r="695" spans="1:9">
      <c r="A695">
        <v>74</v>
      </c>
      <c r="B695">
        <v>2.9729999999999999</v>
      </c>
      <c r="C695">
        <f t="shared" si="60"/>
        <v>1.7184971098265895</v>
      </c>
      <c r="D695" s="29">
        <v>40488.579189814816</v>
      </c>
      <c r="E695" s="30">
        <f t="shared" si="63"/>
        <v>5.2083333139307797E-4</v>
      </c>
      <c r="F695">
        <f t="shared" si="64"/>
        <v>3.9112994219653179</v>
      </c>
      <c r="G695" s="31">
        <f t="shared" si="61"/>
        <v>44.999999832361937</v>
      </c>
      <c r="H695">
        <f t="shared" si="62"/>
        <v>21.775690341910693</v>
      </c>
      <c r="I695">
        <f t="shared" si="65"/>
        <v>228.22430965808931</v>
      </c>
    </row>
    <row r="696" spans="1:9">
      <c r="A696">
        <v>73</v>
      </c>
      <c r="B696">
        <v>2.9740000000000002</v>
      </c>
      <c r="C696">
        <f t="shared" si="60"/>
        <v>1.7190751445086707</v>
      </c>
      <c r="D696" s="29">
        <v>40488.579189814816</v>
      </c>
      <c r="E696" s="30">
        <f t="shared" si="63"/>
        <v>5.2083333139307797E-4</v>
      </c>
      <c r="F696">
        <f t="shared" si="64"/>
        <v>3.9126150289017345</v>
      </c>
      <c r="G696" s="31">
        <f t="shared" si="61"/>
        <v>44.999999832361937</v>
      </c>
      <c r="H696">
        <f t="shared" si="62"/>
        <v>21.775690341910693</v>
      </c>
      <c r="I696">
        <f t="shared" si="65"/>
        <v>228.22430965808931</v>
      </c>
    </row>
    <row r="697" spans="1:9">
      <c r="A697">
        <v>72</v>
      </c>
      <c r="B697">
        <v>2.9740000000000002</v>
      </c>
      <c r="C697">
        <f t="shared" si="60"/>
        <v>1.7190751445086707</v>
      </c>
      <c r="D697" s="29">
        <v>40488.57917824074</v>
      </c>
      <c r="E697" s="30">
        <f t="shared" si="63"/>
        <v>5.0925925461342558E-4</v>
      </c>
      <c r="F697">
        <f t="shared" si="64"/>
        <v>3.9126150289017345</v>
      </c>
      <c r="G697" s="31">
        <f t="shared" si="61"/>
        <v>43.99999959859997</v>
      </c>
      <c r="H697">
        <f t="shared" si="62"/>
        <v>21.298169356809844</v>
      </c>
      <c r="I697">
        <f t="shared" si="65"/>
        <v>228.70183064319016</v>
      </c>
    </row>
    <row r="698" spans="1:9">
      <c r="A698">
        <v>71</v>
      </c>
      <c r="B698">
        <v>2.9740000000000002</v>
      </c>
      <c r="C698">
        <f t="shared" si="60"/>
        <v>1.7190751445086707</v>
      </c>
      <c r="D698" s="29">
        <v>40488.57916666667</v>
      </c>
      <c r="E698" s="30">
        <f t="shared" si="63"/>
        <v>4.9768518510973081E-4</v>
      </c>
      <c r="F698">
        <f t="shared" si="64"/>
        <v>3.9126150289017345</v>
      </c>
      <c r="G698" s="31">
        <f t="shared" si="61"/>
        <v>42.999999993480742</v>
      </c>
      <c r="H698">
        <f t="shared" si="62"/>
        <v>20.820648671899026</v>
      </c>
      <c r="I698">
        <f t="shared" si="65"/>
        <v>229.17935132810098</v>
      </c>
    </row>
    <row r="699" spans="1:9">
      <c r="A699">
        <v>70</v>
      </c>
      <c r="B699">
        <v>2.9750000000000001</v>
      </c>
      <c r="C699">
        <f t="shared" si="60"/>
        <v>1.7196531791907514</v>
      </c>
      <c r="D699" s="29">
        <v>40488.579155092593</v>
      </c>
      <c r="E699" s="30">
        <f t="shared" si="63"/>
        <v>4.8611110833007842E-4</v>
      </c>
      <c r="F699">
        <f t="shared" si="64"/>
        <v>3.9139306358381507</v>
      </c>
      <c r="G699" s="31">
        <f t="shared" si="61"/>
        <v>41.999999759718776</v>
      </c>
      <c r="H699">
        <f t="shared" si="62"/>
        <v>20.343127686798177</v>
      </c>
      <c r="I699">
        <f t="shared" si="65"/>
        <v>229.65687231320183</v>
      </c>
    </row>
    <row r="700" spans="1:9">
      <c r="A700">
        <v>69</v>
      </c>
      <c r="B700">
        <v>2.9750000000000001</v>
      </c>
      <c r="C700">
        <f t="shared" si="60"/>
        <v>1.7196531791907514</v>
      </c>
      <c r="D700" s="29">
        <v>40488.579155092593</v>
      </c>
      <c r="E700" s="30">
        <f t="shared" si="63"/>
        <v>4.8611110833007842E-4</v>
      </c>
      <c r="F700">
        <f t="shared" si="64"/>
        <v>3.9139306358381507</v>
      </c>
      <c r="G700" s="31">
        <f t="shared" si="61"/>
        <v>41.999999759718776</v>
      </c>
      <c r="H700">
        <f t="shared" si="62"/>
        <v>20.343127686798177</v>
      </c>
      <c r="I700">
        <f t="shared" si="65"/>
        <v>229.65687231320183</v>
      </c>
    </row>
    <row r="701" spans="1:9">
      <c r="A701">
        <v>68</v>
      </c>
      <c r="B701">
        <v>2.976</v>
      </c>
      <c r="C701">
        <f t="shared" si="60"/>
        <v>1.7202312138728324</v>
      </c>
      <c r="D701" s="29">
        <v>40488.579143518517</v>
      </c>
      <c r="E701" s="30">
        <f t="shared" si="63"/>
        <v>4.7453703155042604E-4</v>
      </c>
      <c r="F701">
        <f t="shared" si="64"/>
        <v>3.9152462427745665</v>
      </c>
      <c r="G701" s="31">
        <f t="shared" si="61"/>
        <v>40.99999952595681</v>
      </c>
      <c r="H701">
        <f t="shared" si="62"/>
        <v>19.865446136470325</v>
      </c>
      <c r="I701">
        <f t="shared" si="65"/>
        <v>230.13455386352967</v>
      </c>
    </row>
    <row r="702" spans="1:9">
      <c r="A702">
        <v>67</v>
      </c>
      <c r="B702">
        <v>2.976</v>
      </c>
      <c r="C702">
        <f t="shared" si="60"/>
        <v>1.7202312138728324</v>
      </c>
      <c r="D702" s="29">
        <v>40488.579131944447</v>
      </c>
      <c r="E702" s="30">
        <f t="shared" si="63"/>
        <v>4.6296296204673126E-4</v>
      </c>
      <c r="F702">
        <f t="shared" si="64"/>
        <v>3.9152462427745665</v>
      </c>
      <c r="G702" s="31">
        <f t="shared" si="61"/>
        <v>39.999999920837581</v>
      </c>
      <c r="H702">
        <f t="shared" si="62"/>
        <v>19.387604321307379</v>
      </c>
      <c r="I702">
        <f t="shared" si="65"/>
        <v>230.61239567869262</v>
      </c>
    </row>
    <row r="703" spans="1:9">
      <c r="A703">
        <v>66</v>
      </c>
      <c r="B703">
        <v>2.976</v>
      </c>
      <c r="C703">
        <f t="shared" si="60"/>
        <v>1.7202312138728324</v>
      </c>
      <c r="D703" s="29">
        <v>40488.579131944447</v>
      </c>
      <c r="E703" s="30">
        <f t="shared" si="63"/>
        <v>4.6296296204673126E-4</v>
      </c>
      <c r="F703">
        <f t="shared" si="64"/>
        <v>3.9152462427745665</v>
      </c>
      <c r="G703" s="31">
        <f t="shared" si="61"/>
        <v>39.999999920837581</v>
      </c>
      <c r="H703">
        <f t="shared" si="62"/>
        <v>19.387604321307379</v>
      </c>
      <c r="I703">
        <f t="shared" si="65"/>
        <v>230.61239567869262</v>
      </c>
    </row>
    <row r="704" spans="1:9">
      <c r="A704">
        <v>65</v>
      </c>
      <c r="B704">
        <v>2.9769999999999999</v>
      </c>
      <c r="C704">
        <f t="shared" si="60"/>
        <v>1.7208092485549131</v>
      </c>
      <c r="D704" s="29">
        <v>40488.57912037037</v>
      </c>
      <c r="E704" s="30">
        <f t="shared" si="63"/>
        <v>4.5138888526707888E-4</v>
      </c>
      <c r="F704">
        <f t="shared" si="64"/>
        <v>3.9165618497109826</v>
      </c>
      <c r="G704" s="31">
        <f t="shared" si="61"/>
        <v>38.999999687075615</v>
      </c>
      <c r="H704">
        <f t="shared" si="62"/>
        <v>18.909762205752529</v>
      </c>
      <c r="I704">
        <f t="shared" si="65"/>
        <v>231.09023779424746</v>
      </c>
    </row>
    <row r="705" spans="1:9">
      <c r="A705">
        <v>64</v>
      </c>
      <c r="B705">
        <v>2.9769999999999999</v>
      </c>
      <c r="C705">
        <f t="shared" si="60"/>
        <v>1.7208092485549131</v>
      </c>
      <c r="D705" s="29">
        <v>40488.579108796293</v>
      </c>
      <c r="E705" s="30">
        <f t="shared" si="63"/>
        <v>4.3981480848742649E-4</v>
      </c>
      <c r="F705">
        <f t="shared" si="64"/>
        <v>3.9165618497109826</v>
      </c>
      <c r="G705" s="31">
        <f t="shared" si="61"/>
        <v>37.999999453313649</v>
      </c>
      <c r="H705">
        <f t="shared" si="62"/>
        <v>18.431759524970676</v>
      </c>
      <c r="I705">
        <f t="shared" si="65"/>
        <v>231.56824047502931</v>
      </c>
    </row>
    <row r="706" spans="1:9">
      <c r="A706">
        <v>63</v>
      </c>
      <c r="B706">
        <v>2.9769999999999999</v>
      </c>
      <c r="C706">
        <f t="shared" ref="C706:C760" si="66">B706/$M$2</f>
        <v>1.7208092485549131</v>
      </c>
      <c r="D706" s="29">
        <v>40488.579108796293</v>
      </c>
      <c r="E706" s="30">
        <f t="shared" si="63"/>
        <v>4.3981480848742649E-4</v>
      </c>
      <c r="F706">
        <f t="shared" si="64"/>
        <v>3.9165618497109826</v>
      </c>
      <c r="G706" s="31">
        <f t="shared" ref="G706:G735" si="67">E706*(24*60*60)</f>
        <v>37.999999453313649</v>
      </c>
      <c r="H706">
        <f t="shared" ref="H706:H747" si="68">H707+(((G706-G707)*C706)/3.6)</f>
        <v>18.431759524970676</v>
      </c>
      <c r="I706">
        <f t="shared" si="65"/>
        <v>231.56824047502931</v>
      </c>
    </row>
    <row r="707" spans="1:9">
      <c r="A707">
        <v>62</v>
      </c>
      <c r="B707">
        <v>2.9769999999999999</v>
      </c>
      <c r="C707">
        <f t="shared" si="66"/>
        <v>1.7208092485549131</v>
      </c>
      <c r="D707" s="29">
        <v>40488.579097222224</v>
      </c>
      <c r="E707" s="30">
        <f t="shared" ref="E707:E760" si="69">D707-$D$760</f>
        <v>4.2824073898373172E-4</v>
      </c>
      <c r="F707">
        <f t="shared" ref="F707:F760" si="70">B707+C707*0.546</f>
        <v>3.9165618497109826</v>
      </c>
      <c r="G707" s="31">
        <f t="shared" si="67"/>
        <v>36.99999984819442</v>
      </c>
      <c r="H707">
        <f t="shared" si="68"/>
        <v>17.953757144681667</v>
      </c>
      <c r="I707">
        <f t="shared" ref="I707:I760" si="71">250-H707</f>
        <v>232.04624285531833</v>
      </c>
    </row>
    <row r="708" spans="1:9">
      <c r="A708">
        <v>61</v>
      </c>
      <c r="B708">
        <v>2.9780000000000002</v>
      </c>
      <c r="C708">
        <f t="shared" si="66"/>
        <v>1.7213872832369943</v>
      </c>
      <c r="D708" s="29">
        <v>40488.579085648147</v>
      </c>
      <c r="E708" s="30">
        <f t="shared" si="69"/>
        <v>4.1666666220407933E-4</v>
      </c>
      <c r="F708">
        <f t="shared" si="70"/>
        <v>3.9178774566473993</v>
      </c>
      <c r="G708" s="31">
        <f t="shared" si="67"/>
        <v>35.999999614432454</v>
      </c>
      <c r="H708">
        <f t="shared" si="68"/>
        <v>17.475754463899815</v>
      </c>
      <c r="I708">
        <f t="shared" si="71"/>
        <v>232.52424553610018</v>
      </c>
    </row>
    <row r="709" spans="1:9">
      <c r="A709">
        <v>60</v>
      </c>
      <c r="B709">
        <v>2.9780000000000002</v>
      </c>
      <c r="C709">
        <f t="shared" si="66"/>
        <v>1.7213872832369943</v>
      </c>
      <c r="D709" s="29">
        <v>40488.579074074078</v>
      </c>
      <c r="E709" s="30">
        <f t="shared" si="69"/>
        <v>4.0509259270038456E-4</v>
      </c>
      <c r="F709">
        <f t="shared" si="70"/>
        <v>3.9178774566473993</v>
      </c>
      <c r="G709" s="31">
        <f t="shared" si="67"/>
        <v>35.000000009313226</v>
      </c>
      <c r="H709">
        <f t="shared" si="68"/>
        <v>16.997591518484743</v>
      </c>
      <c r="I709">
        <f t="shared" si="71"/>
        <v>233.00240848151526</v>
      </c>
    </row>
    <row r="710" spans="1:9">
      <c r="A710">
        <v>59</v>
      </c>
      <c r="B710">
        <v>2.98</v>
      </c>
      <c r="C710">
        <f t="shared" si="66"/>
        <v>1.722543352601156</v>
      </c>
      <c r="D710" s="29">
        <v>40488.579074074078</v>
      </c>
      <c r="E710" s="30">
        <f t="shared" si="69"/>
        <v>4.0509259270038456E-4</v>
      </c>
      <c r="F710">
        <f t="shared" si="70"/>
        <v>3.9205086705202312</v>
      </c>
      <c r="G710" s="31">
        <f t="shared" si="67"/>
        <v>35.000000009313226</v>
      </c>
      <c r="H710">
        <f t="shared" si="68"/>
        <v>16.997591518484743</v>
      </c>
      <c r="I710">
        <f t="shared" si="71"/>
        <v>233.00240848151526</v>
      </c>
    </row>
    <row r="711" spans="1:9">
      <c r="A711">
        <v>58</v>
      </c>
      <c r="B711">
        <v>2.9809999999999999</v>
      </c>
      <c r="C711">
        <f t="shared" si="66"/>
        <v>1.7231213872832369</v>
      </c>
      <c r="D711" s="29">
        <v>40488.579062500001</v>
      </c>
      <c r="E711" s="30">
        <f t="shared" si="69"/>
        <v>3.9351851592073217E-4</v>
      </c>
      <c r="F711">
        <f t="shared" si="70"/>
        <v>3.9218242774566474</v>
      </c>
      <c r="G711" s="31">
        <f t="shared" si="67"/>
        <v>33.99999977555126</v>
      </c>
      <c r="H711">
        <f t="shared" si="68"/>
        <v>16.519107142021888</v>
      </c>
      <c r="I711">
        <f t="shared" si="71"/>
        <v>233.48089285797812</v>
      </c>
    </row>
    <row r="712" spans="1:9">
      <c r="A712">
        <v>57</v>
      </c>
      <c r="B712">
        <v>2.9820000000000002</v>
      </c>
      <c r="C712">
        <f t="shared" si="66"/>
        <v>1.7236994219653181</v>
      </c>
      <c r="D712" s="29">
        <v>40488.579050925924</v>
      </c>
      <c r="E712" s="30">
        <f t="shared" si="69"/>
        <v>3.8194443914107978E-4</v>
      </c>
      <c r="F712">
        <f t="shared" si="70"/>
        <v>3.923139884393064</v>
      </c>
      <c r="G712" s="31">
        <f t="shared" si="67"/>
        <v>32.999999541789293</v>
      </c>
      <c r="H712">
        <f t="shared" si="68"/>
        <v>16.040462200332033</v>
      </c>
      <c r="I712">
        <f t="shared" si="71"/>
        <v>233.95953779966797</v>
      </c>
    </row>
    <row r="713" spans="1:9">
      <c r="A713">
        <v>56</v>
      </c>
      <c r="B713">
        <v>2.9820000000000002</v>
      </c>
      <c r="C713">
        <f t="shared" si="66"/>
        <v>1.7236994219653181</v>
      </c>
      <c r="D713" s="29">
        <v>40488.579050925924</v>
      </c>
      <c r="E713" s="30">
        <f t="shared" si="69"/>
        <v>3.8194443914107978E-4</v>
      </c>
      <c r="F713">
        <f t="shared" si="70"/>
        <v>3.923139884393064</v>
      </c>
      <c r="G713" s="31">
        <f t="shared" si="67"/>
        <v>32.999999541789293</v>
      </c>
      <c r="H713">
        <f t="shared" si="68"/>
        <v>16.040462200332033</v>
      </c>
      <c r="I713">
        <f t="shared" si="71"/>
        <v>233.95953779966797</v>
      </c>
    </row>
    <row r="714" spans="1:9">
      <c r="A714">
        <v>55</v>
      </c>
      <c r="B714">
        <v>2.984</v>
      </c>
      <c r="C714">
        <f t="shared" si="66"/>
        <v>1.7248554913294798</v>
      </c>
      <c r="D714" s="29">
        <v>40488.579039351855</v>
      </c>
      <c r="E714" s="30">
        <f t="shared" si="69"/>
        <v>3.7037036963738501E-4</v>
      </c>
      <c r="F714">
        <f t="shared" si="70"/>
        <v>3.925771098265896</v>
      </c>
      <c r="G714" s="31">
        <f t="shared" si="67"/>
        <v>31.999999936670065</v>
      </c>
      <c r="H714">
        <f t="shared" si="68"/>
        <v>15.561656994412711</v>
      </c>
      <c r="I714">
        <f t="shared" si="71"/>
        <v>234.43834300558729</v>
      </c>
    </row>
    <row r="715" spans="1:9">
      <c r="A715">
        <v>54</v>
      </c>
      <c r="B715">
        <v>2.9849999999999999</v>
      </c>
      <c r="C715">
        <f t="shared" si="66"/>
        <v>1.7254335260115607</v>
      </c>
      <c r="D715" s="29">
        <v>40488.579027777778</v>
      </c>
      <c r="E715" s="30">
        <f t="shared" si="69"/>
        <v>3.5879629285773262E-4</v>
      </c>
      <c r="F715">
        <f t="shared" si="70"/>
        <v>3.9270867052023122</v>
      </c>
      <c r="G715" s="31">
        <f t="shared" si="67"/>
        <v>30.999999702908099</v>
      </c>
      <c r="H715">
        <f t="shared" si="68"/>
        <v>15.082530357041852</v>
      </c>
      <c r="I715">
        <f t="shared" si="71"/>
        <v>234.91746964295814</v>
      </c>
    </row>
    <row r="716" spans="1:9">
      <c r="A716">
        <v>53</v>
      </c>
      <c r="B716">
        <v>2.9849999999999999</v>
      </c>
      <c r="C716">
        <f t="shared" si="66"/>
        <v>1.7254335260115607</v>
      </c>
      <c r="D716" s="29">
        <v>40488.579027777778</v>
      </c>
      <c r="E716" s="30">
        <f t="shared" si="69"/>
        <v>3.5879629285773262E-4</v>
      </c>
      <c r="F716">
        <f t="shared" si="70"/>
        <v>3.9270867052023122</v>
      </c>
      <c r="G716" s="31">
        <f t="shared" si="67"/>
        <v>30.999999702908099</v>
      </c>
      <c r="H716">
        <f t="shared" si="68"/>
        <v>15.082530357041852</v>
      </c>
      <c r="I716">
        <f t="shared" si="71"/>
        <v>234.91746964295814</v>
      </c>
    </row>
    <row r="717" spans="1:9">
      <c r="A717">
        <v>52</v>
      </c>
      <c r="B717">
        <v>2.9860000000000002</v>
      </c>
      <c r="C717">
        <f t="shared" si="66"/>
        <v>1.7260115606936417</v>
      </c>
      <c r="D717" s="29">
        <v>40488.579016203701</v>
      </c>
      <c r="E717" s="30">
        <f t="shared" si="69"/>
        <v>3.4722221607808024E-4</v>
      </c>
      <c r="F717">
        <f t="shared" si="70"/>
        <v>3.9284023121387288</v>
      </c>
      <c r="G717" s="31">
        <f t="shared" si="67"/>
        <v>29.999999469146132</v>
      </c>
      <c r="H717">
        <f t="shared" si="68"/>
        <v>14.603243154443993</v>
      </c>
      <c r="I717">
        <f t="shared" si="71"/>
        <v>235.39675684555601</v>
      </c>
    </row>
    <row r="718" spans="1:9">
      <c r="A718">
        <v>51</v>
      </c>
      <c r="B718">
        <v>2.9870000000000001</v>
      </c>
      <c r="C718">
        <f t="shared" si="66"/>
        <v>1.7265895953757227</v>
      </c>
      <c r="D718" s="29">
        <v>40488.579004629632</v>
      </c>
      <c r="E718" s="30">
        <f t="shared" si="69"/>
        <v>3.3564814657438546E-4</v>
      </c>
      <c r="F718">
        <f t="shared" si="70"/>
        <v>3.929717919075145</v>
      </c>
      <c r="G718" s="31">
        <f t="shared" si="67"/>
        <v>28.999999864026904</v>
      </c>
      <c r="H718">
        <f t="shared" si="68"/>
        <v>14.123795688020419</v>
      </c>
      <c r="I718">
        <f t="shared" si="71"/>
        <v>235.87620431197959</v>
      </c>
    </row>
    <row r="719" spans="1:9">
      <c r="A719">
        <v>50</v>
      </c>
      <c r="B719">
        <v>2.988</v>
      </c>
      <c r="C719">
        <f t="shared" si="66"/>
        <v>1.7271676300578034</v>
      </c>
      <c r="D719" s="29">
        <v>40488.578993055555</v>
      </c>
      <c r="E719" s="30">
        <f t="shared" si="69"/>
        <v>3.2407406979473308E-4</v>
      </c>
      <c r="F719">
        <f t="shared" si="70"/>
        <v>3.9310335260115608</v>
      </c>
      <c r="G719" s="31">
        <f t="shared" si="67"/>
        <v>27.999999630264938</v>
      </c>
      <c r="H719">
        <f t="shared" si="68"/>
        <v>13.644187354968558</v>
      </c>
      <c r="I719">
        <f t="shared" si="71"/>
        <v>236.35581264503145</v>
      </c>
    </row>
    <row r="720" spans="1:9">
      <c r="A720">
        <v>49</v>
      </c>
      <c r="B720">
        <v>2.99</v>
      </c>
      <c r="C720">
        <f t="shared" si="66"/>
        <v>1.7283236994219655</v>
      </c>
      <c r="D720" s="29">
        <v>40488.578993055555</v>
      </c>
      <c r="E720" s="30">
        <f t="shared" si="69"/>
        <v>3.2407406979473308E-4</v>
      </c>
      <c r="F720">
        <f t="shared" si="70"/>
        <v>3.9336647398843936</v>
      </c>
      <c r="G720" s="31">
        <f t="shared" si="67"/>
        <v>27.999999630264938</v>
      </c>
      <c r="H720">
        <f t="shared" si="68"/>
        <v>13.644187354968558</v>
      </c>
      <c r="I720">
        <f t="shared" si="71"/>
        <v>236.35581264503145</v>
      </c>
    </row>
    <row r="721" spans="1:9">
      <c r="A721">
        <v>48</v>
      </c>
      <c r="B721">
        <v>2.9910000000000001</v>
      </c>
      <c r="C721">
        <f t="shared" si="66"/>
        <v>1.7289017341040462</v>
      </c>
      <c r="D721" s="29">
        <v>40488.578981481478</v>
      </c>
      <c r="E721" s="30">
        <f t="shared" si="69"/>
        <v>3.1249999301508069E-4</v>
      </c>
      <c r="F721">
        <f t="shared" si="70"/>
        <v>3.9349803468208093</v>
      </c>
      <c r="G721" s="31">
        <f t="shared" si="67"/>
        <v>26.999999396502972</v>
      </c>
      <c r="H721">
        <f t="shared" si="68"/>
        <v>13.164097326235694</v>
      </c>
      <c r="I721">
        <f t="shared" si="71"/>
        <v>236.83590267376431</v>
      </c>
    </row>
    <row r="722" spans="1:9">
      <c r="A722">
        <v>47</v>
      </c>
      <c r="B722">
        <v>2.9929999999999999</v>
      </c>
      <c r="C722">
        <f t="shared" si="66"/>
        <v>1.7300578034682081</v>
      </c>
      <c r="D722" s="29">
        <v>40488.578969907408</v>
      </c>
      <c r="E722" s="30">
        <f t="shared" si="69"/>
        <v>3.0092592351138592E-4</v>
      </c>
      <c r="F722">
        <f t="shared" si="70"/>
        <v>3.9376115606936417</v>
      </c>
      <c r="G722" s="31">
        <f t="shared" si="67"/>
        <v>25.999999791383743</v>
      </c>
      <c r="H722">
        <f t="shared" si="68"/>
        <v>12.683847034181806</v>
      </c>
      <c r="I722">
        <f t="shared" si="71"/>
        <v>237.31615296581819</v>
      </c>
    </row>
    <row r="723" spans="1:9">
      <c r="A723">
        <v>46</v>
      </c>
      <c r="B723">
        <v>2.9940000000000002</v>
      </c>
      <c r="C723">
        <f t="shared" si="66"/>
        <v>1.7306358381502891</v>
      </c>
      <c r="D723" s="29">
        <v>40488.578969907408</v>
      </c>
      <c r="E723" s="30">
        <f t="shared" si="69"/>
        <v>3.0092592351138592E-4</v>
      </c>
      <c r="F723">
        <f t="shared" si="70"/>
        <v>3.9389271676300579</v>
      </c>
      <c r="G723" s="31">
        <f t="shared" si="67"/>
        <v>25.999999791383743</v>
      </c>
      <c r="H723">
        <f t="shared" si="68"/>
        <v>12.683847034181806</v>
      </c>
      <c r="I723">
        <f t="shared" si="71"/>
        <v>237.31615296581819</v>
      </c>
    </row>
    <row r="724" spans="1:9">
      <c r="A724">
        <v>45</v>
      </c>
      <c r="B724">
        <v>2.9950000000000001</v>
      </c>
      <c r="C724">
        <f t="shared" si="66"/>
        <v>1.73121387283237</v>
      </c>
      <c r="D724" s="29">
        <v>40488.578958333332</v>
      </c>
      <c r="E724" s="30">
        <f t="shared" si="69"/>
        <v>2.8935184673173353E-4</v>
      </c>
      <c r="F724">
        <f t="shared" si="70"/>
        <v>3.9402427745664741</v>
      </c>
      <c r="G724" s="31">
        <f t="shared" si="67"/>
        <v>24.999999557621777</v>
      </c>
      <c r="H724">
        <f t="shared" si="68"/>
        <v>12.203114744540938</v>
      </c>
      <c r="I724">
        <f t="shared" si="71"/>
        <v>237.79688525545907</v>
      </c>
    </row>
    <row r="725" spans="1:9">
      <c r="A725">
        <v>44</v>
      </c>
      <c r="B725">
        <v>2.996</v>
      </c>
      <c r="C725">
        <f t="shared" si="66"/>
        <v>1.7317919075144508</v>
      </c>
      <c r="D725" s="29">
        <v>40488.578946759262</v>
      </c>
      <c r="E725" s="30">
        <f t="shared" si="69"/>
        <v>2.7777777722803876E-4</v>
      </c>
      <c r="F725">
        <f t="shared" si="70"/>
        <v>3.9415583815028903</v>
      </c>
      <c r="G725" s="31">
        <f t="shared" si="67"/>
        <v>23.999999952502549</v>
      </c>
      <c r="H725">
        <f t="shared" si="68"/>
        <v>11.7222221919828</v>
      </c>
      <c r="I725">
        <f t="shared" si="71"/>
        <v>238.27777780801719</v>
      </c>
    </row>
    <row r="726" spans="1:9">
      <c r="A726">
        <v>43</v>
      </c>
      <c r="B726">
        <v>2.9969999999999999</v>
      </c>
      <c r="C726">
        <f t="shared" si="66"/>
        <v>1.7323699421965317</v>
      </c>
      <c r="D726" s="29">
        <v>40488.578946759262</v>
      </c>
      <c r="E726" s="30">
        <f t="shared" si="69"/>
        <v>2.7777777722803876E-4</v>
      </c>
      <c r="F726">
        <f t="shared" si="70"/>
        <v>3.942873988439306</v>
      </c>
      <c r="G726" s="31">
        <f t="shared" si="67"/>
        <v>23.999999952502549</v>
      </c>
      <c r="H726">
        <f t="shared" si="68"/>
        <v>11.7222221919828</v>
      </c>
      <c r="I726">
        <f t="shared" si="71"/>
        <v>238.27777780801719</v>
      </c>
    </row>
    <row r="727" spans="1:9">
      <c r="A727">
        <v>42</v>
      </c>
      <c r="B727">
        <v>2.9980000000000002</v>
      </c>
      <c r="C727">
        <f t="shared" si="66"/>
        <v>1.7329479768786129</v>
      </c>
      <c r="D727" s="29">
        <v>40488.578935185185</v>
      </c>
      <c r="E727" s="30">
        <f t="shared" si="69"/>
        <v>2.6620370044838637E-4</v>
      </c>
      <c r="F727">
        <f t="shared" si="70"/>
        <v>3.9441895953757227</v>
      </c>
      <c r="G727" s="31">
        <f t="shared" si="67"/>
        <v>22.999999718740582</v>
      </c>
      <c r="H727">
        <f t="shared" si="68"/>
        <v>11.241008206660929</v>
      </c>
      <c r="I727">
        <f t="shared" si="71"/>
        <v>238.75899179333908</v>
      </c>
    </row>
    <row r="728" spans="1:9">
      <c r="A728">
        <v>41</v>
      </c>
      <c r="B728">
        <v>3</v>
      </c>
      <c r="C728">
        <f t="shared" si="66"/>
        <v>1.7341040462427746</v>
      </c>
      <c r="D728" s="29">
        <v>40488.578923611109</v>
      </c>
      <c r="E728" s="30">
        <f t="shared" si="69"/>
        <v>2.5462962366873398E-4</v>
      </c>
      <c r="F728">
        <f t="shared" si="70"/>
        <v>3.9468208092485551</v>
      </c>
      <c r="G728" s="31">
        <f t="shared" si="67"/>
        <v>21.999999484978616</v>
      </c>
      <c r="H728">
        <f t="shared" si="68"/>
        <v>10.759633656112056</v>
      </c>
      <c r="I728">
        <f t="shared" si="71"/>
        <v>239.24036634388796</v>
      </c>
    </row>
    <row r="729" spans="1:9">
      <c r="A729">
        <v>40</v>
      </c>
      <c r="B729">
        <v>3.0009999999999999</v>
      </c>
      <c r="C729">
        <f t="shared" si="66"/>
        <v>1.7346820809248555</v>
      </c>
      <c r="D729" s="29">
        <v>40488.578912037039</v>
      </c>
      <c r="E729" s="30">
        <f t="shared" si="69"/>
        <v>2.4305555416503921E-4</v>
      </c>
      <c r="F729">
        <f t="shared" si="70"/>
        <v>3.9481364161849712</v>
      </c>
      <c r="G729" s="31">
        <f t="shared" si="67"/>
        <v>20.999999879859388</v>
      </c>
      <c r="H729">
        <f t="shared" si="68"/>
        <v>10.277938277923603</v>
      </c>
      <c r="I729">
        <f t="shared" si="71"/>
        <v>239.7220617220764</v>
      </c>
    </row>
    <row r="730" spans="1:9">
      <c r="A730">
        <v>39</v>
      </c>
      <c r="B730">
        <v>3.0030000000000001</v>
      </c>
      <c r="C730">
        <f t="shared" si="66"/>
        <v>1.7358381502890174</v>
      </c>
      <c r="D730" s="29">
        <v>40488.578912037039</v>
      </c>
      <c r="E730" s="30">
        <f t="shared" si="69"/>
        <v>2.4305555416503921E-4</v>
      </c>
      <c r="F730">
        <f t="shared" si="70"/>
        <v>3.9507676300578036</v>
      </c>
      <c r="G730" s="31">
        <f t="shared" si="67"/>
        <v>20.999999879859388</v>
      </c>
      <c r="H730">
        <f t="shared" si="68"/>
        <v>10.277938277923603</v>
      </c>
      <c r="I730">
        <f t="shared" si="71"/>
        <v>239.7220617220764</v>
      </c>
    </row>
    <row r="731" spans="1:9">
      <c r="A731">
        <v>38</v>
      </c>
      <c r="B731">
        <v>3.0049999999999999</v>
      </c>
      <c r="C731">
        <f t="shared" si="66"/>
        <v>1.7369942196531791</v>
      </c>
      <c r="D731" s="29">
        <v>40488.578900462962</v>
      </c>
      <c r="E731" s="30">
        <f t="shared" si="69"/>
        <v>2.3148147738538682E-4</v>
      </c>
      <c r="F731">
        <f t="shared" si="70"/>
        <v>3.9533988439306356</v>
      </c>
      <c r="G731" s="31">
        <f t="shared" si="67"/>
        <v>19.999999646097422</v>
      </c>
      <c r="H731">
        <f t="shared" si="68"/>
        <v>9.795760901239726</v>
      </c>
      <c r="I731">
        <f t="shared" si="71"/>
        <v>240.20423909876027</v>
      </c>
    </row>
    <row r="732" spans="1:9">
      <c r="A732">
        <v>37</v>
      </c>
      <c r="B732">
        <v>3.0070000000000001</v>
      </c>
      <c r="C732">
        <f t="shared" si="66"/>
        <v>1.738150289017341</v>
      </c>
      <c r="D732" s="29">
        <v>40488.578888888886</v>
      </c>
      <c r="E732" s="30">
        <f t="shared" si="69"/>
        <v>2.1990740060573444E-4</v>
      </c>
      <c r="F732">
        <f t="shared" si="70"/>
        <v>3.9560300578034684</v>
      </c>
      <c r="G732" s="31">
        <f t="shared" si="67"/>
        <v>18.999999412335455</v>
      </c>
      <c r="H732">
        <f t="shared" si="68"/>
        <v>9.313262394101848</v>
      </c>
      <c r="I732">
        <f t="shared" si="71"/>
        <v>240.68673760589814</v>
      </c>
    </row>
    <row r="733" spans="1:9">
      <c r="A733">
        <v>36</v>
      </c>
      <c r="B733">
        <v>3.008</v>
      </c>
      <c r="C733">
        <f t="shared" si="66"/>
        <v>1.738728323699422</v>
      </c>
      <c r="D733" s="29">
        <v>40488.578888888886</v>
      </c>
      <c r="E733" s="30">
        <f t="shared" si="69"/>
        <v>2.1990740060573444E-4</v>
      </c>
      <c r="F733">
        <f t="shared" si="70"/>
        <v>3.9573456647398846</v>
      </c>
      <c r="G733" s="31">
        <f t="shared" si="67"/>
        <v>18.999999412335455</v>
      </c>
      <c r="H733">
        <f t="shared" si="68"/>
        <v>9.313262394101848</v>
      </c>
      <c r="I733">
        <f t="shared" si="71"/>
        <v>240.68673760589814</v>
      </c>
    </row>
    <row r="734" spans="1:9">
      <c r="A734">
        <v>35</v>
      </c>
      <c r="B734">
        <v>3.01</v>
      </c>
      <c r="C734">
        <f t="shared" si="66"/>
        <v>1.7398843930635837</v>
      </c>
      <c r="D734" s="29">
        <v>40488.578877314816</v>
      </c>
      <c r="E734" s="30">
        <f t="shared" si="69"/>
        <v>2.0833333110203966E-4</v>
      </c>
      <c r="F734">
        <f t="shared" si="70"/>
        <v>3.9599768786127165</v>
      </c>
      <c r="G734" s="31">
        <f t="shared" si="67"/>
        <v>17.999999807216227</v>
      </c>
      <c r="H734">
        <f t="shared" si="68"/>
        <v>8.8302824949048926</v>
      </c>
      <c r="I734">
        <f t="shared" si="71"/>
        <v>241.16971750509509</v>
      </c>
    </row>
    <row r="735" spans="1:9">
      <c r="A735">
        <v>34</v>
      </c>
      <c r="B735">
        <v>3.012</v>
      </c>
      <c r="C735">
        <f t="shared" si="66"/>
        <v>1.7410404624277458</v>
      </c>
      <c r="D735" s="29">
        <v>40488.578865740739</v>
      </c>
      <c r="E735" s="30">
        <f t="shared" si="69"/>
        <v>1.9675925432238728E-4</v>
      </c>
      <c r="F735">
        <f t="shared" si="70"/>
        <v>3.9626080924855493</v>
      </c>
      <c r="G735" s="31">
        <f t="shared" si="67"/>
        <v>16.999999573454261</v>
      </c>
      <c r="H735">
        <f t="shared" si="68"/>
        <v>8.3469811616320087</v>
      </c>
      <c r="I735">
        <f t="shared" si="71"/>
        <v>241.65301883836798</v>
      </c>
    </row>
    <row r="736" spans="1:9">
      <c r="A736">
        <v>33</v>
      </c>
      <c r="B736">
        <v>3.0139999999999998</v>
      </c>
      <c r="C736">
        <f t="shared" si="66"/>
        <v>1.7421965317919075</v>
      </c>
      <c r="D736" s="29">
        <v>40488.578865740739</v>
      </c>
      <c r="E736" s="30">
        <f t="shared" si="69"/>
        <v>1.9675925432238728E-4</v>
      </c>
      <c r="F736">
        <f t="shared" si="70"/>
        <v>3.9652393063583813</v>
      </c>
      <c r="G736" s="31">
        <f t="shared" ref="G736:G759" si="72">E736*(24*60*60)</f>
        <v>16.999999573454261</v>
      </c>
      <c r="H736">
        <f t="shared" si="68"/>
        <v>8.3469811616320087</v>
      </c>
      <c r="I736">
        <f t="shared" si="71"/>
        <v>241.65301883836798</v>
      </c>
    </row>
    <row r="737" spans="1:9">
      <c r="A737">
        <v>32</v>
      </c>
      <c r="B737">
        <v>3.0150000000000001</v>
      </c>
      <c r="C737">
        <f t="shared" si="66"/>
        <v>1.7427745664739884</v>
      </c>
      <c r="D737" s="29">
        <v>40488.57885416667</v>
      </c>
      <c r="E737" s="30">
        <f t="shared" si="69"/>
        <v>1.8518518481869251E-4</v>
      </c>
      <c r="F737">
        <f t="shared" si="70"/>
        <v>3.9665549132947979</v>
      </c>
      <c r="G737" s="31">
        <f t="shared" si="72"/>
        <v>15.999999968335032</v>
      </c>
      <c r="H737">
        <f t="shared" si="68"/>
        <v>7.8630378716786762</v>
      </c>
      <c r="I737">
        <f t="shared" si="71"/>
        <v>242.13696212832133</v>
      </c>
    </row>
    <row r="738" spans="1:9">
      <c r="A738">
        <v>31</v>
      </c>
      <c r="B738">
        <v>3.0179999999999998</v>
      </c>
      <c r="C738">
        <f t="shared" si="66"/>
        <v>1.7445086705202311</v>
      </c>
      <c r="D738" s="29">
        <v>40488.578842592593</v>
      </c>
      <c r="E738" s="30">
        <f t="shared" si="69"/>
        <v>1.7361110803904012E-4</v>
      </c>
      <c r="F738">
        <f t="shared" si="70"/>
        <v>3.9705017341040461</v>
      </c>
      <c r="G738" s="31">
        <f t="shared" si="72"/>
        <v>14.999999734573066</v>
      </c>
      <c r="H738">
        <f t="shared" si="68"/>
        <v>7.3789337122707881</v>
      </c>
      <c r="I738">
        <f t="shared" si="71"/>
        <v>242.62106628772921</v>
      </c>
    </row>
    <row r="739" spans="1:9">
      <c r="A739">
        <v>30</v>
      </c>
      <c r="B739">
        <v>3.0219999999999998</v>
      </c>
      <c r="C739">
        <f t="shared" si="66"/>
        <v>1.7468208092485549</v>
      </c>
      <c r="D739" s="29">
        <v>40488.578831018516</v>
      </c>
      <c r="E739" s="30">
        <f t="shared" si="69"/>
        <v>1.6203703125938773E-4</v>
      </c>
      <c r="F739">
        <f t="shared" si="70"/>
        <v>3.9757641618497108</v>
      </c>
      <c r="G739" s="31">
        <f t="shared" si="72"/>
        <v>13.9999995008111</v>
      </c>
      <c r="H739">
        <f t="shared" si="68"/>
        <v>6.8943478571818968</v>
      </c>
      <c r="I739">
        <f t="shared" si="71"/>
        <v>243.10565214281812</v>
      </c>
    </row>
    <row r="740" spans="1:9">
      <c r="A740">
        <v>29</v>
      </c>
      <c r="B740">
        <v>3.0249999999999999</v>
      </c>
      <c r="C740">
        <f t="shared" si="66"/>
        <v>1.7485549132947977</v>
      </c>
      <c r="D740" s="29">
        <v>40488.578831018516</v>
      </c>
      <c r="E740" s="30">
        <f t="shared" si="69"/>
        <v>1.6203703125938773E-4</v>
      </c>
      <c r="F740">
        <f t="shared" si="70"/>
        <v>3.9797109826589594</v>
      </c>
      <c r="G740" s="31">
        <f t="shared" si="72"/>
        <v>13.9999995008111</v>
      </c>
      <c r="H740">
        <f t="shared" si="68"/>
        <v>6.8943478571818968</v>
      </c>
      <c r="I740">
        <f t="shared" si="71"/>
        <v>243.10565214281812</v>
      </c>
    </row>
    <row r="741" spans="1:9">
      <c r="A741">
        <v>28</v>
      </c>
      <c r="B741">
        <v>3.0270000000000001</v>
      </c>
      <c r="C741">
        <f t="shared" si="66"/>
        <v>1.7497109826589596</v>
      </c>
      <c r="D741" s="29">
        <v>40488.578819444447</v>
      </c>
      <c r="E741" s="30">
        <f t="shared" si="69"/>
        <v>1.5046296175569296E-4</v>
      </c>
      <c r="F741">
        <f t="shared" si="70"/>
        <v>3.9823421965317922</v>
      </c>
      <c r="G741" s="31">
        <f t="shared" si="72"/>
        <v>12.999999895691872</v>
      </c>
      <c r="H741">
        <f t="shared" si="68"/>
        <v>6.4086383508418736</v>
      </c>
      <c r="I741">
        <f t="shared" si="71"/>
        <v>243.59136164915813</v>
      </c>
    </row>
    <row r="742" spans="1:9">
      <c r="A742">
        <v>27</v>
      </c>
      <c r="B742">
        <v>3.032</v>
      </c>
      <c r="C742">
        <f t="shared" si="66"/>
        <v>1.7526011560693642</v>
      </c>
      <c r="D742" s="29">
        <v>40488.57880787037</v>
      </c>
      <c r="E742" s="30">
        <f t="shared" si="69"/>
        <v>1.3888888497604057E-4</v>
      </c>
      <c r="F742">
        <f t="shared" si="70"/>
        <v>3.9889202312138732</v>
      </c>
      <c r="G742" s="31">
        <f t="shared" si="72"/>
        <v>11.999999661929905</v>
      </c>
      <c r="H742">
        <f t="shared" si="68"/>
        <v>5.9226074087099736</v>
      </c>
      <c r="I742">
        <f t="shared" si="71"/>
        <v>244.07739259129002</v>
      </c>
    </row>
    <row r="743" spans="1:9">
      <c r="A743">
        <v>26</v>
      </c>
      <c r="B743">
        <v>3.0390000000000001</v>
      </c>
      <c r="C743">
        <f t="shared" si="66"/>
        <v>1.7566473988439308</v>
      </c>
      <c r="D743" s="29">
        <v>40488.57880787037</v>
      </c>
      <c r="E743" s="30">
        <f t="shared" si="69"/>
        <v>1.3888888497604057E-4</v>
      </c>
      <c r="F743">
        <f t="shared" si="70"/>
        <v>3.9981294797687865</v>
      </c>
      <c r="G743" s="31">
        <f t="shared" si="72"/>
        <v>11.999999661929905</v>
      </c>
      <c r="H743">
        <f t="shared" si="68"/>
        <v>5.9226074087099736</v>
      </c>
      <c r="I743">
        <f t="shared" si="71"/>
        <v>244.07739259129002</v>
      </c>
    </row>
    <row r="744" spans="1:9">
      <c r="A744">
        <v>25</v>
      </c>
      <c r="B744">
        <v>3.0449999999999999</v>
      </c>
      <c r="C744">
        <f t="shared" si="66"/>
        <v>1.7601156069364161</v>
      </c>
      <c r="D744" s="29">
        <v>40488.578796296293</v>
      </c>
      <c r="E744" s="30">
        <f t="shared" si="69"/>
        <v>1.2731480819638819E-4</v>
      </c>
      <c r="F744">
        <f t="shared" si="70"/>
        <v>4.0060231213872832</v>
      </c>
      <c r="G744" s="31">
        <f t="shared" si="72"/>
        <v>10.999999428167939</v>
      </c>
      <c r="H744">
        <f t="shared" si="68"/>
        <v>5.4346496838540626</v>
      </c>
      <c r="I744">
        <f t="shared" si="71"/>
        <v>244.56535031614592</v>
      </c>
    </row>
    <row r="745" spans="1:9">
      <c r="A745">
        <v>24</v>
      </c>
      <c r="B745">
        <v>3.0489999999999999</v>
      </c>
      <c r="C745">
        <f t="shared" si="66"/>
        <v>1.7624277456647399</v>
      </c>
      <c r="D745" s="29">
        <v>40488.578784722224</v>
      </c>
      <c r="E745" s="30">
        <f t="shared" si="69"/>
        <v>1.1574073869269341E-4</v>
      </c>
      <c r="F745">
        <f t="shared" si="70"/>
        <v>4.011285549132948</v>
      </c>
      <c r="G745" s="31">
        <f t="shared" si="72"/>
        <v>9.9999998230487108</v>
      </c>
      <c r="H745">
        <f t="shared" si="68"/>
        <v>4.945728874992783</v>
      </c>
      <c r="I745">
        <f t="shared" si="71"/>
        <v>245.0542711250072</v>
      </c>
    </row>
    <row r="746" spans="1:9">
      <c r="A746">
        <v>23</v>
      </c>
      <c r="B746">
        <v>3.052</v>
      </c>
      <c r="C746">
        <f t="shared" si="66"/>
        <v>1.7641618497109828</v>
      </c>
      <c r="D746" s="29">
        <v>40488.578784722224</v>
      </c>
      <c r="E746" s="30">
        <f t="shared" si="69"/>
        <v>1.1574073869269341E-4</v>
      </c>
      <c r="F746">
        <f t="shared" si="70"/>
        <v>4.015232369942197</v>
      </c>
      <c r="G746" s="31">
        <f t="shared" si="72"/>
        <v>9.9999998230487108</v>
      </c>
      <c r="H746">
        <f t="shared" si="68"/>
        <v>4.945728874992783</v>
      </c>
      <c r="I746">
        <f t="shared" si="71"/>
        <v>245.0542711250072</v>
      </c>
    </row>
    <row r="747" spans="1:9">
      <c r="A747">
        <v>22</v>
      </c>
      <c r="B747">
        <v>3.0539999999999998</v>
      </c>
      <c r="C747">
        <f t="shared" si="66"/>
        <v>1.7653179190751445</v>
      </c>
      <c r="D747" s="29">
        <v>40488.578773148147</v>
      </c>
      <c r="E747" s="30">
        <f t="shared" si="69"/>
        <v>1.0416666191304103E-4</v>
      </c>
      <c r="F747">
        <f t="shared" si="70"/>
        <v>4.0178635838150285</v>
      </c>
      <c r="G747" s="31">
        <f t="shared" si="72"/>
        <v>8.9999995892867446</v>
      </c>
      <c r="H747">
        <f t="shared" si="68"/>
        <v>4.4556838021858596</v>
      </c>
      <c r="I747">
        <f t="shared" si="71"/>
        <v>245.54431619781414</v>
      </c>
    </row>
    <row r="748" spans="1:9">
      <c r="A748">
        <v>21</v>
      </c>
      <c r="B748">
        <v>3.0569999999999999</v>
      </c>
      <c r="C748">
        <f t="shared" si="66"/>
        <v>1.7670520231213873</v>
      </c>
      <c r="D748" s="29">
        <v>40488.578761574077</v>
      </c>
      <c r="E748" s="30">
        <f t="shared" si="69"/>
        <v>9.2592592409346253E-5</v>
      </c>
      <c r="F748">
        <f t="shared" si="70"/>
        <v>4.0218104046242775</v>
      </c>
      <c r="G748" s="31">
        <f t="shared" si="72"/>
        <v>7.9999999841675162</v>
      </c>
      <c r="H748">
        <f t="shared" ref="H748:H759" si="73">H749+(((G748-G749)*C748)/3.6)</f>
        <v>3.9653179071900149</v>
      </c>
      <c r="I748">
        <f t="shared" si="71"/>
        <v>246.03468209280999</v>
      </c>
    </row>
    <row r="749" spans="1:9">
      <c r="A749">
        <v>20</v>
      </c>
      <c r="B749">
        <v>3.0609999999999999</v>
      </c>
      <c r="C749">
        <f t="shared" si="66"/>
        <v>1.7693641618497109</v>
      </c>
      <c r="D749" s="29">
        <v>40488.578750000001</v>
      </c>
      <c r="E749" s="30">
        <f t="shared" si="69"/>
        <v>8.1018515629693866E-5</v>
      </c>
      <c r="F749">
        <f t="shared" si="70"/>
        <v>4.0270728323699423</v>
      </c>
      <c r="G749" s="31">
        <f t="shared" si="72"/>
        <v>6.99999975040555</v>
      </c>
      <c r="H749">
        <f t="shared" si="73"/>
        <v>3.4744700082480864</v>
      </c>
      <c r="I749">
        <f t="shared" si="71"/>
        <v>246.52552999175191</v>
      </c>
    </row>
    <row r="750" spans="1:9">
      <c r="A750">
        <v>19</v>
      </c>
      <c r="B750">
        <v>3.0659999999999998</v>
      </c>
      <c r="C750">
        <f t="shared" si="66"/>
        <v>1.7722543352601154</v>
      </c>
      <c r="D750" s="29">
        <v>40488.578750000001</v>
      </c>
      <c r="E750" s="30">
        <f t="shared" si="69"/>
        <v>8.1018515629693866E-5</v>
      </c>
      <c r="F750">
        <f t="shared" si="70"/>
        <v>4.0336508670520228</v>
      </c>
      <c r="G750" s="31">
        <f t="shared" si="72"/>
        <v>6.99999975040555</v>
      </c>
      <c r="H750">
        <f t="shared" si="73"/>
        <v>3.4744700082480864</v>
      </c>
      <c r="I750">
        <f t="shared" si="71"/>
        <v>246.52552999175191</v>
      </c>
    </row>
    <row r="751" spans="1:9">
      <c r="A751">
        <v>18</v>
      </c>
      <c r="B751">
        <v>3.0710000000000002</v>
      </c>
      <c r="C751">
        <f t="shared" si="66"/>
        <v>1.7751445086705204</v>
      </c>
      <c r="D751" s="29">
        <v>40488.578738425924</v>
      </c>
      <c r="E751" s="30">
        <f t="shared" si="69"/>
        <v>6.9444438850041479E-5</v>
      </c>
      <c r="F751">
        <f t="shared" si="70"/>
        <v>4.0402289017341042</v>
      </c>
      <c r="G751" s="31">
        <f t="shared" si="72"/>
        <v>5.9999995166435838</v>
      </c>
      <c r="H751">
        <f t="shared" si="73"/>
        <v>2.9821770222631492</v>
      </c>
      <c r="I751">
        <f t="shared" si="71"/>
        <v>247.01782297773684</v>
      </c>
    </row>
    <row r="752" spans="1:9">
      <c r="A752">
        <v>17</v>
      </c>
      <c r="B752">
        <v>3.077</v>
      </c>
      <c r="C752">
        <f t="shared" si="66"/>
        <v>1.7786127167630057</v>
      </c>
      <c r="D752" s="29">
        <v>40488.578726851854</v>
      </c>
      <c r="E752" s="30">
        <f t="shared" si="69"/>
        <v>5.7870369346346706E-5</v>
      </c>
      <c r="F752">
        <f t="shared" si="70"/>
        <v>4.0481225433526014</v>
      </c>
      <c r="G752" s="31">
        <f t="shared" si="72"/>
        <v>4.9999999115243554</v>
      </c>
      <c r="H752">
        <f t="shared" si="73"/>
        <v>2.4890815201242362</v>
      </c>
      <c r="I752">
        <f t="shared" si="71"/>
        <v>247.51091847987576</v>
      </c>
    </row>
    <row r="753" spans="1:9">
      <c r="A753">
        <v>16</v>
      </c>
      <c r="B753">
        <v>3.0819999999999999</v>
      </c>
      <c r="C753">
        <f t="shared" si="66"/>
        <v>1.7815028901734102</v>
      </c>
      <c r="D753" s="29">
        <v>40488.578726851854</v>
      </c>
      <c r="E753" s="30">
        <f t="shared" si="69"/>
        <v>5.7870369346346706E-5</v>
      </c>
      <c r="F753">
        <f t="shared" si="70"/>
        <v>4.0547005780346819</v>
      </c>
      <c r="G753" s="31">
        <f t="shared" si="72"/>
        <v>4.9999999115243554</v>
      </c>
      <c r="H753">
        <f t="shared" si="73"/>
        <v>2.4890815201242362</v>
      </c>
      <c r="I753">
        <f t="shared" si="71"/>
        <v>247.51091847987576</v>
      </c>
    </row>
    <row r="754" spans="1:9">
      <c r="A754">
        <v>15</v>
      </c>
      <c r="B754">
        <v>3.0870000000000002</v>
      </c>
      <c r="C754">
        <f t="shared" si="66"/>
        <v>1.7843930635838152</v>
      </c>
      <c r="D754" s="29">
        <v>40488.578715277778</v>
      </c>
      <c r="E754" s="30">
        <f t="shared" si="69"/>
        <v>4.6296292566694319E-5</v>
      </c>
      <c r="F754">
        <f t="shared" si="70"/>
        <v>4.0612786127167633</v>
      </c>
      <c r="G754" s="31">
        <f t="shared" si="72"/>
        <v>3.9999996777623892</v>
      </c>
      <c r="H754">
        <f t="shared" si="73"/>
        <v>1.9942194905072839</v>
      </c>
      <c r="I754">
        <f t="shared" si="71"/>
        <v>248.00578050949272</v>
      </c>
    </row>
    <row r="755" spans="1:9">
      <c r="A755">
        <v>14</v>
      </c>
      <c r="B755">
        <v>3.0910000000000002</v>
      </c>
      <c r="C755">
        <f t="shared" si="66"/>
        <v>1.7867052023121388</v>
      </c>
      <c r="D755" s="29">
        <v>40488.578703703701</v>
      </c>
      <c r="E755" s="30">
        <f t="shared" si="69"/>
        <v>3.4722215787041932E-5</v>
      </c>
      <c r="F755">
        <f t="shared" si="70"/>
        <v>4.066541040462428</v>
      </c>
      <c r="G755" s="31">
        <f t="shared" si="72"/>
        <v>2.999999444000423</v>
      </c>
      <c r="H755">
        <f t="shared" si="73"/>
        <v>1.4985546347553265</v>
      </c>
      <c r="I755">
        <f t="shared" si="71"/>
        <v>248.50144536524468</v>
      </c>
    </row>
    <row r="756" spans="1:9">
      <c r="A756">
        <v>13</v>
      </c>
      <c r="B756">
        <v>3.0960000000000001</v>
      </c>
      <c r="C756">
        <f t="shared" si="66"/>
        <v>1.7895953757225433</v>
      </c>
      <c r="D756" s="29">
        <v>40488.578703703701</v>
      </c>
      <c r="E756" s="30">
        <f t="shared" si="69"/>
        <v>3.4722215787041932E-5</v>
      </c>
      <c r="F756">
        <f t="shared" si="70"/>
        <v>4.0731190751445085</v>
      </c>
      <c r="G756" s="31">
        <f t="shared" si="72"/>
        <v>2.999999444000423</v>
      </c>
      <c r="H756">
        <f t="shared" si="73"/>
        <v>1.4985546347553265</v>
      </c>
      <c r="I756">
        <f t="shared" si="71"/>
        <v>248.50144536524468</v>
      </c>
    </row>
    <row r="757" spans="1:9">
      <c r="A757">
        <v>12</v>
      </c>
      <c r="B757">
        <v>3.1030000000000002</v>
      </c>
      <c r="C757">
        <f t="shared" si="66"/>
        <v>1.79364161849711</v>
      </c>
      <c r="D757" s="29">
        <v>40488.578692129631</v>
      </c>
      <c r="E757" s="30">
        <f t="shared" si="69"/>
        <v>2.314814628334716E-5</v>
      </c>
      <c r="F757">
        <f t="shared" si="70"/>
        <v>4.0823283236994223</v>
      </c>
      <c r="G757" s="31">
        <f t="shared" si="72"/>
        <v>1.9999998388811946</v>
      </c>
      <c r="H757">
        <f t="shared" si="73"/>
        <v>1.0014450044648431</v>
      </c>
      <c r="I757">
        <f t="shared" si="71"/>
        <v>248.99855499553516</v>
      </c>
    </row>
    <row r="758" spans="1:9">
      <c r="A758">
        <v>11</v>
      </c>
      <c r="B758">
        <v>3.1070000000000002</v>
      </c>
      <c r="C758">
        <f t="shared" si="66"/>
        <v>1.7959537572254336</v>
      </c>
      <c r="D758" s="29">
        <v>40488.578680555554</v>
      </c>
      <c r="E758" s="30">
        <f t="shared" si="69"/>
        <v>1.1574069503694773E-5</v>
      </c>
      <c r="F758">
        <f t="shared" si="70"/>
        <v>4.0875907514450871</v>
      </c>
      <c r="G758" s="31">
        <f t="shared" si="72"/>
        <v>0.99999960511922836</v>
      </c>
      <c r="H758">
        <f t="shared" si="73"/>
        <v>0.50321110508087052</v>
      </c>
      <c r="I758">
        <f t="shared" si="71"/>
        <v>249.49678889491912</v>
      </c>
    </row>
    <row r="759" spans="1:9">
      <c r="A759">
        <v>10</v>
      </c>
      <c r="B759">
        <v>3.1339999999999999</v>
      </c>
      <c r="C759">
        <f t="shared" si="66"/>
        <v>1.8115606936416184</v>
      </c>
      <c r="D759" s="29">
        <v>40488.578680555554</v>
      </c>
      <c r="E759" s="30">
        <f t="shared" si="69"/>
        <v>1.1574069503694773E-5</v>
      </c>
      <c r="F759">
        <f t="shared" si="70"/>
        <v>4.1231121387283238</v>
      </c>
      <c r="G759" s="31">
        <f t="shared" si="72"/>
        <v>0.99999960511922836</v>
      </c>
      <c r="H759">
        <f t="shared" si="73"/>
        <v>0.50321110508087052</v>
      </c>
      <c r="I759">
        <f t="shared" si="71"/>
        <v>249.49678889491912</v>
      </c>
    </row>
    <row r="760" spans="1:9">
      <c r="A760">
        <v>9</v>
      </c>
      <c r="B760">
        <v>3.16</v>
      </c>
      <c r="C760">
        <f t="shared" si="66"/>
        <v>1.8265895953757227</v>
      </c>
      <c r="D760" s="29">
        <v>40488.578668981485</v>
      </c>
      <c r="E760" s="30">
        <f t="shared" si="69"/>
        <v>0</v>
      </c>
      <c r="F760">
        <f t="shared" si="70"/>
        <v>4.1573179190751448</v>
      </c>
      <c r="G760" s="31">
        <f>E760*(24*60*60)</f>
        <v>0</v>
      </c>
      <c r="H760">
        <f>H761+(((G760-G761)*C760)/3.6)</f>
        <v>0</v>
      </c>
      <c r="I760">
        <f t="shared" si="71"/>
        <v>250</v>
      </c>
    </row>
    <row r="761" spans="1:9">
      <c r="G761">
        <v>0</v>
      </c>
      <c r="H76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31"/>
  <sheetViews>
    <sheetView topLeftCell="AY43" zoomScale="85" zoomScaleNormal="85" workbookViewId="0">
      <selection activeCell="CB82" sqref="CB82"/>
    </sheetView>
  </sheetViews>
  <sheetFormatPr defaultRowHeight="15"/>
  <cols>
    <col min="2" max="2" width="11.5703125" bestFit="1" customWidth="1"/>
    <col min="4" max="4" width="15" style="36" bestFit="1" customWidth="1"/>
    <col min="5" max="5" width="9.140625" style="34"/>
    <col min="6" max="6" width="23.7109375" bestFit="1" customWidth="1"/>
    <col min="8" max="8" width="6.42578125" bestFit="1" customWidth="1"/>
    <col min="9" max="9" width="9.140625" style="34"/>
    <col min="13" max="13" width="12.85546875" bestFit="1" customWidth="1"/>
  </cols>
  <sheetData>
    <row r="1" spans="1:18">
      <c r="A1" t="s">
        <v>66</v>
      </c>
      <c r="B1" t="s">
        <v>85</v>
      </c>
      <c r="C1" t="s">
        <v>72</v>
      </c>
      <c r="E1" s="34" t="s">
        <v>70</v>
      </c>
      <c r="F1" t="s">
        <v>86</v>
      </c>
      <c r="H1" t="s">
        <v>72</v>
      </c>
      <c r="I1" s="34" t="s">
        <v>89</v>
      </c>
    </row>
    <row r="2" spans="1:18">
      <c r="A2">
        <v>1</v>
      </c>
      <c r="B2" s="33">
        <v>40364</v>
      </c>
      <c r="C2" s="32">
        <v>0.79027777777777775</v>
      </c>
      <c r="D2" s="36">
        <f>B2+C2-($B$2+$C$2)</f>
        <v>0</v>
      </c>
      <c r="E2" s="34">
        <v>4.2140000000000004</v>
      </c>
      <c r="F2">
        <v>22</v>
      </c>
      <c r="R2" t="s">
        <v>91</v>
      </c>
    </row>
    <row r="3" spans="1:18">
      <c r="A3">
        <v>1</v>
      </c>
      <c r="B3" s="33">
        <v>40365</v>
      </c>
      <c r="C3" s="32">
        <v>0.49583333333333335</v>
      </c>
      <c r="D3" s="36">
        <f t="shared" ref="D3:D15" si="0">B3+C3-($B$2+$C$2)</f>
        <v>0.70555555555620231</v>
      </c>
      <c r="E3" s="34">
        <v>4.2069999999999999</v>
      </c>
      <c r="F3">
        <v>22</v>
      </c>
      <c r="H3" s="32">
        <f t="shared" ref="H3:H9" si="1">(B3+C3)-(B2+C2)</f>
        <v>0.70555555555620231</v>
      </c>
      <c r="I3" s="34">
        <f t="shared" ref="I3:I9" si="2">E2-E3</f>
        <v>7.0000000000005613E-3</v>
      </c>
      <c r="J3" t="s">
        <v>90</v>
      </c>
      <c r="R3" t="s">
        <v>92</v>
      </c>
    </row>
    <row r="4" spans="1:18">
      <c r="A4">
        <v>1</v>
      </c>
      <c r="B4" s="33">
        <v>40365</v>
      </c>
      <c r="C4" s="32">
        <v>0.75</v>
      </c>
      <c r="D4" s="36">
        <f t="shared" si="0"/>
        <v>0.95972222222189885</v>
      </c>
      <c r="E4" s="34">
        <v>4.1609999999999996</v>
      </c>
      <c r="F4">
        <v>72.099999999999994</v>
      </c>
      <c r="H4" s="32">
        <f t="shared" si="1"/>
        <v>0.25416666666569654</v>
      </c>
      <c r="I4" s="34">
        <f t="shared" si="2"/>
        <v>4.6000000000000263E-2</v>
      </c>
      <c r="J4" t="s">
        <v>93</v>
      </c>
    </row>
    <row r="5" spans="1:18">
      <c r="A5">
        <v>1</v>
      </c>
      <c r="B5" s="33">
        <v>40365</v>
      </c>
      <c r="C5" s="32">
        <v>0.75694444444444453</v>
      </c>
      <c r="D5" s="36">
        <f t="shared" si="0"/>
        <v>0.96666666666715173</v>
      </c>
      <c r="E5" s="34">
        <v>4.165</v>
      </c>
      <c r="F5">
        <v>22</v>
      </c>
      <c r="H5" s="32">
        <f t="shared" si="1"/>
        <v>6.9444444452528842E-3</v>
      </c>
      <c r="I5" s="34">
        <f t="shared" si="2"/>
        <v>-4.0000000000004476E-3</v>
      </c>
    </row>
    <row r="6" spans="1:18">
      <c r="A6">
        <v>1</v>
      </c>
      <c r="B6" s="33">
        <v>40366</v>
      </c>
      <c r="C6" s="32">
        <v>0.51041666666666663</v>
      </c>
      <c r="D6" s="36">
        <f>B6+C6-($B$2+$C$2)</f>
        <v>1.7201388888861402</v>
      </c>
      <c r="E6" s="34">
        <v>4.1630000000000003</v>
      </c>
      <c r="F6">
        <v>22</v>
      </c>
      <c r="H6" s="32">
        <f t="shared" si="1"/>
        <v>0.75347222221898846</v>
      </c>
      <c r="I6" s="34">
        <f t="shared" si="2"/>
        <v>1.9999999999997797E-3</v>
      </c>
    </row>
    <row r="7" spans="1:18">
      <c r="A7">
        <v>1</v>
      </c>
      <c r="B7" s="33">
        <v>40367</v>
      </c>
      <c r="C7" s="32">
        <v>0.52777777777777779</v>
      </c>
      <c r="D7" s="36">
        <f t="shared" si="0"/>
        <v>2.7375000000029104</v>
      </c>
      <c r="E7" s="34">
        <v>4.16</v>
      </c>
      <c r="F7">
        <v>22</v>
      </c>
      <c r="H7" s="32">
        <f t="shared" si="1"/>
        <v>1.0173611111167702</v>
      </c>
      <c r="I7" s="34">
        <f t="shared" si="2"/>
        <v>3.0000000000001137E-3</v>
      </c>
    </row>
    <row r="8" spans="1:18">
      <c r="A8">
        <v>1</v>
      </c>
      <c r="B8" s="33">
        <v>40368</v>
      </c>
      <c r="C8" s="32">
        <v>0.625</v>
      </c>
      <c r="D8" s="36">
        <f t="shared" si="0"/>
        <v>3.8347222222218988</v>
      </c>
      <c r="E8" s="34">
        <v>4.1580000000000004</v>
      </c>
      <c r="F8">
        <v>22</v>
      </c>
      <c r="H8" s="32">
        <f t="shared" si="1"/>
        <v>1.0972222222189885</v>
      </c>
      <c r="I8" s="34">
        <f t="shared" si="2"/>
        <v>1.9999999999997797E-3</v>
      </c>
    </row>
    <row r="9" spans="1:18">
      <c r="A9">
        <v>1</v>
      </c>
      <c r="B9" s="33">
        <v>40371</v>
      </c>
      <c r="C9" s="32">
        <v>0.44444444444444442</v>
      </c>
      <c r="D9" s="36">
        <f t="shared" si="0"/>
        <v>6.6541666666671517</v>
      </c>
      <c r="E9" s="34">
        <v>4.1529999999999996</v>
      </c>
      <c r="F9">
        <v>22</v>
      </c>
      <c r="H9" s="32">
        <f t="shared" si="1"/>
        <v>2.8194444444452529</v>
      </c>
      <c r="I9" s="34">
        <f t="shared" si="2"/>
        <v>5.0000000000007816E-3</v>
      </c>
    </row>
    <row r="10" spans="1:18">
      <c r="A10">
        <v>1</v>
      </c>
      <c r="B10" s="33">
        <v>40373</v>
      </c>
      <c r="C10" s="32">
        <v>0.72916666666666663</v>
      </c>
      <c r="D10" s="36">
        <f t="shared" si="0"/>
        <v>8.9388888888861402</v>
      </c>
      <c r="E10" s="34">
        <v>4.149</v>
      </c>
      <c r="F10">
        <v>22</v>
      </c>
      <c r="H10" s="32">
        <f t="shared" ref="H10:H13" si="3">(B10+C10)-(B9+C9)</f>
        <v>2.2847222222189885</v>
      </c>
      <c r="I10" s="34">
        <f t="shared" ref="I10:I13" si="4">E9-E10</f>
        <v>3.9999999999995595E-3</v>
      </c>
      <c r="J10" s="35">
        <f>D12</f>
        <v>15.886805555557657</v>
      </c>
      <c r="M10" s="31"/>
    </row>
    <row r="11" spans="1:18">
      <c r="A11">
        <v>1</v>
      </c>
      <c r="B11" s="33">
        <v>40376</v>
      </c>
      <c r="C11" s="32">
        <v>0.44444444444444442</v>
      </c>
      <c r="D11" s="36">
        <f t="shared" si="0"/>
        <v>11.654166666667152</v>
      </c>
      <c r="E11" s="34">
        <v>4.1470000000000002</v>
      </c>
      <c r="F11">
        <v>22</v>
      </c>
      <c r="H11" s="32">
        <f t="shared" si="3"/>
        <v>2.7152777777810115</v>
      </c>
      <c r="I11" s="34">
        <f t="shared" si="4"/>
        <v>1.9999999999997797E-3</v>
      </c>
      <c r="M11" s="34">
        <f>(E13-E12)/(D13-D12)*1000</f>
        <v>-0.77419354838725563</v>
      </c>
      <c r="N11" t="s">
        <v>97</v>
      </c>
      <c r="O11" t="s">
        <v>95</v>
      </c>
    </row>
    <row r="12" spans="1:18">
      <c r="A12">
        <v>1</v>
      </c>
      <c r="B12" s="33">
        <v>40380</v>
      </c>
      <c r="C12" s="32">
        <v>0.67708333333333337</v>
      </c>
      <c r="D12" s="36">
        <f t="shared" si="0"/>
        <v>15.886805555557657</v>
      </c>
      <c r="E12" s="34">
        <v>4.1420000000000003</v>
      </c>
      <c r="F12">
        <v>22</v>
      </c>
      <c r="H12" s="32">
        <f t="shared" si="3"/>
        <v>4.2326388888905058</v>
      </c>
      <c r="I12" s="34">
        <f t="shared" si="4"/>
        <v>4.9999999999998934E-3</v>
      </c>
      <c r="M12" s="34">
        <f>(E13-O12)/ABS(M11/1000)</f>
        <v>554.12499999988552</v>
      </c>
      <c r="N12" t="s">
        <v>98</v>
      </c>
      <c r="O12">
        <v>3.7</v>
      </c>
      <c r="P12" t="s">
        <v>96</v>
      </c>
    </row>
    <row r="13" spans="1:18">
      <c r="A13">
        <v>1</v>
      </c>
      <c r="B13" s="33">
        <v>40397</v>
      </c>
      <c r="C13" s="32">
        <v>0.46875</v>
      </c>
      <c r="D13" s="36">
        <f t="shared" si="0"/>
        <v>32.678472222221899</v>
      </c>
      <c r="E13" s="34">
        <v>4.1289999999999996</v>
      </c>
      <c r="F13">
        <v>22</v>
      </c>
      <c r="H13" s="32">
        <f t="shared" si="3"/>
        <v>16.791666666664241</v>
      </c>
      <c r="I13" s="34">
        <f t="shared" si="4"/>
        <v>1.3000000000000789E-2</v>
      </c>
      <c r="M13">
        <f>M12/30.5</f>
        <v>18.168032786881493</v>
      </c>
      <c r="N13" t="s">
        <v>99</v>
      </c>
    </row>
    <row r="14" spans="1:18">
      <c r="A14">
        <v>1</v>
      </c>
      <c r="B14" s="33">
        <v>40479</v>
      </c>
      <c r="C14" s="32">
        <v>0.61597222222222225</v>
      </c>
      <c r="D14" s="36">
        <f t="shared" si="0"/>
        <v>114.8256944444438</v>
      </c>
      <c r="E14" s="34">
        <v>4.08</v>
      </c>
      <c r="F14">
        <v>22</v>
      </c>
      <c r="H14" s="32"/>
    </row>
    <row r="15" spans="1:18">
      <c r="A15">
        <v>1</v>
      </c>
      <c r="B15" s="33"/>
      <c r="C15" s="32"/>
      <c r="D15" s="36">
        <f t="shared" si="0"/>
        <v>-40364.790277777778</v>
      </c>
      <c r="F15">
        <v>22</v>
      </c>
      <c r="H15" s="32"/>
    </row>
    <row r="16" spans="1:18">
      <c r="B16" s="33"/>
      <c r="C16" s="32"/>
      <c r="F16">
        <v>22</v>
      </c>
      <c r="H16" s="32"/>
    </row>
    <row r="17" spans="1:15">
      <c r="A17">
        <v>2</v>
      </c>
      <c r="B17" s="33">
        <v>40364</v>
      </c>
      <c r="C17" s="32">
        <v>0.79166666666666663</v>
      </c>
      <c r="D17" s="36">
        <f>B17+C17-($B$17+$C$17)</f>
        <v>0</v>
      </c>
      <c r="E17" s="34">
        <v>4.2110000000000003</v>
      </c>
      <c r="F17">
        <v>22</v>
      </c>
      <c r="H17" s="32"/>
    </row>
    <row r="18" spans="1:15">
      <c r="A18">
        <v>2</v>
      </c>
      <c r="B18" s="33">
        <v>40365</v>
      </c>
      <c r="C18" s="32">
        <v>0.49583333333333335</v>
      </c>
      <c r="D18" s="36">
        <f t="shared" ref="D18:D31" si="5">B18+C18-($B$17+$C$17)</f>
        <v>0.70416666667006211</v>
      </c>
      <c r="E18" s="34">
        <v>4.2039999999999997</v>
      </c>
      <c r="F18">
        <v>22</v>
      </c>
      <c r="H18" s="32">
        <f t="shared" ref="H18:H24" si="6">(B18+C18)-(B17+C17)</f>
        <v>0.70416666667006211</v>
      </c>
      <c r="I18" s="34">
        <f t="shared" ref="I18:I24" si="7">E17-E18</f>
        <v>7.0000000000005613E-3</v>
      </c>
      <c r="J18" t="s">
        <v>90</v>
      </c>
    </row>
    <row r="19" spans="1:15">
      <c r="A19">
        <v>2</v>
      </c>
      <c r="B19" s="33">
        <v>40365</v>
      </c>
      <c r="C19" s="32">
        <v>0.75</v>
      </c>
      <c r="D19" s="36">
        <f t="shared" si="5"/>
        <v>0.95833333333575865</v>
      </c>
      <c r="E19" s="34">
        <v>4.1680000000000001</v>
      </c>
      <c r="F19">
        <v>72.099999999999994</v>
      </c>
      <c r="H19" s="32">
        <f t="shared" si="6"/>
        <v>0.25416666666569654</v>
      </c>
      <c r="I19" s="34">
        <f t="shared" si="7"/>
        <v>3.5999999999999588E-2</v>
      </c>
      <c r="J19" t="s">
        <v>93</v>
      </c>
    </row>
    <row r="20" spans="1:15">
      <c r="A20">
        <v>2</v>
      </c>
      <c r="B20" s="33">
        <v>40365</v>
      </c>
      <c r="C20" s="32">
        <v>0.75694444444444453</v>
      </c>
      <c r="D20" s="36">
        <f t="shared" si="5"/>
        <v>0.96527777778101154</v>
      </c>
      <c r="E20" s="34">
        <v>4.173</v>
      </c>
      <c r="F20">
        <v>22</v>
      </c>
      <c r="H20" s="32">
        <f t="shared" si="6"/>
        <v>6.9444444452528842E-3</v>
      </c>
      <c r="I20" s="34">
        <f t="shared" si="7"/>
        <v>-4.9999999999998934E-3</v>
      </c>
    </row>
    <row r="21" spans="1:15">
      <c r="A21">
        <v>2</v>
      </c>
      <c r="B21" s="33">
        <v>40366</v>
      </c>
      <c r="C21" s="32">
        <v>0.51041666666666663</v>
      </c>
      <c r="D21" s="36">
        <f t="shared" si="5"/>
        <v>1.71875</v>
      </c>
      <c r="E21" s="34">
        <v>4.1710000000000003</v>
      </c>
      <c r="F21">
        <v>22</v>
      </c>
      <c r="H21" s="32">
        <f t="shared" si="6"/>
        <v>0.75347222221898846</v>
      </c>
      <c r="I21" s="34">
        <f t="shared" si="7"/>
        <v>1.9999999999997797E-3</v>
      </c>
    </row>
    <row r="22" spans="1:15">
      <c r="A22">
        <v>2</v>
      </c>
      <c r="B22" s="33">
        <v>40367</v>
      </c>
      <c r="C22" s="32">
        <v>0.52777777777777779</v>
      </c>
      <c r="D22" s="36">
        <f t="shared" si="5"/>
        <v>2.7361111111167702</v>
      </c>
      <c r="E22" s="34">
        <v>4.1689999999999996</v>
      </c>
      <c r="F22">
        <v>22</v>
      </c>
      <c r="H22" s="32">
        <f t="shared" si="6"/>
        <v>1.0173611111167702</v>
      </c>
      <c r="I22" s="34">
        <f t="shared" si="7"/>
        <v>2.0000000000006679E-3</v>
      </c>
    </row>
    <row r="23" spans="1:15">
      <c r="A23">
        <v>2</v>
      </c>
      <c r="B23" s="33">
        <v>40368</v>
      </c>
      <c r="C23" s="32">
        <v>0.625</v>
      </c>
      <c r="D23" s="36">
        <f t="shared" si="5"/>
        <v>3.8333333333357587</v>
      </c>
      <c r="E23" s="34">
        <v>4.1669999999999998</v>
      </c>
      <c r="F23">
        <v>22</v>
      </c>
      <c r="H23" s="32">
        <f t="shared" si="6"/>
        <v>1.0972222222189885</v>
      </c>
      <c r="I23" s="34">
        <f t="shared" si="7"/>
        <v>1.9999999999997797E-3</v>
      </c>
    </row>
    <row r="24" spans="1:15">
      <c r="A24">
        <v>2</v>
      </c>
      <c r="B24" s="33">
        <v>40371</v>
      </c>
      <c r="C24" s="32">
        <v>0.44444444444444442</v>
      </c>
      <c r="D24" s="36">
        <f t="shared" si="5"/>
        <v>6.6527777777810115</v>
      </c>
      <c r="E24" s="34">
        <v>4.1630000000000003</v>
      </c>
      <c r="F24">
        <v>22</v>
      </c>
      <c r="H24" s="32">
        <f t="shared" si="6"/>
        <v>2.8194444444452529</v>
      </c>
      <c r="I24" s="34">
        <f t="shared" si="7"/>
        <v>3.9999999999995595E-3</v>
      </c>
    </row>
    <row r="25" spans="1:15">
      <c r="A25">
        <v>2</v>
      </c>
      <c r="B25" s="33">
        <v>40373</v>
      </c>
      <c r="C25" s="32">
        <v>0.72916666666666663</v>
      </c>
      <c r="D25" s="36">
        <f t="shared" si="5"/>
        <v>8.9375</v>
      </c>
      <c r="E25" s="34">
        <v>4.1619999999999999</v>
      </c>
      <c r="F25">
        <v>22</v>
      </c>
      <c r="H25" s="32"/>
      <c r="M25" s="31"/>
    </row>
    <row r="26" spans="1:15">
      <c r="A26">
        <v>2</v>
      </c>
      <c r="B26" s="33">
        <v>40376</v>
      </c>
      <c r="C26" s="32">
        <v>0.44444444444444442</v>
      </c>
      <c r="D26" s="36">
        <f t="shared" si="5"/>
        <v>11.652777777781012</v>
      </c>
      <c r="E26" s="34">
        <v>4.16</v>
      </c>
      <c r="F26">
        <v>22</v>
      </c>
      <c r="H26" s="32"/>
      <c r="M26" s="34">
        <f>(E28-E27)/(D28-D27)*1000</f>
        <v>-0.53598014888341949</v>
      </c>
      <c r="N26" t="s">
        <v>97</v>
      </c>
      <c r="O26" t="s">
        <v>95</v>
      </c>
    </row>
    <row r="27" spans="1:15">
      <c r="A27">
        <v>2</v>
      </c>
      <c r="B27" s="33">
        <v>40380</v>
      </c>
      <c r="C27" s="32">
        <v>0.67708333333333337</v>
      </c>
      <c r="D27" s="36">
        <f t="shared" si="5"/>
        <v>15.885416666671517</v>
      </c>
      <c r="E27" s="34">
        <v>4.1559999999999997</v>
      </c>
      <c r="F27">
        <v>22</v>
      </c>
      <c r="H27" s="32"/>
      <c r="M27" s="34">
        <f>(E28-O27)/ABS(M26/1000)</f>
        <v>833.98611111104151</v>
      </c>
      <c r="N27" t="s">
        <v>98</v>
      </c>
      <c r="O27">
        <v>3.7</v>
      </c>
    </row>
    <row r="28" spans="1:15">
      <c r="A28">
        <v>2</v>
      </c>
      <c r="B28" s="33">
        <v>40397</v>
      </c>
      <c r="C28" s="32">
        <v>0.46875</v>
      </c>
      <c r="D28" s="36">
        <f t="shared" si="5"/>
        <v>32.677083333335759</v>
      </c>
      <c r="E28" s="34">
        <v>4.1470000000000002</v>
      </c>
      <c r="F28">
        <v>22</v>
      </c>
      <c r="H28" s="32"/>
      <c r="M28">
        <f>M27/30.5</f>
        <v>27.343806921673494</v>
      </c>
      <c r="N28" t="s">
        <v>99</v>
      </c>
    </row>
    <row r="29" spans="1:15">
      <c r="A29">
        <v>2</v>
      </c>
      <c r="B29" s="33">
        <v>40479</v>
      </c>
      <c r="C29" s="32">
        <v>0.61597222222222225</v>
      </c>
      <c r="D29" s="36">
        <f t="shared" si="5"/>
        <v>114.82430555555766</v>
      </c>
      <c r="E29" s="34">
        <v>4.1079999999999997</v>
      </c>
      <c r="F29">
        <v>22</v>
      </c>
      <c r="H29" s="32"/>
    </row>
    <row r="30" spans="1:15">
      <c r="A30">
        <v>2</v>
      </c>
      <c r="B30" s="33"/>
      <c r="C30" s="32"/>
      <c r="D30" s="36">
        <f t="shared" si="5"/>
        <v>-40364.791666666664</v>
      </c>
      <c r="F30">
        <v>22</v>
      </c>
      <c r="H30" s="32"/>
    </row>
    <row r="31" spans="1:15">
      <c r="A31">
        <v>2</v>
      </c>
      <c r="B31" s="33"/>
      <c r="C31" s="32"/>
      <c r="D31" s="36">
        <f t="shared" si="5"/>
        <v>-40364.791666666664</v>
      </c>
      <c r="F31">
        <v>22</v>
      </c>
      <c r="H31" s="32"/>
    </row>
    <row r="32" spans="1:15">
      <c r="B32" s="33"/>
      <c r="C32" s="32"/>
      <c r="F32">
        <v>22</v>
      </c>
      <c r="H32" s="32"/>
    </row>
    <row r="33" spans="1:15">
      <c r="A33" t="s">
        <v>84</v>
      </c>
      <c r="B33" s="33">
        <v>40364</v>
      </c>
      <c r="C33" s="32">
        <v>0.84444444444444444</v>
      </c>
      <c r="D33" s="36">
        <f>B33+C33-($B$33+$C$33)</f>
        <v>0</v>
      </c>
      <c r="E33" s="34">
        <v>4.1989999999999998</v>
      </c>
      <c r="F33">
        <v>22</v>
      </c>
      <c r="H33" s="32"/>
    </row>
    <row r="34" spans="1:15">
      <c r="A34" t="s">
        <v>84</v>
      </c>
      <c r="B34" s="33">
        <v>40365</v>
      </c>
      <c r="C34" s="32">
        <v>0.49652777777777773</v>
      </c>
      <c r="D34" s="36">
        <f t="shared" ref="D34:D45" si="8">B34+C34-($B$33+$C$33)</f>
        <v>0.65208333333430346</v>
      </c>
      <c r="E34" s="34">
        <v>4.1929999999999996</v>
      </c>
      <c r="F34">
        <v>22</v>
      </c>
      <c r="H34" s="32">
        <f t="shared" ref="H34:H40" si="9">(B34+C34)-(B33+C33)</f>
        <v>0.65208333333430346</v>
      </c>
      <c r="I34" s="34">
        <f t="shared" ref="I34:I40" si="10">E33-E34</f>
        <v>6.0000000000002274E-3</v>
      </c>
      <c r="J34" t="s">
        <v>90</v>
      </c>
    </row>
    <row r="35" spans="1:15">
      <c r="A35" t="s">
        <v>84</v>
      </c>
      <c r="B35" s="33">
        <v>40365</v>
      </c>
      <c r="C35" s="32">
        <v>0.75</v>
      </c>
      <c r="D35" s="36">
        <f t="shared" si="8"/>
        <v>0.90555555555329192</v>
      </c>
      <c r="E35" s="34">
        <v>4.1689999999999996</v>
      </c>
      <c r="F35">
        <v>72.099999999999994</v>
      </c>
      <c r="H35" s="32">
        <f t="shared" si="9"/>
        <v>0.25347222221898846</v>
      </c>
      <c r="I35" s="34">
        <f t="shared" si="10"/>
        <v>2.4000000000000021E-2</v>
      </c>
      <c r="J35" t="s">
        <v>93</v>
      </c>
    </row>
    <row r="36" spans="1:15">
      <c r="A36" t="s">
        <v>84</v>
      </c>
      <c r="B36" s="33">
        <v>40365</v>
      </c>
      <c r="C36" s="32">
        <v>0.75694444444444453</v>
      </c>
      <c r="D36" s="36">
        <f t="shared" si="8"/>
        <v>0.91249999999854481</v>
      </c>
      <c r="E36" s="34">
        <v>4.1539999999999999</v>
      </c>
      <c r="F36">
        <v>22</v>
      </c>
      <c r="H36" s="32">
        <f t="shared" si="9"/>
        <v>6.9444444452528842E-3</v>
      </c>
      <c r="I36" s="34">
        <f t="shared" si="10"/>
        <v>1.499999999999968E-2</v>
      </c>
    </row>
    <row r="37" spans="1:15">
      <c r="A37" t="s">
        <v>84</v>
      </c>
      <c r="B37" s="33">
        <v>40366</v>
      </c>
      <c r="C37" s="32">
        <v>0.51041666666666663</v>
      </c>
      <c r="D37" s="36">
        <f t="shared" si="8"/>
        <v>1.6659722222175333</v>
      </c>
      <c r="E37" s="34">
        <v>4.1500000000000004</v>
      </c>
      <c r="F37">
        <v>22</v>
      </c>
      <c r="H37" s="32">
        <f t="shared" si="9"/>
        <v>0.75347222221898846</v>
      </c>
      <c r="I37" s="34">
        <f t="shared" si="10"/>
        <v>3.9999999999995595E-3</v>
      </c>
    </row>
    <row r="38" spans="1:15">
      <c r="A38" t="s">
        <v>84</v>
      </c>
      <c r="B38" s="33">
        <v>40367</v>
      </c>
      <c r="C38" s="32">
        <v>0.52777777777777779</v>
      </c>
      <c r="D38" s="36">
        <f t="shared" si="8"/>
        <v>2.6833333333343035</v>
      </c>
      <c r="E38" s="34">
        <v>4.1459999999999999</v>
      </c>
      <c r="F38">
        <v>22</v>
      </c>
      <c r="H38" s="32">
        <f t="shared" si="9"/>
        <v>1.0173611111167702</v>
      </c>
      <c r="I38" s="34">
        <f t="shared" si="10"/>
        <v>4.0000000000004476E-3</v>
      </c>
    </row>
    <row r="39" spans="1:15">
      <c r="A39" t="s">
        <v>84</v>
      </c>
      <c r="B39" s="33">
        <v>40368</v>
      </c>
      <c r="C39" s="32">
        <v>0.625</v>
      </c>
      <c r="D39" s="36">
        <f t="shared" si="8"/>
        <v>3.7805555555532919</v>
      </c>
      <c r="E39" s="34">
        <v>4.141</v>
      </c>
      <c r="F39">
        <v>22</v>
      </c>
      <c r="H39" s="32">
        <f t="shared" si="9"/>
        <v>1.0972222222189885</v>
      </c>
      <c r="I39" s="34">
        <f t="shared" si="10"/>
        <v>4.9999999999998934E-3</v>
      </c>
    </row>
    <row r="40" spans="1:15">
      <c r="A40" t="s">
        <v>84</v>
      </c>
      <c r="B40" s="33">
        <v>40371</v>
      </c>
      <c r="C40" s="32">
        <v>0.44444444444444442</v>
      </c>
      <c r="D40" s="36">
        <f t="shared" si="8"/>
        <v>6.5999999999985448</v>
      </c>
      <c r="E40" s="34">
        <v>4.1280000000000001</v>
      </c>
      <c r="F40">
        <v>22</v>
      </c>
      <c r="H40" s="32">
        <f t="shared" si="9"/>
        <v>2.8194444444452529</v>
      </c>
      <c r="I40" s="34">
        <f t="shared" si="10"/>
        <v>1.2999999999999901E-2</v>
      </c>
    </row>
    <row r="41" spans="1:15">
      <c r="A41" t="s">
        <v>84</v>
      </c>
      <c r="B41" s="33">
        <v>40373</v>
      </c>
      <c r="C41" s="32">
        <v>0.72916666666666663</v>
      </c>
      <c r="D41" s="36">
        <f t="shared" si="8"/>
        <v>8.8847222222175333</v>
      </c>
      <c r="E41" s="34">
        <v>4.1189999999999998</v>
      </c>
      <c r="F41">
        <v>22</v>
      </c>
      <c r="H41" s="32"/>
      <c r="M41" s="31"/>
    </row>
    <row r="42" spans="1:15">
      <c r="A42" t="s">
        <v>84</v>
      </c>
      <c r="B42" s="33">
        <v>40376</v>
      </c>
      <c r="C42" s="32">
        <v>0.44444444444444442</v>
      </c>
      <c r="D42" s="36">
        <f t="shared" si="8"/>
        <v>11.599999999998545</v>
      </c>
      <c r="E42" s="34">
        <v>4.109</v>
      </c>
      <c r="F42">
        <v>22</v>
      </c>
      <c r="H42" s="32"/>
      <c r="M42" s="34">
        <f>(E44-E43)/(D44-D43)*1000</f>
        <v>-2.6203473945412972</v>
      </c>
      <c r="N42" t="s">
        <v>97</v>
      </c>
      <c r="O42" t="s">
        <v>95</v>
      </c>
    </row>
    <row r="43" spans="1:15">
      <c r="A43" t="s">
        <v>84</v>
      </c>
      <c r="B43" s="33">
        <v>40380</v>
      </c>
      <c r="C43" s="32">
        <v>0.67708333333333337</v>
      </c>
      <c r="D43" s="36">
        <f t="shared" si="8"/>
        <v>15.832638888889051</v>
      </c>
      <c r="E43" s="34">
        <v>4.0949999999999998</v>
      </c>
      <c r="F43">
        <v>22</v>
      </c>
      <c r="H43" s="32"/>
      <c r="M43" s="34">
        <f>(E44-O43)/ABS(M42/1000)</f>
        <v>133.95170454543643</v>
      </c>
      <c r="N43" t="s">
        <v>98</v>
      </c>
      <c r="O43">
        <v>3.7</v>
      </c>
    </row>
    <row r="44" spans="1:15">
      <c r="A44" t="s">
        <v>84</v>
      </c>
      <c r="B44" s="33">
        <v>40397</v>
      </c>
      <c r="C44" s="32">
        <v>0.46875</v>
      </c>
      <c r="D44" s="36">
        <f t="shared" si="8"/>
        <v>32.624305555553292</v>
      </c>
      <c r="E44" s="34">
        <v>4.0510000000000002</v>
      </c>
      <c r="F44">
        <v>22</v>
      </c>
      <c r="H44" s="32"/>
      <c r="M44">
        <f>M43/30.5</f>
        <v>4.3918591654241448</v>
      </c>
      <c r="N44" t="s">
        <v>99</v>
      </c>
    </row>
    <row r="45" spans="1:15">
      <c r="A45" t="s">
        <v>84</v>
      </c>
      <c r="B45" s="33">
        <v>40479</v>
      </c>
      <c r="C45" s="32">
        <v>0.61597222222222225</v>
      </c>
      <c r="D45" s="36">
        <f t="shared" si="8"/>
        <v>114.77152777777519</v>
      </c>
      <c r="E45" s="34">
        <v>3.9340000000000002</v>
      </c>
      <c r="F45">
        <v>22</v>
      </c>
      <c r="H45" s="32"/>
    </row>
    <row r="46" spans="1:15">
      <c r="A46" t="s">
        <v>84</v>
      </c>
      <c r="B46" s="33"/>
      <c r="C46" s="32"/>
      <c r="F46">
        <v>22</v>
      </c>
      <c r="H46" s="32"/>
    </row>
    <row r="47" spans="1:15">
      <c r="A47" t="s">
        <v>84</v>
      </c>
      <c r="B47" s="33"/>
      <c r="C47" s="32"/>
      <c r="F47">
        <v>22</v>
      </c>
      <c r="H47" s="32"/>
    </row>
    <row r="48" spans="1:15">
      <c r="A48" t="s">
        <v>84</v>
      </c>
      <c r="B48" s="33"/>
      <c r="C48" s="32"/>
      <c r="F48">
        <v>22</v>
      </c>
      <c r="H48" s="32"/>
    </row>
    <row r="49" spans="1:13">
      <c r="A49" t="s">
        <v>84</v>
      </c>
      <c r="B49" s="33"/>
      <c r="C49" s="32"/>
      <c r="F49">
        <v>22</v>
      </c>
      <c r="H49" s="32"/>
    </row>
    <row r="50" spans="1:13">
      <c r="A50" t="s">
        <v>84</v>
      </c>
      <c r="B50" s="33"/>
      <c r="C50" s="32"/>
      <c r="F50">
        <v>22</v>
      </c>
      <c r="H50" s="32"/>
    </row>
    <row r="51" spans="1:13">
      <c r="A51" t="s">
        <v>84</v>
      </c>
      <c r="B51" s="33"/>
      <c r="C51" s="32"/>
      <c r="F51">
        <v>22</v>
      </c>
      <c r="H51" s="32"/>
    </row>
    <row r="52" spans="1:13">
      <c r="A52" t="s">
        <v>84</v>
      </c>
      <c r="B52" s="33"/>
      <c r="C52" s="32"/>
      <c r="F52">
        <v>22</v>
      </c>
      <c r="H52" s="32"/>
    </row>
    <row r="53" spans="1:13">
      <c r="A53" t="s">
        <v>84</v>
      </c>
      <c r="B53" s="33"/>
      <c r="C53" s="32"/>
      <c r="F53">
        <v>22</v>
      </c>
      <c r="H53" s="32"/>
    </row>
    <row r="54" spans="1:13">
      <c r="A54" t="s">
        <v>84</v>
      </c>
      <c r="B54" s="33"/>
      <c r="C54" s="32"/>
      <c r="F54">
        <v>22</v>
      </c>
      <c r="H54" s="32"/>
    </row>
    <row r="55" spans="1:13">
      <c r="A55" t="s">
        <v>84</v>
      </c>
      <c r="B55" s="33"/>
      <c r="C55" s="32"/>
      <c r="F55">
        <v>22</v>
      </c>
      <c r="H55" s="32"/>
    </row>
    <row r="56" spans="1:13">
      <c r="B56" s="33"/>
      <c r="C56" s="32"/>
      <c r="F56">
        <v>22</v>
      </c>
      <c r="H56" s="32"/>
    </row>
    <row r="57" spans="1:13">
      <c r="A57">
        <v>4</v>
      </c>
      <c r="B57" s="33">
        <v>40364</v>
      </c>
      <c r="C57" s="32">
        <v>0.84583333333333333</v>
      </c>
      <c r="D57" s="36">
        <f>B57+C57-($B$57+$C$57)</f>
        <v>0</v>
      </c>
      <c r="E57" s="34">
        <v>4.2140000000000004</v>
      </c>
      <c r="F57">
        <v>22</v>
      </c>
      <c r="H57" s="32">
        <f>(B57+C57)-(B40+C40)</f>
        <v>-6.5986111111124046</v>
      </c>
    </row>
    <row r="58" spans="1:13">
      <c r="A58">
        <v>4</v>
      </c>
      <c r="B58" s="33">
        <v>40365</v>
      </c>
      <c r="C58" s="32">
        <v>0.49652777777777773</v>
      </c>
      <c r="D58" s="36">
        <f t="shared" ref="D58:D68" si="11">B58+C58-($B$57+$C$57)</f>
        <v>0.65069444444816327</v>
      </c>
      <c r="E58" s="34">
        <v>4.202</v>
      </c>
      <c r="F58">
        <v>22</v>
      </c>
      <c r="H58" s="32">
        <f t="shared" ref="H58:H64" si="12">(B58+C58)-(B57+C57)</f>
        <v>0.65069444444816327</v>
      </c>
      <c r="I58" s="34">
        <f t="shared" ref="I58:I64" si="13">E57-E58</f>
        <v>1.2000000000000455E-2</v>
      </c>
    </row>
    <row r="59" spans="1:13">
      <c r="A59">
        <v>4</v>
      </c>
      <c r="B59" s="33">
        <v>40365</v>
      </c>
      <c r="C59" s="32">
        <v>0.76388888888888884</v>
      </c>
      <c r="D59" s="36">
        <f t="shared" si="11"/>
        <v>0.9180555555576575</v>
      </c>
      <c r="E59" s="34">
        <v>4.2009999999999996</v>
      </c>
      <c r="F59">
        <v>22</v>
      </c>
      <c r="H59" s="32">
        <f t="shared" si="12"/>
        <v>0.26736111110949423</v>
      </c>
      <c r="I59" s="34">
        <f t="shared" si="13"/>
        <v>1.000000000000334E-3</v>
      </c>
    </row>
    <row r="60" spans="1:13">
      <c r="A60">
        <v>4</v>
      </c>
      <c r="B60" s="33">
        <v>40366</v>
      </c>
      <c r="C60" s="32">
        <v>0.51041666666666663</v>
      </c>
      <c r="D60" s="36">
        <f t="shared" si="11"/>
        <v>1.6645833333313931</v>
      </c>
      <c r="E60" s="34">
        <v>4.1989999999999998</v>
      </c>
      <c r="F60">
        <v>22</v>
      </c>
      <c r="H60" s="32">
        <f t="shared" si="12"/>
        <v>0.74652777777373558</v>
      </c>
      <c r="I60" s="34">
        <f t="shared" si="13"/>
        <v>1.9999999999997797E-3</v>
      </c>
    </row>
    <row r="61" spans="1:13">
      <c r="A61">
        <v>4</v>
      </c>
      <c r="B61" s="33">
        <v>40367</v>
      </c>
      <c r="C61" s="32">
        <v>0.52777777777777779</v>
      </c>
      <c r="D61" s="36">
        <f t="shared" si="11"/>
        <v>2.6819444444481633</v>
      </c>
      <c r="E61" s="34">
        <v>4.1959999999999997</v>
      </c>
      <c r="F61">
        <v>22</v>
      </c>
      <c r="H61" s="32">
        <f t="shared" si="12"/>
        <v>1.0173611111167702</v>
      </c>
      <c r="I61" s="34">
        <f t="shared" si="13"/>
        <v>3.0000000000001137E-3</v>
      </c>
    </row>
    <row r="62" spans="1:13">
      <c r="A62">
        <v>4</v>
      </c>
      <c r="B62" s="33">
        <v>40368</v>
      </c>
      <c r="C62" s="32">
        <v>0.625</v>
      </c>
      <c r="D62" s="36">
        <f t="shared" si="11"/>
        <v>3.7791666666671517</v>
      </c>
      <c r="E62" s="34">
        <v>4.194</v>
      </c>
      <c r="F62">
        <v>22</v>
      </c>
      <c r="H62" s="32">
        <f t="shared" si="12"/>
        <v>1.0972222222189885</v>
      </c>
      <c r="I62" s="34">
        <f t="shared" si="13"/>
        <v>1.9999999999997797E-3</v>
      </c>
    </row>
    <row r="63" spans="1:13">
      <c r="A63">
        <v>4</v>
      </c>
      <c r="B63" s="33">
        <v>40371</v>
      </c>
      <c r="C63" s="32">
        <v>0.44444444444444442</v>
      </c>
      <c r="D63" s="36">
        <f t="shared" si="11"/>
        <v>6.5986111111124046</v>
      </c>
      <c r="E63" s="34">
        <v>4.1879999999999997</v>
      </c>
      <c r="F63">
        <v>22</v>
      </c>
      <c r="H63" s="32">
        <f t="shared" si="12"/>
        <v>2.8194444444452529</v>
      </c>
      <c r="I63" s="34">
        <f t="shared" si="13"/>
        <v>6.0000000000002274E-3</v>
      </c>
    </row>
    <row r="64" spans="1:13">
      <c r="A64">
        <v>4</v>
      </c>
      <c r="B64" s="33">
        <v>40373</v>
      </c>
      <c r="C64" s="32">
        <v>0.72916666666666663</v>
      </c>
      <c r="D64" s="36">
        <f t="shared" si="11"/>
        <v>8.8833333333313931</v>
      </c>
      <c r="E64" s="34">
        <v>4.1829999999999998</v>
      </c>
      <c r="F64">
        <v>22</v>
      </c>
      <c r="H64" s="32">
        <f t="shared" si="12"/>
        <v>2.2847222222189885</v>
      </c>
      <c r="I64" s="34">
        <f t="shared" si="13"/>
        <v>4.9999999999998934E-3</v>
      </c>
      <c r="M64" s="31"/>
    </row>
    <row r="65" spans="1:15">
      <c r="A65">
        <v>4</v>
      </c>
      <c r="B65" s="33">
        <v>40376</v>
      </c>
      <c r="C65" s="32">
        <v>0.44444444444444442</v>
      </c>
      <c r="D65" s="36">
        <f t="shared" si="11"/>
        <v>11.598611111112405</v>
      </c>
      <c r="E65" s="34">
        <v>4.1779999999999999</v>
      </c>
      <c r="F65">
        <v>22</v>
      </c>
      <c r="H65" s="32"/>
      <c r="M65" s="34">
        <f>(E67-E66)/(D67-D66)*1000</f>
        <v>-1.3101736972706224</v>
      </c>
      <c r="N65" t="s">
        <v>97</v>
      </c>
      <c r="O65" t="s">
        <v>95</v>
      </c>
    </row>
    <row r="66" spans="1:15">
      <c r="A66">
        <v>4</v>
      </c>
      <c r="B66" s="33">
        <v>40380</v>
      </c>
      <c r="C66" s="32">
        <v>0.67708333333333337</v>
      </c>
      <c r="D66" s="36">
        <f t="shared" si="11"/>
        <v>15.83125000000291</v>
      </c>
      <c r="E66" s="34">
        <v>4.1689999999999996</v>
      </c>
      <c r="F66">
        <v>22</v>
      </c>
      <c r="H66" s="32"/>
      <c r="M66" s="34">
        <f>(E67-O66)/ABS(M65/1000)</f>
        <v>341.17613636359715</v>
      </c>
      <c r="N66" t="s">
        <v>98</v>
      </c>
      <c r="O66">
        <v>3.7</v>
      </c>
    </row>
    <row r="67" spans="1:15">
      <c r="A67">
        <v>4</v>
      </c>
      <c r="B67" s="33">
        <v>40397</v>
      </c>
      <c r="C67" s="32">
        <v>0.46875</v>
      </c>
      <c r="D67" s="36">
        <f t="shared" si="11"/>
        <v>32.622916666667152</v>
      </c>
      <c r="E67" s="34">
        <v>4.1470000000000002</v>
      </c>
      <c r="F67">
        <v>22</v>
      </c>
      <c r="H67" s="32"/>
      <c r="M67">
        <f>M66/30.5</f>
        <v>11.186102831593349</v>
      </c>
      <c r="N67" t="s">
        <v>99</v>
      </c>
    </row>
    <row r="68" spans="1:15">
      <c r="A68">
        <v>4</v>
      </c>
      <c r="B68" s="33">
        <v>40479</v>
      </c>
      <c r="C68" s="32">
        <v>0.61597222222222225</v>
      </c>
      <c r="D68" s="36">
        <f t="shared" si="11"/>
        <v>114.77013888888905</v>
      </c>
      <c r="E68" s="34">
        <v>4.0910000000000002</v>
      </c>
      <c r="F68">
        <v>22</v>
      </c>
      <c r="H68" s="32"/>
    </row>
    <row r="69" spans="1:15">
      <c r="A69">
        <v>4</v>
      </c>
      <c r="B69" s="33"/>
      <c r="C69" s="32"/>
      <c r="F69">
        <v>22</v>
      </c>
      <c r="H69" s="32"/>
    </row>
    <row r="70" spans="1:15">
      <c r="A70">
        <v>4</v>
      </c>
      <c r="B70" s="33"/>
      <c r="C70" s="32"/>
      <c r="F70">
        <v>22</v>
      </c>
      <c r="H70" s="32"/>
    </row>
    <row r="71" spans="1:15">
      <c r="A71">
        <v>4</v>
      </c>
      <c r="B71" s="33"/>
      <c r="C71" s="32"/>
      <c r="F71">
        <v>22</v>
      </c>
      <c r="H71" s="32"/>
    </row>
    <row r="72" spans="1:15">
      <c r="B72" s="33"/>
      <c r="C72" s="32"/>
      <c r="F72">
        <v>22</v>
      </c>
      <c r="H72" s="32"/>
    </row>
    <row r="73" spans="1:15">
      <c r="A73">
        <v>5</v>
      </c>
      <c r="B73" s="33">
        <v>40364</v>
      </c>
      <c r="C73" s="32">
        <v>0.8652777777777777</v>
      </c>
      <c r="D73" s="36">
        <f>B73+C73-($B$73+$C$73)</f>
        <v>0</v>
      </c>
      <c r="E73" s="34">
        <v>4.2210000000000001</v>
      </c>
      <c r="F73">
        <v>22</v>
      </c>
      <c r="H73" s="32"/>
    </row>
    <row r="74" spans="1:15">
      <c r="A74">
        <v>5</v>
      </c>
      <c r="B74" s="33">
        <v>40365</v>
      </c>
      <c r="C74" s="32">
        <v>0.49652777777777773</v>
      </c>
      <c r="D74" s="36">
        <f t="shared" ref="D74:D84" si="14">B74+C74-($B$73+$C$73)</f>
        <v>0.63125000000582077</v>
      </c>
      <c r="E74" s="34">
        <v>4.2009999999999996</v>
      </c>
      <c r="F74">
        <v>22</v>
      </c>
      <c r="H74" s="32">
        <f t="shared" ref="H74:H80" si="15">(B74+C74)-(B73+C73)</f>
        <v>0.63125000000582077</v>
      </c>
      <c r="I74" s="34">
        <f t="shared" ref="I74:I80" si="16">E73-E74</f>
        <v>2.0000000000000462E-2</v>
      </c>
    </row>
    <row r="75" spans="1:15">
      <c r="A75">
        <v>5</v>
      </c>
      <c r="B75" s="33">
        <v>40365</v>
      </c>
      <c r="C75" s="32">
        <v>0.76388888888888884</v>
      </c>
      <c r="D75" s="36">
        <f t="shared" si="14"/>
        <v>0.898611111115315</v>
      </c>
      <c r="E75" s="34">
        <v>4.2</v>
      </c>
      <c r="F75">
        <v>22</v>
      </c>
      <c r="H75" s="32">
        <f t="shared" si="15"/>
        <v>0.26736111110949423</v>
      </c>
      <c r="I75" s="34">
        <f t="shared" si="16"/>
        <v>9.9999999999944578E-4</v>
      </c>
    </row>
    <row r="76" spans="1:15">
      <c r="A76">
        <v>5</v>
      </c>
      <c r="B76" s="33">
        <v>40366</v>
      </c>
      <c r="C76" s="32">
        <v>0.51041666666666663</v>
      </c>
      <c r="D76" s="36">
        <f t="shared" si="14"/>
        <v>1.6451388888890506</v>
      </c>
      <c r="E76" s="34">
        <v>4.1980000000000004</v>
      </c>
      <c r="F76">
        <v>22</v>
      </c>
      <c r="H76" s="32">
        <f t="shared" si="15"/>
        <v>0.74652777777373558</v>
      </c>
      <c r="I76" s="34">
        <f t="shared" si="16"/>
        <v>1.9999999999997797E-3</v>
      </c>
    </row>
    <row r="77" spans="1:15">
      <c r="A77">
        <v>5</v>
      </c>
      <c r="B77" s="33">
        <v>40367</v>
      </c>
      <c r="C77" s="32">
        <v>0.52777777777777779</v>
      </c>
      <c r="D77" s="36">
        <f t="shared" si="14"/>
        <v>2.6625000000058208</v>
      </c>
      <c r="E77" s="34">
        <v>4.1950000000000003</v>
      </c>
      <c r="F77">
        <v>22</v>
      </c>
      <c r="H77" s="32">
        <f t="shared" si="15"/>
        <v>1.0173611111167702</v>
      </c>
      <c r="I77" s="34">
        <f t="shared" si="16"/>
        <v>3.0000000000001137E-3</v>
      </c>
    </row>
    <row r="78" spans="1:15">
      <c r="A78">
        <v>5</v>
      </c>
      <c r="B78" s="33">
        <v>40368</v>
      </c>
      <c r="C78" s="32">
        <v>0.625</v>
      </c>
      <c r="D78" s="36">
        <f t="shared" si="14"/>
        <v>3.7597222222248092</v>
      </c>
      <c r="E78" s="34">
        <v>4.1920000000000002</v>
      </c>
      <c r="F78">
        <v>22</v>
      </c>
      <c r="H78" s="32">
        <f t="shared" si="15"/>
        <v>1.0972222222189885</v>
      </c>
      <c r="I78" s="34">
        <f t="shared" si="16"/>
        <v>3.0000000000001137E-3</v>
      </c>
    </row>
    <row r="79" spans="1:15">
      <c r="A79">
        <v>5</v>
      </c>
      <c r="B79" s="33">
        <v>40371</v>
      </c>
      <c r="C79" s="32">
        <v>0.44444444444444442</v>
      </c>
      <c r="D79" s="36">
        <f t="shared" si="14"/>
        <v>6.5791666666700621</v>
      </c>
      <c r="E79" s="34">
        <v>4.1849999999999996</v>
      </c>
      <c r="F79">
        <v>22</v>
      </c>
      <c r="H79" s="32">
        <f t="shared" si="15"/>
        <v>2.8194444444452529</v>
      </c>
      <c r="I79" s="34">
        <f t="shared" si="16"/>
        <v>7.0000000000005613E-3</v>
      </c>
    </row>
    <row r="80" spans="1:15">
      <c r="A80">
        <v>5</v>
      </c>
      <c r="B80" s="33">
        <v>40373</v>
      </c>
      <c r="C80" s="32">
        <v>0.72916666666666663</v>
      </c>
      <c r="D80" s="36">
        <f t="shared" si="14"/>
        <v>8.8638888888890506</v>
      </c>
      <c r="E80" s="34">
        <v>4.1790000000000003</v>
      </c>
      <c r="F80">
        <v>22</v>
      </c>
      <c r="H80" s="32">
        <f t="shared" si="15"/>
        <v>2.2847222222189885</v>
      </c>
      <c r="I80" s="34">
        <f t="shared" si="16"/>
        <v>5.9999999999993392E-3</v>
      </c>
      <c r="M80" s="31"/>
    </row>
    <row r="81" spans="1:15">
      <c r="A81">
        <v>5</v>
      </c>
      <c r="B81" s="33">
        <v>40376</v>
      </c>
      <c r="C81" s="32">
        <v>0.44444444444444442</v>
      </c>
      <c r="D81" s="36">
        <f t="shared" si="14"/>
        <v>11.579166666670062</v>
      </c>
      <c r="E81" s="34">
        <v>4.1740000000000004</v>
      </c>
      <c r="F81">
        <v>22</v>
      </c>
      <c r="H81" s="32"/>
      <c r="M81" s="34">
        <f>(E83-E82)/(D83-D82)*1000</f>
        <v>-1.5483870967744053</v>
      </c>
      <c r="N81" t="s">
        <v>97</v>
      </c>
      <c r="O81" t="s">
        <v>95</v>
      </c>
    </row>
    <row r="82" spans="1:15">
      <c r="A82">
        <v>5</v>
      </c>
      <c r="B82" s="33">
        <v>40380</v>
      </c>
      <c r="C82" s="32">
        <v>0.67708333333333337</v>
      </c>
      <c r="D82" s="36">
        <f t="shared" si="14"/>
        <v>15.811805555560568</v>
      </c>
      <c r="E82" s="34">
        <v>4.1639999999999997</v>
      </c>
      <c r="F82">
        <v>22</v>
      </c>
      <c r="H82" s="32"/>
      <c r="M82" s="34">
        <f>(E83-O82)/ABS(M81/1000)</f>
        <v>282.87499999996112</v>
      </c>
      <c r="N82" t="s">
        <v>98</v>
      </c>
      <c r="O82">
        <v>3.7</v>
      </c>
    </row>
    <row r="83" spans="1:15">
      <c r="A83">
        <v>5</v>
      </c>
      <c r="B83" s="33">
        <v>40397</v>
      </c>
      <c r="C83" s="32">
        <v>0.46875</v>
      </c>
      <c r="D83" s="36">
        <f t="shared" si="14"/>
        <v>32.603472222224809</v>
      </c>
      <c r="E83" s="34">
        <v>4.1379999999999999</v>
      </c>
      <c r="F83">
        <v>22</v>
      </c>
      <c r="H83" s="32"/>
      <c r="M83">
        <f>M82/30.5</f>
        <v>9.2745901639331514</v>
      </c>
      <c r="N83" t="s">
        <v>99</v>
      </c>
    </row>
    <row r="84" spans="1:15">
      <c r="A84">
        <v>5</v>
      </c>
      <c r="B84" s="33">
        <v>40479</v>
      </c>
      <c r="C84" s="32">
        <v>0.61597222222222225</v>
      </c>
      <c r="D84" s="36">
        <f t="shared" si="14"/>
        <v>114.75069444444671</v>
      </c>
      <c r="E84" s="34">
        <v>4.0730000000000004</v>
      </c>
      <c r="F84">
        <v>22</v>
      </c>
      <c r="H84" s="32"/>
    </row>
    <row r="85" spans="1:15">
      <c r="A85">
        <v>5</v>
      </c>
      <c r="B85" s="33"/>
      <c r="C85" s="32"/>
      <c r="F85">
        <v>22</v>
      </c>
      <c r="H85" s="32"/>
    </row>
    <row r="86" spans="1:15">
      <c r="A86">
        <v>5</v>
      </c>
      <c r="B86" s="33"/>
      <c r="C86" s="32"/>
      <c r="F86">
        <v>22</v>
      </c>
      <c r="H86" s="32"/>
    </row>
    <row r="87" spans="1:15">
      <c r="A87">
        <v>5</v>
      </c>
      <c r="B87" s="33"/>
      <c r="C87" s="32"/>
      <c r="F87">
        <v>22</v>
      </c>
      <c r="H87" s="32"/>
    </row>
    <row r="88" spans="1:15">
      <c r="B88" s="33"/>
      <c r="C88" s="32"/>
      <c r="F88">
        <v>22</v>
      </c>
      <c r="H88" s="32"/>
    </row>
    <row r="89" spans="1:15">
      <c r="A89" t="s">
        <v>83</v>
      </c>
      <c r="B89" s="33">
        <v>40364</v>
      </c>
      <c r="C89" s="32">
        <v>0.88263888888888886</v>
      </c>
      <c r="D89" s="36">
        <f>B89+C89-($B$89+$C$89)</f>
        <v>0</v>
      </c>
      <c r="E89" s="34">
        <v>4.2409999999999997</v>
      </c>
      <c r="F89">
        <v>22</v>
      </c>
      <c r="H89" s="32"/>
    </row>
    <row r="90" spans="1:15">
      <c r="A90" t="s">
        <v>83</v>
      </c>
      <c r="B90" s="33">
        <v>40365</v>
      </c>
      <c r="C90" s="32">
        <v>0.49652777777777773</v>
      </c>
      <c r="D90" s="36">
        <f t="shared" ref="D90:D101" si="17">B90+C90-($B$89+$C$89)</f>
        <v>0.61388888888905058</v>
      </c>
      <c r="E90" s="34">
        <v>4.1260000000000003</v>
      </c>
      <c r="F90">
        <v>22</v>
      </c>
      <c r="H90" s="32">
        <f t="shared" ref="H90:H96" si="18">(B90+C90)-(B89+C89)</f>
        <v>0.61388888888905058</v>
      </c>
      <c r="I90" s="34">
        <f t="shared" ref="I90:I96" si="19">E89-E90</f>
        <v>0.11499999999999932</v>
      </c>
      <c r="J90" t="s">
        <v>90</v>
      </c>
    </row>
    <row r="91" spans="1:15">
      <c r="A91" t="s">
        <v>83</v>
      </c>
      <c r="B91" s="33">
        <v>40365</v>
      </c>
      <c r="C91" s="32">
        <v>0.75</v>
      </c>
      <c r="D91" s="36">
        <f t="shared" si="17"/>
        <v>0.86736111110803904</v>
      </c>
      <c r="E91" s="34">
        <v>4.0659999999999998</v>
      </c>
      <c r="F91">
        <v>72.099999999999994</v>
      </c>
      <c r="H91" s="32">
        <f t="shared" si="18"/>
        <v>0.25347222221898846</v>
      </c>
      <c r="I91" s="34">
        <f t="shared" si="19"/>
        <v>6.0000000000000497E-2</v>
      </c>
      <c r="J91" t="s">
        <v>93</v>
      </c>
    </row>
    <row r="92" spans="1:15">
      <c r="A92" t="s">
        <v>83</v>
      </c>
      <c r="B92" s="33">
        <v>40365</v>
      </c>
      <c r="C92" s="32">
        <v>0.75694444444444453</v>
      </c>
      <c r="D92" s="36">
        <f t="shared" si="17"/>
        <v>0.87430555555329192</v>
      </c>
      <c r="E92" s="34">
        <v>4.0720000000000001</v>
      </c>
      <c r="F92">
        <v>22</v>
      </c>
      <c r="H92" s="32">
        <f t="shared" si="18"/>
        <v>6.9444444452528842E-3</v>
      </c>
      <c r="I92" s="34">
        <f t="shared" si="19"/>
        <v>-6.0000000000002274E-3</v>
      </c>
    </row>
    <row r="93" spans="1:15">
      <c r="A93" t="s">
        <v>83</v>
      </c>
      <c r="B93" s="33">
        <v>40366</v>
      </c>
      <c r="C93" s="32">
        <v>0.51041666666666663</v>
      </c>
      <c r="D93" s="36">
        <f t="shared" si="17"/>
        <v>1.6277777777722804</v>
      </c>
      <c r="E93" s="34">
        <v>4.0679999999999996</v>
      </c>
      <c r="F93">
        <v>22</v>
      </c>
      <c r="H93" s="32">
        <f t="shared" si="18"/>
        <v>0.75347222221898846</v>
      </c>
      <c r="I93" s="34">
        <f t="shared" si="19"/>
        <v>4.0000000000004476E-3</v>
      </c>
    </row>
    <row r="94" spans="1:15">
      <c r="A94" t="s">
        <v>83</v>
      </c>
      <c r="B94" s="33">
        <v>40367</v>
      </c>
      <c r="C94" s="32">
        <v>0.52777777777777779</v>
      </c>
      <c r="D94" s="36">
        <f t="shared" si="17"/>
        <v>2.6451388888890506</v>
      </c>
      <c r="E94" s="34">
        <v>4.0609999999999999</v>
      </c>
      <c r="F94">
        <v>22</v>
      </c>
      <c r="H94" s="32">
        <f t="shared" si="18"/>
        <v>1.0173611111167702</v>
      </c>
      <c r="I94" s="34">
        <f t="shared" si="19"/>
        <v>6.9999999999996732E-3</v>
      </c>
    </row>
    <row r="95" spans="1:15">
      <c r="A95" t="s">
        <v>83</v>
      </c>
      <c r="B95" s="33">
        <v>40368</v>
      </c>
      <c r="C95" s="32">
        <v>0.625</v>
      </c>
      <c r="D95" s="36">
        <f t="shared" si="17"/>
        <v>3.742361111108039</v>
      </c>
      <c r="E95" s="34">
        <v>4.0529999999999999</v>
      </c>
      <c r="F95">
        <v>22</v>
      </c>
      <c r="H95" s="32">
        <f t="shared" si="18"/>
        <v>1.0972222222189885</v>
      </c>
      <c r="I95" s="34">
        <f t="shared" si="19"/>
        <v>8.0000000000000071E-3</v>
      </c>
    </row>
    <row r="96" spans="1:15">
      <c r="A96" t="s">
        <v>83</v>
      </c>
      <c r="B96" s="33">
        <v>40371</v>
      </c>
      <c r="C96" s="32">
        <v>0.44444444444444442</v>
      </c>
      <c r="D96" s="36">
        <f t="shared" si="17"/>
        <v>6.5618055555532919</v>
      </c>
      <c r="E96" s="34">
        <v>4.0339999999999998</v>
      </c>
      <c r="F96">
        <v>22</v>
      </c>
      <c r="H96" s="32">
        <f t="shared" si="18"/>
        <v>2.8194444444452529</v>
      </c>
      <c r="I96" s="34">
        <f t="shared" si="19"/>
        <v>1.9000000000000128E-2</v>
      </c>
    </row>
    <row r="97" spans="1:15">
      <c r="A97" t="s">
        <v>83</v>
      </c>
      <c r="B97" s="33">
        <v>40373</v>
      </c>
      <c r="C97" s="32">
        <v>0.72916666666666663</v>
      </c>
      <c r="D97" s="36">
        <f t="shared" si="17"/>
        <v>8.8465277777722804</v>
      </c>
      <c r="E97" s="34">
        <v>4.0209999999999999</v>
      </c>
      <c r="F97">
        <v>22</v>
      </c>
      <c r="H97" s="32"/>
      <c r="M97" s="31"/>
    </row>
    <row r="98" spans="1:15">
      <c r="A98" t="s">
        <v>83</v>
      </c>
      <c r="B98" s="33">
        <v>40376</v>
      </c>
      <c r="C98" s="32">
        <v>0.44444444444444442</v>
      </c>
      <c r="D98" s="36">
        <f t="shared" si="17"/>
        <v>11.561805555553292</v>
      </c>
      <c r="E98" s="34">
        <v>4.0110000000000001</v>
      </c>
      <c r="F98">
        <v>22</v>
      </c>
      <c r="H98" s="32"/>
      <c r="M98" s="34">
        <f>(E100-E99)/(D100-D99)*1000</f>
        <v>-1.3697270471466076</v>
      </c>
      <c r="N98" t="s">
        <v>97</v>
      </c>
      <c r="O98" t="s">
        <v>95</v>
      </c>
    </row>
    <row r="99" spans="1:15">
      <c r="A99" t="s">
        <v>83</v>
      </c>
      <c r="B99" s="33">
        <v>40380</v>
      </c>
      <c r="C99" s="32">
        <v>0.67708333333333337</v>
      </c>
      <c r="D99" s="36">
        <f t="shared" si="17"/>
        <v>15.794444444443798</v>
      </c>
      <c r="E99" s="34">
        <v>3.9990000000000001</v>
      </c>
      <c r="F99">
        <v>22</v>
      </c>
      <c r="H99" s="32"/>
      <c r="M99" s="34">
        <f>(E100-O99)/ABS(M98/1000)</f>
        <v>201.49999999996959</v>
      </c>
      <c r="N99" t="s">
        <v>98</v>
      </c>
      <c r="O99">
        <v>3.7</v>
      </c>
    </row>
    <row r="100" spans="1:15">
      <c r="A100" t="s">
        <v>83</v>
      </c>
      <c r="B100" s="33">
        <v>40397</v>
      </c>
      <c r="C100" s="32">
        <v>0.46875</v>
      </c>
      <c r="D100" s="36">
        <f t="shared" si="17"/>
        <v>32.586111111108039</v>
      </c>
      <c r="E100" s="34">
        <v>3.976</v>
      </c>
      <c r="F100">
        <v>22</v>
      </c>
      <c r="H100" s="32"/>
      <c r="M100">
        <f>M99/30.5</f>
        <v>6.6065573770481834</v>
      </c>
      <c r="N100" t="s">
        <v>99</v>
      </c>
    </row>
    <row r="101" spans="1:15">
      <c r="A101" t="s">
        <v>83</v>
      </c>
      <c r="B101" s="33">
        <v>40479</v>
      </c>
      <c r="C101" s="32">
        <v>0.61597222222222225</v>
      </c>
      <c r="D101" s="36">
        <f t="shared" si="17"/>
        <v>114.73333333332994</v>
      </c>
      <c r="E101" s="34">
        <v>3.9340000000000002</v>
      </c>
      <c r="F101">
        <v>22</v>
      </c>
      <c r="H101" s="32"/>
    </row>
    <row r="102" spans="1:15">
      <c r="A102" t="s">
        <v>83</v>
      </c>
      <c r="B102" s="33"/>
      <c r="C102" s="32"/>
      <c r="F102">
        <v>22</v>
      </c>
      <c r="H102" s="32"/>
    </row>
    <row r="103" spans="1:15">
      <c r="A103" t="s">
        <v>83</v>
      </c>
      <c r="B103" s="33"/>
      <c r="C103" s="32"/>
      <c r="F103">
        <v>22</v>
      </c>
      <c r="H103" s="32"/>
    </row>
    <row r="104" spans="1:15">
      <c r="B104" s="33"/>
      <c r="C104" s="32"/>
      <c r="F104">
        <v>22</v>
      </c>
      <c r="H104" s="32"/>
    </row>
    <row r="105" spans="1:15">
      <c r="A105" t="s">
        <v>87</v>
      </c>
      <c r="B105" s="33">
        <v>40365</v>
      </c>
      <c r="C105" s="32">
        <v>0.49236111111111108</v>
      </c>
      <c r="D105" s="36">
        <f>B105+C105-($B$105+$C$105)</f>
        <v>0</v>
      </c>
      <c r="E105" s="34">
        <v>4.1429999999999998</v>
      </c>
      <c r="F105">
        <v>22</v>
      </c>
      <c r="H105" s="32"/>
    </row>
    <row r="106" spans="1:15">
      <c r="A106" t="s">
        <v>87</v>
      </c>
      <c r="B106" s="33">
        <v>40365</v>
      </c>
      <c r="C106" s="32">
        <v>0.76388888888888884</v>
      </c>
      <c r="D106" s="36">
        <f t="shared" ref="D106:D115" si="20">B106+C106-($B$105+$C$105)</f>
        <v>0.27152777778246673</v>
      </c>
      <c r="E106" s="34">
        <v>4.1369999999999996</v>
      </c>
      <c r="F106">
        <v>22</v>
      </c>
      <c r="H106" s="32">
        <f t="shared" ref="H106:H112" si="21">(B106+C106)-(B105+C105)</f>
        <v>0.27152777778246673</v>
      </c>
      <c r="I106" s="34">
        <f t="shared" ref="I106:I112" si="22">E105-E106</f>
        <v>6.0000000000002274E-3</v>
      </c>
    </row>
    <row r="107" spans="1:15">
      <c r="A107" t="s">
        <v>87</v>
      </c>
      <c r="B107" s="33">
        <v>40366</v>
      </c>
      <c r="C107" s="32">
        <v>0.51041666666666663</v>
      </c>
      <c r="D107" s="36">
        <f t="shared" si="20"/>
        <v>1.0180555555562023</v>
      </c>
      <c r="E107" s="34">
        <v>4.1340000000000003</v>
      </c>
      <c r="F107">
        <v>22</v>
      </c>
      <c r="H107" s="32">
        <f t="shared" si="21"/>
        <v>0.74652777777373558</v>
      </c>
      <c r="I107" s="34">
        <f t="shared" si="22"/>
        <v>2.9999999999992255E-3</v>
      </c>
    </row>
    <row r="108" spans="1:15">
      <c r="A108" t="s">
        <v>87</v>
      </c>
      <c r="B108" s="33">
        <v>40367</v>
      </c>
      <c r="C108" s="32">
        <v>0.52777777777777779</v>
      </c>
      <c r="D108" s="36">
        <f t="shared" si="20"/>
        <v>2.0354166666729725</v>
      </c>
      <c r="E108" s="34">
        <v>4.1310000000000002</v>
      </c>
      <c r="F108">
        <v>22</v>
      </c>
      <c r="H108" s="32">
        <f t="shared" si="21"/>
        <v>1.0173611111167702</v>
      </c>
      <c r="I108" s="34">
        <f t="shared" si="22"/>
        <v>3.0000000000001137E-3</v>
      </c>
    </row>
    <row r="109" spans="1:15">
      <c r="A109" t="s">
        <v>87</v>
      </c>
      <c r="B109" s="33">
        <v>40368</v>
      </c>
      <c r="C109" s="32">
        <v>0.625</v>
      </c>
      <c r="D109" s="36">
        <f t="shared" si="20"/>
        <v>3.132638888891961</v>
      </c>
      <c r="E109" s="34">
        <v>4.1280000000000001</v>
      </c>
      <c r="F109">
        <v>22</v>
      </c>
      <c r="H109" s="32">
        <f t="shared" si="21"/>
        <v>1.0972222222189885</v>
      </c>
      <c r="I109" s="34">
        <f t="shared" si="22"/>
        <v>3.0000000000001137E-3</v>
      </c>
    </row>
    <row r="110" spans="1:15">
      <c r="A110" t="s">
        <v>87</v>
      </c>
      <c r="B110" s="33">
        <v>40371</v>
      </c>
      <c r="C110" s="32">
        <v>0.44444444444444442</v>
      </c>
      <c r="D110" s="36">
        <f t="shared" si="20"/>
        <v>5.9520833333372138</v>
      </c>
      <c r="E110" s="34">
        <v>4.12</v>
      </c>
      <c r="F110">
        <v>22</v>
      </c>
      <c r="H110" s="32">
        <f t="shared" si="21"/>
        <v>2.8194444444452529</v>
      </c>
      <c r="I110" s="34">
        <f t="shared" si="22"/>
        <v>8.0000000000000071E-3</v>
      </c>
    </row>
    <row r="111" spans="1:15">
      <c r="A111" t="s">
        <v>87</v>
      </c>
      <c r="B111" s="33">
        <v>40373</v>
      </c>
      <c r="C111" s="32">
        <v>0.72916666666666663</v>
      </c>
      <c r="D111" s="36">
        <f t="shared" si="20"/>
        <v>8.2368055555562023</v>
      </c>
      <c r="E111" s="34">
        <v>4.1139999999999999</v>
      </c>
      <c r="F111">
        <v>22</v>
      </c>
      <c r="H111" s="32">
        <f t="shared" si="21"/>
        <v>2.2847222222189885</v>
      </c>
      <c r="I111" s="34">
        <f t="shared" si="22"/>
        <v>6.0000000000002274E-3</v>
      </c>
      <c r="M111" s="31"/>
    </row>
    <row r="112" spans="1:15">
      <c r="A112" t="s">
        <v>87</v>
      </c>
      <c r="B112" s="33">
        <v>40376</v>
      </c>
      <c r="C112" s="32">
        <v>0.44444444444444442</v>
      </c>
      <c r="D112" s="36">
        <f t="shared" si="20"/>
        <v>10.952083333337214</v>
      </c>
      <c r="E112" s="34">
        <v>4.109</v>
      </c>
      <c r="F112">
        <v>22</v>
      </c>
      <c r="H112" s="32">
        <f t="shared" si="21"/>
        <v>2.7152777777810115</v>
      </c>
      <c r="I112" s="34">
        <f t="shared" si="22"/>
        <v>4.9999999999998934E-3</v>
      </c>
      <c r="M112" s="34">
        <f>(E114-E113)/(D114-D113)*1000</f>
        <v>-1.0124069478909858</v>
      </c>
      <c r="N112" t="s">
        <v>97</v>
      </c>
      <c r="O112" t="s">
        <v>95</v>
      </c>
    </row>
    <row r="113" spans="1:15">
      <c r="A113" t="s">
        <v>87</v>
      </c>
      <c r="B113" s="33">
        <v>40380</v>
      </c>
      <c r="C113" s="32">
        <v>0.67708333333333337</v>
      </c>
      <c r="D113" s="36">
        <f t="shared" si="20"/>
        <v>15.18472222222772</v>
      </c>
      <c r="E113" s="34">
        <v>4.0990000000000002</v>
      </c>
      <c r="F113">
        <v>22</v>
      </c>
      <c r="H113" s="32"/>
      <c r="M113" s="34">
        <f>(E114-O113)/ABS(M112/1000)</f>
        <v>377.31862745091786</v>
      </c>
      <c r="N113" t="s">
        <v>98</v>
      </c>
      <c r="O113">
        <v>3.7</v>
      </c>
    </row>
    <row r="114" spans="1:15">
      <c r="A114" t="s">
        <v>87</v>
      </c>
      <c r="B114" s="33">
        <v>40397</v>
      </c>
      <c r="C114" s="32">
        <v>0.46875</v>
      </c>
      <c r="D114" s="36">
        <f t="shared" si="20"/>
        <v>31.976388888891961</v>
      </c>
      <c r="E114" s="34">
        <v>4.0819999999999999</v>
      </c>
      <c r="F114">
        <v>22</v>
      </c>
      <c r="H114" s="32"/>
      <c r="M114">
        <f>M113/30.5</f>
        <v>12.371102539374355</v>
      </c>
      <c r="N114" t="s">
        <v>99</v>
      </c>
    </row>
    <row r="115" spans="1:15">
      <c r="A115" t="s">
        <v>87</v>
      </c>
      <c r="B115" s="33">
        <v>40479</v>
      </c>
      <c r="C115" s="32">
        <v>0.61597222222222225</v>
      </c>
      <c r="D115" s="36">
        <f t="shared" si="20"/>
        <v>114.12361111111386</v>
      </c>
      <c r="E115" s="34">
        <v>3.964</v>
      </c>
      <c r="F115">
        <v>22</v>
      </c>
      <c r="H115" s="32"/>
    </row>
    <row r="116" spans="1:15">
      <c r="A116" t="s">
        <v>87</v>
      </c>
      <c r="B116" s="33"/>
      <c r="C116" s="32"/>
      <c r="F116">
        <v>22</v>
      </c>
      <c r="H116" s="32"/>
    </row>
    <row r="117" spans="1:15">
      <c r="A117" t="s">
        <v>87</v>
      </c>
      <c r="B117" s="33"/>
      <c r="C117" s="32"/>
      <c r="F117">
        <v>22</v>
      </c>
      <c r="H117" s="32"/>
    </row>
    <row r="118" spans="1:15">
      <c r="A118" t="s">
        <v>87</v>
      </c>
      <c r="B118" s="33"/>
      <c r="C118" s="32"/>
      <c r="F118">
        <v>22</v>
      </c>
      <c r="H118" s="32"/>
    </row>
    <row r="119" spans="1:15">
      <c r="A119" t="s">
        <v>87</v>
      </c>
      <c r="B119" s="33"/>
      <c r="C119" s="32"/>
      <c r="F119">
        <v>22</v>
      </c>
      <c r="H119" s="32"/>
    </row>
    <row r="120" spans="1:15">
      <c r="B120" s="33"/>
      <c r="C120" s="32"/>
      <c r="F120">
        <v>22</v>
      </c>
      <c r="H120" s="32"/>
    </row>
    <row r="121" spans="1:15">
      <c r="A121" t="s">
        <v>88</v>
      </c>
      <c r="B121" s="33">
        <v>40365</v>
      </c>
      <c r="C121" s="32">
        <v>0.49305555555555558</v>
      </c>
      <c r="D121" s="36">
        <f>B121+C121-($B$121+$C$121)</f>
        <v>0</v>
      </c>
      <c r="E121" s="34">
        <v>4.1790000000000003</v>
      </c>
      <c r="F121">
        <v>22</v>
      </c>
      <c r="H121" s="32"/>
    </row>
    <row r="122" spans="1:15">
      <c r="A122" t="s">
        <v>88</v>
      </c>
      <c r="B122" s="33">
        <v>40365</v>
      </c>
      <c r="C122" s="32">
        <v>0.76388888888888884</v>
      </c>
      <c r="D122" s="36">
        <f t="shared" ref="D122:D131" si="23">B122+C122-($B$121+$C$121)</f>
        <v>0.27083333333575865</v>
      </c>
      <c r="E122" s="34">
        <v>4.1420000000000003</v>
      </c>
      <c r="F122">
        <v>22</v>
      </c>
      <c r="H122" s="32">
        <f t="shared" ref="H122:H130" si="24">(B122+C122)-(B121+C121)</f>
        <v>0.27083333333575865</v>
      </c>
      <c r="I122" s="34">
        <f t="shared" ref="I122:I130" si="25">E121-E122</f>
        <v>3.6999999999999922E-2</v>
      </c>
    </row>
    <row r="123" spans="1:15">
      <c r="A123" t="s">
        <v>88</v>
      </c>
      <c r="B123" s="33">
        <v>40366</v>
      </c>
      <c r="C123" s="32">
        <v>0.51041666666666663</v>
      </c>
      <c r="D123" s="36">
        <f t="shared" si="23"/>
        <v>1.0173611111094942</v>
      </c>
      <c r="E123" s="34">
        <v>4.1340000000000003</v>
      </c>
      <c r="F123">
        <v>22</v>
      </c>
      <c r="H123" s="32">
        <f t="shared" si="24"/>
        <v>0.74652777777373558</v>
      </c>
      <c r="I123" s="34">
        <f t="shared" si="25"/>
        <v>8.0000000000000071E-3</v>
      </c>
    </row>
    <row r="124" spans="1:15">
      <c r="A124" t="s">
        <v>88</v>
      </c>
      <c r="B124" s="33">
        <v>40367</v>
      </c>
      <c r="C124" s="32">
        <v>0.52777777777777779</v>
      </c>
      <c r="D124" s="36">
        <f t="shared" si="23"/>
        <v>2.0347222222262644</v>
      </c>
      <c r="E124" s="34">
        <v>4.13</v>
      </c>
      <c r="F124">
        <v>22</v>
      </c>
      <c r="H124" s="32">
        <f t="shared" si="24"/>
        <v>1.0173611111167702</v>
      </c>
      <c r="I124" s="34">
        <f t="shared" si="25"/>
        <v>4.0000000000004476E-3</v>
      </c>
    </row>
    <row r="125" spans="1:15">
      <c r="A125" t="s">
        <v>88</v>
      </c>
      <c r="B125" s="33">
        <v>40368</v>
      </c>
      <c r="C125" s="32">
        <v>0.625</v>
      </c>
      <c r="D125" s="36">
        <f t="shared" si="23"/>
        <v>3.1319444444452529</v>
      </c>
      <c r="E125" s="34">
        <f>(E124+E126)/2</f>
        <v>4.1269999999999998</v>
      </c>
      <c r="F125">
        <v>22</v>
      </c>
      <c r="H125" s="32">
        <f t="shared" si="24"/>
        <v>1.0972222222189885</v>
      </c>
      <c r="I125" s="34">
        <f t="shared" si="25"/>
        <v>3.0000000000001137E-3</v>
      </c>
      <c r="J125" t="s">
        <v>94</v>
      </c>
    </row>
    <row r="126" spans="1:15">
      <c r="A126" t="s">
        <v>88</v>
      </c>
      <c r="B126" s="33">
        <v>40371</v>
      </c>
      <c r="C126" s="32">
        <v>0.44444444444444442</v>
      </c>
      <c r="D126" s="36">
        <f t="shared" si="23"/>
        <v>5.9513888888905058</v>
      </c>
      <c r="E126" s="34">
        <v>4.1239999999999997</v>
      </c>
      <c r="F126">
        <v>22</v>
      </c>
      <c r="H126" s="32">
        <f t="shared" si="24"/>
        <v>2.8194444444452529</v>
      </c>
      <c r="I126" s="34">
        <f t="shared" si="25"/>
        <v>3.0000000000001137E-3</v>
      </c>
    </row>
    <row r="127" spans="1:15">
      <c r="A127" t="s">
        <v>88</v>
      </c>
      <c r="B127" s="33">
        <v>40373</v>
      </c>
      <c r="C127" s="32">
        <v>0.72916666666666663</v>
      </c>
      <c r="D127" s="36">
        <f t="shared" si="23"/>
        <v>8.2361111111094942</v>
      </c>
      <c r="E127" s="34">
        <v>4.1210000000000004</v>
      </c>
      <c r="F127">
        <v>22</v>
      </c>
      <c r="H127" s="32">
        <f t="shared" si="24"/>
        <v>2.2847222222189885</v>
      </c>
      <c r="I127" s="34">
        <f t="shared" si="25"/>
        <v>2.9999999999992255E-3</v>
      </c>
      <c r="M127" s="31"/>
    </row>
    <row r="128" spans="1:15">
      <c r="A128" t="s">
        <v>88</v>
      </c>
      <c r="B128" s="33">
        <v>40376</v>
      </c>
      <c r="C128" s="32">
        <v>0.44444444444444442</v>
      </c>
      <c r="D128" s="36">
        <f t="shared" si="23"/>
        <v>10.951388888890506</v>
      </c>
      <c r="E128" s="34">
        <v>4.1180000000000003</v>
      </c>
      <c r="F128">
        <v>22</v>
      </c>
      <c r="H128" s="32">
        <f t="shared" si="24"/>
        <v>2.7152777777810115</v>
      </c>
      <c r="I128" s="34">
        <f t="shared" si="25"/>
        <v>3.0000000000001137E-3</v>
      </c>
      <c r="M128" s="34">
        <f>(E130-E129)/(D130-D129)*1000</f>
        <v>-0.6550868486353375</v>
      </c>
      <c r="N128" t="s">
        <v>97</v>
      </c>
      <c r="O128" t="s">
        <v>95</v>
      </c>
    </row>
    <row r="129" spans="1:15">
      <c r="A129" t="s">
        <v>88</v>
      </c>
      <c r="B129" s="33">
        <v>40380</v>
      </c>
      <c r="C129" s="32">
        <v>0.67708333333333337</v>
      </c>
      <c r="D129" s="36">
        <f t="shared" si="23"/>
        <v>15.184027777781012</v>
      </c>
      <c r="E129" s="34">
        <v>4.1150000000000002</v>
      </c>
      <c r="F129">
        <v>22</v>
      </c>
      <c r="H129" s="32">
        <f t="shared" si="24"/>
        <v>4.2326388888905058</v>
      </c>
      <c r="I129" s="34">
        <f t="shared" si="25"/>
        <v>3.0000000000001137E-3</v>
      </c>
      <c r="M129" s="34">
        <f>(E130-O129)/ABS(M128/1000)</f>
        <v>616.71212121202529</v>
      </c>
      <c r="N129" t="s">
        <v>98</v>
      </c>
      <c r="O129">
        <v>3.7</v>
      </c>
    </row>
    <row r="130" spans="1:15">
      <c r="A130" t="s">
        <v>88</v>
      </c>
      <c r="B130" s="33">
        <v>40397</v>
      </c>
      <c r="C130" s="32">
        <v>0.46875</v>
      </c>
      <c r="D130" s="36">
        <f t="shared" si="23"/>
        <v>31.975694444445253</v>
      </c>
      <c r="E130" s="34">
        <v>4.1040000000000001</v>
      </c>
      <c r="F130">
        <v>22</v>
      </c>
      <c r="H130" s="32">
        <f t="shared" si="24"/>
        <v>16.791666666664241</v>
      </c>
      <c r="I130" s="34">
        <f t="shared" si="25"/>
        <v>1.1000000000000121E-2</v>
      </c>
      <c r="M130">
        <f>M129/30.5</f>
        <v>20.220069547935257</v>
      </c>
      <c r="N130" t="s">
        <v>99</v>
      </c>
    </row>
    <row r="131" spans="1:15">
      <c r="A131" t="s">
        <v>88</v>
      </c>
      <c r="B131" s="33">
        <v>40479</v>
      </c>
      <c r="C131" s="32">
        <v>0.61597222222222225</v>
      </c>
      <c r="D131" s="36">
        <f t="shared" si="23"/>
        <v>114.12291666666715</v>
      </c>
      <c r="E131" s="34">
        <v>4.0670000000000002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Repeated Drop Test</vt:lpstr>
      <vt:lpstr>Vcrit Calc</vt:lpstr>
      <vt:lpstr>Internal Resistance Calc</vt:lpstr>
      <vt:lpstr>Bat Discharge</vt:lpstr>
      <vt:lpstr>Self-discharge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</dc:creator>
  <cp:lastModifiedBy>Matthew Cochrane</cp:lastModifiedBy>
  <dcterms:created xsi:type="dcterms:W3CDTF">2010-06-09T10:44:08Z</dcterms:created>
  <dcterms:modified xsi:type="dcterms:W3CDTF">2011-10-30T23:49:58Z</dcterms:modified>
</cp:coreProperties>
</file>