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showInkAnnotation="0" autoCompressPictures="0"/>
  <mc:AlternateContent xmlns:mc="http://schemas.openxmlformats.org/markup-compatibility/2006">
    <mc:Choice Requires="x15">
      <x15ac:absPath xmlns:x15ac="http://schemas.microsoft.com/office/spreadsheetml/2010/11/ac" url="/Users/Masa/Downloads/"/>
    </mc:Choice>
  </mc:AlternateContent>
  <bookViews>
    <workbookView xWindow="9480" yWindow="460" windowWidth="17000" windowHeight="16640" tabRatio="500"/>
  </bookViews>
  <sheets>
    <sheet name="Instructions" sheetId="1" r:id="rId1"/>
    <sheet name="Information Networks" sheetId="2" r:id="rId2"/>
    <sheet name="ICT in Business" sheetId="3" r:id="rId3"/>
    <sheet name="Knowledge and Business Networks" sheetId="4" r:id="rId4"/>
    <sheet name="Media" sheetId="5" r:id="rId5"/>
    <sheet name="User-Centred Design" sheetId="6" r:id="rId6"/>
  </sheets>
  <externalReferences>
    <externalReference r:id="rId7"/>
  </externalReferences>
  <definedNames>
    <definedName name="Lukuvuodet.">'[1]Computer Science'!$L$8:$L$12</definedName>
    <definedName name="_xlnm.Print_Area" localSheetId="1">'Information Networks'!$A$1:$K$83</definedName>
    <definedName name="Ruksi.">'[1]Computer Science'!$N$9:$N$10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U11" i="2" l="1"/>
  <c r="W11" i="2"/>
  <c r="Y11" i="2"/>
  <c r="Y12" i="2"/>
  <c r="Z12" i="2"/>
  <c r="Z74" i="2"/>
  <c r="Y74" i="2"/>
  <c r="W12" i="2"/>
  <c r="X12" i="2"/>
  <c r="X74" i="2"/>
  <c r="W74" i="2"/>
  <c r="U12" i="2"/>
  <c r="V12" i="2"/>
  <c r="V74" i="2"/>
  <c r="U74" i="2"/>
  <c r="S12" i="2"/>
  <c r="T12" i="2"/>
  <c r="T74" i="2"/>
  <c r="S74" i="2"/>
  <c r="Z73" i="2"/>
  <c r="Y73" i="2"/>
  <c r="X73" i="2"/>
  <c r="W73" i="2"/>
  <c r="V73" i="2"/>
  <c r="U73" i="2"/>
  <c r="T73" i="2"/>
  <c r="S73" i="2"/>
  <c r="Z72" i="2"/>
  <c r="Y72" i="2"/>
  <c r="X72" i="2"/>
  <c r="W72" i="2"/>
  <c r="V72" i="2"/>
  <c r="U72" i="2"/>
  <c r="T72" i="2"/>
  <c r="S72" i="2"/>
  <c r="Z71" i="2"/>
  <c r="Y71" i="2"/>
  <c r="X71" i="2"/>
  <c r="W71" i="2"/>
  <c r="V71" i="2"/>
  <c r="U71" i="2"/>
  <c r="T71" i="2"/>
  <c r="S71" i="2"/>
  <c r="Z70" i="2"/>
  <c r="Y70" i="2"/>
  <c r="X70" i="2"/>
  <c r="W70" i="2"/>
  <c r="V70" i="2"/>
  <c r="U70" i="2"/>
  <c r="T70" i="2"/>
  <c r="S70" i="2"/>
  <c r="Z69" i="2"/>
  <c r="Y69" i="2"/>
  <c r="X69" i="2"/>
  <c r="W69" i="2"/>
  <c r="V69" i="2"/>
  <c r="U69" i="2"/>
  <c r="T69" i="2"/>
  <c r="S69" i="2"/>
  <c r="Z68" i="2"/>
  <c r="Y68" i="2"/>
  <c r="X68" i="2"/>
  <c r="W68" i="2"/>
  <c r="V68" i="2"/>
  <c r="U68" i="2"/>
  <c r="T68" i="2"/>
  <c r="S68" i="2"/>
  <c r="Z67" i="2"/>
  <c r="Y67" i="2"/>
  <c r="X67" i="2"/>
  <c r="W67" i="2"/>
  <c r="V67" i="2"/>
  <c r="U67" i="2"/>
  <c r="T67" i="2"/>
  <c r="S67" i="2"/>
  <c r="Z66" i="2"/>
  <c r="Y66" i="2"/>
  <c r="X66" i="2"/>
  <c r="W66" i="2"/>
  <c r="V66" i="2"/>
  <c r="U66" i="2"/>
  <c r="T66" i="2"/>
  <c r="S66" i="2"/>
  <c r="Z65" i="2"/>
  <c r="Y65" i="2"/>
  <c r="X65" i="2"/>
  <c r="W65" i="2"/>
  <c r="V65" i="2"/>
  <c r="U65" i="2"/>
  <c r="T65" i="2"/>
  <c r="S65" i="2"/>
  <c r="Z64" i="2"/>
  <c r="Y64" i="2"/>
  <c r="X64" i="2"/>
  <c r="W64" i="2"/>
  <c r="V64" i="2"/>
  <c r="U64" i="2"/>
  <c r="T64" i="2"/>
  <c r="S64" i="2"/>
  <c r="Z63" i="2"/>
  <c r="Y63" i="2"/>
  <c r="X63" i="2"/>
  <c r="W63" i="2"/>
  <c r="V63" i="2"/>
  <c r="U63" i="2"/>
  <c r="T63" i="2"/>
  <c r="S63" i="2"/>
  <c r="Z62" i="2"/>
  <c r="Y62" i="2"/>
  <c r="X62" i="2"/>
  <c r="W62" i="2"/>
  <c r="V62" i="2"/>
  <c r="U62" i="2"/>
  <c r="T62" i="2"/>
  <c r="S62" i="2"/>
  <c r="Z61" i="2"/>
  <c r="Y61" i="2"/>
  <c r="X61" i="2"/>
  <c r="W61" i="2"/>
  <c r="V61" i="2"/>
  <c r="U61" i="2"/>
  <c r="T61" i="2"/>
  <c r="S61" i="2"/>
  <c r="Z60" i="2"/>
  <c r="Y60" i="2"/>
  <c r="X60" i="2"/>
  <c r="W60" i="2"/>
  <c r="V60" i="2"/>
  <c r="U60" i="2"/>
  <c r="T60" i="2"/>
  <c r="S60" i="2"/>
  <c r="Z59" i="2"/>
  <c r="Y59" i="2"/>
  <c r="X59" i="2"/>
  <c r="W59" i="2"/>
  <c r="V59" i="2"/>
  <c r="U59" i="2"/>
  <c r="T59" i="2"/>
  <c r="S59" i="2"/>
  <c r="Z58" i="2"/>
  <c r="Y58" i="2"/>
  <c r="X58" i="2"/>
  <c r="W58" i="2"/>
  <c r="V58" i="2"/>
  <c r="U58" i="2"/>
  <c r="T58" i="2"/>
  <c r="S58" i="2"/>
  <c r="Z57" i="2"/>
  <c r="Y57" i="2"/>
  <c r="X57" i="2"/>
  <c r="W57" i="2"/>
  <c r="V57" i="2"/>
  <c r="U57" i="2"/>
  <c r="T57" i="2"/>
  <c r="S57" i="2"/>
  <c r="Z56" i="2"/>
  <c r="Y56" i="2"/>
  <c r="X56" i="2"/>
  <c r="W56" i="2"/>
  <c r="V56" i="2"/>
  <c r="U56" i="2"/>
  <c r="T56" i="2"/>
  <c r="S56" i="2"/>
  <c r="Z55" i="2"/>
  <c r="Y55" i="2"/>
  <c r="X55" i="2"/>
  <c r="W55" i="2"/>
  <c r="V55" i="2"/>
  <c r="U55" i="2"/>
  <c r="T55" i="2"/>
  <c r="S55" i="2"/>
  <c r="Z54" i="2"/>
  <c r="Y54" i="2"/>
  <c r="X54" i="2"/>
  <c r="W54" i="2"/>
  <c r="V54" i="2"/>
  <c r="U54" i="2"/>
  <c r="T54" i="2"/>
  <c r="S54" i="2"/>
  <c r="Z53" i="2"/>
  <c r="Y53" i="2"/>
  <c r="X53" i="2"/>
  <c r="W53" i="2"/>
  <c r="V53" i="2"/>
  <c r="U53" i="2"/>
  <c r="T53" i="2"/>
  <c r="S53" i="2"/>
  <c r="Z52" i="2"/>
  <c r="Y52" i="2"/>
  <c r="X52" i="2"/>
  <c r="W52" i="2"/>
  <c r="V52" i="2"/>
  <c r="U52" i="2"/>
  <c r="T52" i="2"/>
  <c r="S52" i="2"/>
  <c r="Z51" i="2"/>
  <c r="Y51" i="2"/>
  <c r="X51" i="2"/>
  <c r="W51" i="2"/>
  <c r="V51" i="2"/>
  <c r="U51" i="2"/>
  <c r="T51" i="2"/>
  <c r="S51" i="2"/>
  <c r="Z50" i="2"/>
  <c r="Y50" i="2"/>
  <c r="X50" i="2"/>
  <c r="W50" i="2"/>
  <c r="V50" i="2"/>
  <c r="U50" i="2"/>
  <c r="T50" i="2"/>
  <c r="S50" i="2"/>
  <c r="Z49" i="2"/>
  <c r="Y49" i="2"/>
  <c r="X49" i="2"/>
  <c r="W49" i="2"/>
  <c r="V49" i="2"/>
  <c r="U49" i="2"/>
  <c r="T49" i="2"/>
  <c r="S49" i="2"/>
  <c r="Z48" i="2"/>
  <c r="Y48" i="2"/>
  <c r="X48" i="2"/>
  <c r="W48" i="2"/>
  <c r="V48" i="2"/>
  <c r="U48" i="2"/>
  <c r="T48" i="2"/>
  <c r="S48" i="2"/>
  <c r="Z47" i="2"/>
  <c r="Y47" i="2"/>
  <c r="X47" i="2"/>
  <c r="W47" i="2"/>
  <c r="V47" i="2"/>
  <c r="U47" i="2"/>
  <c r="T47" i="2"/>
  <c r="S47" i="2"/>
  <c r="Z46" i="2"/>
  <c r="Y46" i="2"/>
  <c r="X46" i="2"/>
  <c r="W46" i="2"/>
  <c r="V46" i="2"/>
  <c r="U46" i="2"/>
  <c r="T46" i="2"/>
  <c r="S46" i="2"/>
  <c r="Z45" i="2"/>
  <c r="Y45" i="2"/>
  <c r="X45" i="2"/>
  <c r="W45" i="2"/>
  <c r="V45" i="2"/>
  <c r="U45" i="2"/>
  <c r="T45" i="2"/>
  <c r="S45" i="2"/>
  <c r="Z44" i="2"/>
  <c r="Y44" i="2"/>
  <c r="X44" i="2"/>
  <c r="W44" i="2"/>
  <c r="V44" i="2"/>
  <c r="U44" i="2"/>
  <c r="T44" i="2"/>
  <c r="S44" i="2"/>
  <c r="Z43" i="2"/>
  <c r="Y43" i="2"/>
  <c r="X43" i="2"/>
  <c r="W43" i="2"/>
  <c r="V43" i="2"/>
  <c r="U43" i="2"/>
  <c r="T43" i="2"/>
  <c r="S43" i="2"/>
  <c r="Z42" i="2"/>
  <c r="Y42" i="2"/>
  <c r="X42" i="2"/>
  <c r="W42" i="2"/>
  <c r="V42" i="2"/>
  <c r="U42" i="2"/>
  <c r="T42" i="2"/>
  <c r="S42" i="2"/>
  <c r="Z41" i="2"/>
  <c r="Y41" i="2"/>
  <c r="X41" i="2"/>
  <c r="W41" i="2"/>
  <c r="V41" i="2"/>
  <c r="U41" i="2"/>
  <c r="T41" i="2"/>
  <c r="S41" i="2"/>
  <c r="Z40" i="2"/>
  <c r="Y40" i="2"/>
  <c r="X40" i="2"/>
  <c r="W40" i="2"/>
  <c r="V40" i="2"/>
  <c r="U40" i="2"/>
  <c r="T40" i="2"/>
  <c r="S40" i="2"/>
  <c r="Z39" i="2"/>
  <c r="Y39" i="2"/>
  <c r="X39" i="2"/>
  <c r="W39" i="2"/>
  <c r="V39" i="2"/>
  <c r="U39" i="2"/>
  <c r="T39" i="2"/>
  <c r="S39" i="2"/>
  <c r="Z38" i="2"/>
  <c r="Y38" i="2"/>
  <c r="X38" i="2"/>
  <c r="W38" i="2"/>
  <c r="V38" i="2"/>
  <c r="U38" i="2"/>
  <c r="T38" i="2"/>
  <c r="S38" i="2"/>
  <c r="Z37" i="2"/>
  <c r="Y37" i="2"/>
  <c r="X37" i="2"/>
  <c r="W37" i="2"/>
  <c r="V37" i="2"/>
  <c r="U37" i="2"/>
  <c r="T37" i="2"/>
  <c r="S37" i="2"/>
  <c r="Z36" i="2"/>
  <c r="Y36" i="2"/>
  <c r="X36" i="2"/>
  <c r="W36" i="2"/>
  <c r="V36" i="2"/>
  <c r="U36" i="2"/>
  <c r="T36" i="2"/>
  <c r="S36" i="2"/>
  <c r="Z35" i="2"/>
  <c r="Y35" i="2"/>
  <c r="X35" i="2"/>
  <c r="W35" i="2"/>
  <c r="V35" i="2"/>
  <c r="U35" i="2"/>
  <c r="T35" i="2"/>
  <c r="S35" i="2"/>
  <c r="Z34" i="2"/>
  <c r="Y34" i="2"/>
  <c r="X34" i="2"/>
  <c r="W34" i="2"/>
  <c r="V34" i="2"/>
  <c r="U34" i="2"/>
  <c r="T34" i="2"/>
  <c r="S34" i="2"/>
  <c r="Z33" i="2"/>
  <c r="Y33" i="2"/>
  <c r="X33" i="2"/>
  <c r="W33" i="2"/>
  <c r="V33" i="2"/>
  <c r="U33" i="2"/>
  <c r="T33" i="2"/>
  <c r="S33" i="2"/>
  <c r="Z32" i="2"/>
  <c r="Y32" i="2"/>
  <c r="X32" i="2"/>
  <c r="W32" i="2"/>
  <c r="V32" i="2"/>
  <c r="U32" i="2"/>
  <c r="T32" i="2"/>
  <c r="S32" i="2"/>
  <c r="Z31" i="2"/>
  <c r="Y31" i="2"/>
  <c r="X31" i="2"/>
  <c r="W31" i="2"/>
  <c r="V31" i="2"/>
  <c r="U31" i="2"/>
  <c r="T31" i="2"/>
  <c r="S31" i="2"/>
  <c r="Z30" i="2"/>
  <c r="Y30" i="2"/>
  <c r="X30" i="2"/>
  <c r="W30" i="2"/>
  <c r="V30" i="2"/>
  <c r="U30" i="2"/>
  <c r="T30" i="2"/>
  <c r="S30" i="2"/>
  <c r="Z29" i="2"/>
  <c r="Y29" i="2"/>
  <c r="X29" i="2"/>
  <c r="W29" i="2"/>
  <c r="V29" i="2"/>
  <c r="U29" i="2"/>
  <c r="T29" i="2"/>
  <c r="S29" i="2"/>
  <c r="Z28" i="2"/>
  <c r="Y28" i="2"/>
  <c r="X28" i="2"/>
  <c r="W28" i="2"/>
  <c r="V28" i="2"/>
  <c r="U28" i="2"/>
  <c r="T28" i="2"/>
  <c r="S28" i="2"/>
  <c r="Z27" i="2"/>
  <c r="Y27" i="2"/>
  <c r="X27" i="2"/>
  <c r="W27" i="2"/>
  <c r="V27" i="2"/>
  <c r="U27" i="2"/>
  <c r="T27" i="2"/>
  <c r="S27" i="2"/>
  <c r="Z26" i="2"/>
  <c r="Y26" i="2"/>
  <c r="X26" i="2"/>
  <c r="W26" i="2"/>
  <c r="V26" i="2"/>
  <c r="U26" i="2"/>
  <c r="T26" i="2"/>
  <c r="S26" i="2"/>
  <c r="Z25" i="2"/>
  <c r="Y25" i="2"/>
  <c r="X25" i="2"/>
  <c r="W25" i="2"/>
  <c r="V25" i="2"/>
  <c r="U25" i="2"/>
  <c r="T25" i="2"/>
  <c r="S25" i="2"/>
  <c r="Z24" i="2"/>
  <c r="Y24" i="2"/>
  <c r="X24" i="2"/>
  <c r="W24" i="2"/>
  <c r="V24" i="2"/>
  <c r="U24" i="2"/>
  <c r="T24" i="2"/>
  <c r="S24" i="2"/>
  <c r="Z23" i="2"/>
  <c r="Y23" i="2"/>
  <c r="X23" i="2"/>
  <c r="W23" i="2"/>
  <c r="V23" i="2"/>
  <c r="U23" i="2"/>
  <c r="T23" i="2"/>
  <c r="S23" i="2"/>
  <c r="Z22" i="2"/>
  <c r="Y22" i="2"/>
  <c r="X22" i="2"/>
  <c r="W22" i="2"/>
  <c r="V22" i="2"/>
  <c r="U22" i="2"/>
  <c r="T22" i="2"/>
  <c r="S22" i="2"/>
  <c r="Z21" i="2"/>
  <c r="Y21" i="2"/>
  <c r="X21" i="2"/>
  <c r="W21" i="2"/>
  <c r="V21" i="2"/>
  <c r="U21" i="2"/>
  <c r="T21" i="2"/>
  <c r="S21" i="2"/>
  <c r="Z20" i="2"/>
  <c r="Y20" i="2"/>
  <c r="X20" i="2"/>
  <c r="W20" i="2"/>
  <c r="V20" i="2"/>
  <c r="U20" i="2"/>
  <c r="T20" i="2"/>
  <c r="S20" i="2"/>
  <c r="Z19" i="2"/>
  <c r="Y19" i="2"/>
  <c r="X19" i="2"/>
  <c r="W19" i="2"/>
  <c r="V19" i="2"/>
  <c r="U19" i="2"/>
  <c r="T19" i="2"/>
  <c r="S19" i="2"/>
  <c r="Z18" i="2"/>
  <c r="Y18" i="2"/>
  <c r="X18" i="2"/>
  <c r="W18" i="2"/>
  <c r="V18" i="2"/>
  <c r="U18" i="2"/>
  <c r="T18" i="2"/>
  <c r="S18" i="2"/>
  <c r="Z17" i="2"/>
  <c r="Y17" i="2"/>
  <c r="X17" i="2"/>
  <c r="W17" i="2"/>
  <c r="V17" i="2"/>
  <c r="U17" i="2"/>
  <c r="T17" i="2"/>
  <c r="S17" i="2"/>
  <c r="Z16" i="2"/>
  <c r="Y16" i="2"/>
  <c r="X16" i="2"/>
  <c r="W16" i="2"/>
  <c r="V16" i="2"/>
  <c r="U16" i="2"/>
  <c r="T16" i="2"/>
  <c r="S16" i="2"/>
  <c r="Z15" i="2"/>
  <c r="Y15" i="2"/>
  <c r="X15" i="2"/>
  <c r="W15" i="2"/>
  <c r="V15" i="2"/>
  <c r="U15" i="2"/>
  <c r="T15" i="2"/>
  <c r="S15" i="2"/>
  <c r="Z14" i="2"/>
  <c r="Y14" i="2"/>
  <c r="X14" i="2"/>
  <c r="W14" i="2"/>
  <c r="V14" i="2"/>
  <c r="U14" i="2"/>
  <c r="T14" i="2"/>
  <c r="S14" i="2"/>
  <c r="AI12" i="2"/>
  <c r="AH12" i="2"/>
  <c r="AG12" i="2"/>
  <c r="AF12" i="2"/>
  <c r="AE12" i="2"/>
  <c r="AD12" i="2"/>
  <c r="AC12" i="2"/>
  <c r="AB12" i="2"/>
  <c r="V11" i="2"/>
  <c r="X11" i="2"/>
  <c r="Z11" i="2"/>
  <c r="C37" i="2"/>
  <c r="C63" i="2"/>
  <c r="C49" i="2"/>
  <c r="N72" i="2"/>
  <c r="L67" i="2"/>
  <c r="N64" i="2"/>
  <c r="L62" i="2"/>
  <c r="L61" i="2"/>
  <c r="L60" i="2"/>
  <c r="L59" i="2"/>
  <c r="L58" i="2"/>
  <c r="L57" i="2"/>
  <c r="L56" i="2"/>
  <c r="L55" i="2"/>
  <c r="L54" i="2"/>
  <c r="L53" i="2"/>
  <c r="N50" i="2"/>
  <c r="L48" i="2"/>
  <c r="L47" i="2"/>
  <c r="L46" i="2"/>
  <c r="L45" i="2"/>
  <c r="L44" i="2"/>
  <c r="L43" i="2"/>
  <c r="L42" i="2"/>
  <c r="L41" i="2"/>
  <c r="N38" i="2"/>
  <c r="L36" i="2"/>
  <c r="L35" i="2"/>
  <c r="L34" i="2"/>
  <c r="L33" i="2"/>
  <c r="L32" i="2"/>
  <c r="L31" i="2"/>
  <c r="L30" i="2"/>
  <c r="L29" i="2"/>
  <c r="L27" i="2"/>
  <c r="L26" i="2"/>
  <c r="L25" i="2"/>
  <c r="L24" i="2"/>
  <c r="L23" i="2"/>
  <c r="L22" i="2"/>
  <c r="L21" i="2"/>
  <c r="L14" i="2"/>
  <c r="C71" i="2"/>
  <c r="AB13" i="2" a="1"/>
  <c r="AB13" i="2"/>
  <c r="AC13" i="2" a="1"/>
  <c r="AC13" i="2"/>
  <c r="AD13" i="2" a="1"/>
  <c r="AD13" i="2"/>
  <c r="AE13" i="2" a="1"/>
  <c r="AE13" i="2"/>
  <c r="AF13" i="2" a="1"/>
  <c r="AF13" i="2"/>
  <c r="AG13" i="2" a="1"/>
  <c r="AG13" i="2"/>
  <c r="AH13" i="2" a="1"/>
  <c r="AH13" i="2"/>
  <c r="AI13" i="2" a="1"/>
  <c r="AI13" i="2"/>
  <c r="AB14" i="2" a="1"/>
  <c r="AB14" i="2"/>
  <c r="AC14" i="2" a="1"/>
  <c r="AC14" i="2"/>
  <c r="AD14" i="2" a="1"/>
  <c r="AD14" i="2"/>
  <c r="AE14" i="2" a="1"/>
  <c r="AE14" i="2"/>
  <c r="AF14" i="2" a="1"/>
  <c r="AF14" i="2"/>
  <c r="AG14" i="2" a="1"/>
  <c r="AG14" i="2"/>
  <c r="AH14" i="2" a="1"/>
  <c r="AH14" i="2"/>
  <c r="AI14" i="2" a="1"/>
  <c r="AI14" i="2"/>
  <c r="AB15" i="2" a="1"/>
  <c r="AB15" i="2"/>
  <c r="AC15" i="2" a="1"/>
  <c r="AC15" i="2"/>
  <c r="AD15" i="2" a="1"/>
  <c r="AD15" i="2"/>
  <c r="AE15" i="2" a="1"/>
  <c r="AE15" i="2"/>
  <c r="AF15" i="2" a="1"/>
  <c r="AF15" i="2"/>
  <c r="AG15" i="2" a="1"/>
  <c r="AG15" i="2"/>
  <c r="AH15" i="2" a="1"/>
  <c r="AH15" i="2"/>
  <c r="AI15" i="2" a="1"/>
  <c r="AI15" i="2"/>
  <c r="AB16" i="2" a="1"/>
  <c r="AB16" i="2"/>
  <c r="AC16" i="2" a="1"/>
  <c r="AC16" i="2"/>
  <c r="AD16" i="2" a="1"/>
  <c r="AD16" i="2"/>
  <c r="AE16" i="2" a="1"/>
  <c r="AE16" i="2"/>
  <c r="AF16" i="2" a="1"/>
  <c r="AF16" i="2"/>
  <c r="AG16" i="2" a="1"/>
  <c r="AG16" i="2"/>
  <c r="AH16" i="2" a="1"/>
  <c r="AH16" i="2"/>
  <c r="AI16" i="2" a="1"/>
  <c r="AI16" i="2"/>
  <c r="AB17" i="2" a="1"/>
  <c r="AB17" i="2"/>
  <c r="AC17" i="2" a="1"/>
  <c r="AC17" i="2"/>
  <c r="AD17" i="2" a="1"/>
  <c r="AD17" i="2"/>
  <c r="AE17" i="2" a="1"/>
  <c r="AE17" i="2"/>
  <c r="AF17" i="2" a="1"/>
  <c r="AF17" i="2"/>
  <c r="AG17" i="2" a="1"/>
  <c r="AG17" i="2"/>
  <c r="AH17" i="2" a="1"/>
  <c r="AH17" i="2"/>
  <c r="AI17" i="2" a="1"/>
  <c r="AI17" i="2"/>
  <c r="AB18" i="2" a="1"/>
  <c r="AB18" i="2"/>
  <c r="AC18" i="2" a="1"/>
  <c r="AC18" i="2"/>
  <c r="AD18" i="2" a="1"/>
  <c r="AD18" i="2"/>
  <c r="AE18" i="2" a="1"/>
  <c r="AE18" i="2"/>
  <c r="AF18" i="2" a="1"/>
  <c r="AF18" i="2"/>
  <c r="AG18" i="2" a="1"/>
  <c r="AG18" i="2"/>
  <c r="AH18" i="2" a="1"/>
  <c r="AH18" i="2"/>
  <c r="AI18" i="2" a="1"/>
  <c r="AI18" i="2"/>
  <c r="AB19" i="2" a="1"/>
  <c r="AB19" i="2"/>
  <c r="AC19" i="2" a="1"/>
  <c r="AC19" i="2"/>
  <c r="AD19" i="2" a="1"/>
  <c r="AD19" i="2"/>
  <c r="AE19" i="2" a="1"/>
  <c r="AE19" i="2"/>
  <c r="AF19" i="2" a="1"/>
  <c r="AF19" i="2"/>
  <c r="AG19" i="2" a="1"/>
  <c r="AG19" i="2"/>
  <c r="AH19" i="2" a="1"/>
  <c r="AH19" i="2"/>
  <c r="AI19" i="2" a="1"/>
  <c r="AI19" i="2"/>
  <c r="AB20" i="2" a="1"/>
  <c r="AB20" i="2"/>
  <c r="AC20" i="2" a="1"/>
  <c r="AC20" i="2"/>
  <c r="AD20" i="2" a="1"/>
  <c r="AD20" i="2"/>
  <c r="AE20" i="2" a="1"/>
  <c r="AE20" i="2"/>
  <c r="AF20" i="2" a="1"/>
  <c r="AF20" i="2"/>
  <c r="AG20" i="2" a="1"/>
  <c r="AG20" i="2"/>
  <c r="AH20" i="2" a="1"/>
  <c r="AH20" i="2"/>
  <c r="AI20" i="2" a="1"/>
  <c r="AI20" i="2"/>
  <c r="AB21" i="2" a="1"/>
  <c r="AB21" i="2"/>
  <c r="AC21" i="2" a="1"/>
  <c r="AC21" i="2"/>
  <c r="AD21" i="2" a="1"/>
  <c r="AD21" i="2"/>
  <c r="AE21" i="2" a="1"/>
  <c r="AE21" i="2"/>
  <c r="AF21" i="2" a="1"/>
  <c r="AF21" i="2"/>
  <c r="AG21" i="2" a="1"/>
  <c r="AG21" i="2"/>
  <c r="AH21" i="2" a="1"/>
  <c r="AH21" i="2"/>
  <c r="AI21" i="2" a="1"/>
  <c r="AI21" i="2"/>
  <c r="AB22" i="2" a="1"/>
  <c r="AB22" i="2"/>
  <c r="AC22" i="2" a="1"/>
  <c r="AC22" i="2"/>
  <c r="AD22" i="2" a="1"/>
  <c r="AD22" i="2"/>
  <c r="AE22" i="2" a="1"/>
  <c r="AE22" i="2"/>
  <c r="AF22" i="2" a="1"/>
  <c r="AF22" i="2"/>
  <c r="AG22" i="2" a="1"/>
  <c r="AG22" i="2"/>
  <c r="AH22" i="2" a="1"/>
  <c r="AH22" i="2"/>
  <c r="AI22" i="2" a="1"/>
  <c r="AI22" i="2"/>
  <c r="AB23" i="2" a="1"/>
  <c r="AB23" i="2"/>
  <c r="AC23" i="2" a="1"/>
  <c r="AC23" i="2"/>
  <c r="AD23" i="2" a="1"/>
  <c r="AD23" i="2"/>
  <c r="AE23" i="2" a="1"/>
  <c r="AE23" i="2"/>
  <c r="AF23" i="2" a="1"/>
  <c r="AF23" i="2"/>
  <c r="AG23" i="2" a="1"/>
  <c r="AG23" i="2"/>
  <c r="AH23" i="2" a="1"/>
  <c r="AH23" i="2"/>
  <c r="AI23" i="2" a="1"/>
  <c r="AI23" i="2"/>
  <c r="AB24" i="2" a="1"/>
  <c r="AB24" i="2"/>
  <c r="AC24" i="2" a="1"/>
  <c r="AC24" i="2"/>
  <c r="AD24" i="2" a="1"/>
  <c r="AD24" i="2"/>
  <c r="AE24" i="2" a="1"/>
  <c r="AE24" i="2"/>
  <c r="AF24" i="2" a="1"/>
  <c r="AF24" i="2"/>
  <c r="AG24" i="2" a="1"/>
  <c r="AG24" i="2"/>
  <c r="AH24" i="2" a="1"/>
  <c r="AH24" i="2"/>
  <c r="AI24" i="2" a="1"/>
  <c r="AI24" i="2"/>
  <c r="AB25" i="2" a="1"/>
  <c r="AB25" i="2"/>
  <c r="AC25" i="2" a="1"/>
  <c r="AC25" i="2"/>
  <c r="AD25" i="2" a="1"/>
  <c r="AD25" i="2"/>
  <c r="AE25" i="2" a="1"/>
  <c r="AE25" i="2"/>
  <c r="AF25" i="2" a="1"/>
  <c r="AF25" i="2"/>
  <c r="AG25" i="2" a="1"/>
  <c r="AG25" i="2"/>
  <c r="AH25" i="2" a="1"/>
  <c r="AH25" i="2"/>
  <c r="AI25" i="2" a="1"/>
  <c r="AI25" i="2"/>
  <c r="AB26" i="2" a="1"/>
  <c r="AB26" i="2"/>
  <c r="AC26" i="2" a="1"/>
  <c r="AC26" i="2"/>
  <c r="AD26" i="2" a="1"/>
  <c r="AD26" i="2"/>
  <c r="AE26" i="2" a="1"/>
  <c r="AE26" i="2"/>
  <c r="AF26" i="2" a="1"/>
  <c r="AF26" i="2"/>
  <c r="AG26" i="2" a="1"/>
  <c r="AG26" i="2"/>
  <c r="AH26" i="2" a="1"/>
  <c r="AH26" i="2"/>
  <c r="AI26" i="2" a="1"/>
  <c r="AI26" i="2"/>
  <c r="AB27" i="2" a="1"/>
  <c r="AB27" i="2"/>
  <c r="AC27" i="2" a="1"/>
  <c r="AC27" i="2"/>
  <c r="AD27" i="2" a="1"/>
  <c r="AD27" i="2"/>
  <c r="AE27" i="2" a="1"/>
  <c r="AE27" i="2"/>
  <c r="AF27" i="2" a="1"/>
  <c r="AF27" i="2"/>
  <c r="AG27" i="2" a="1"/>
  <c r="AG27" i="2"/>
  <c r="AH27" i="2" a="1"/>
  <c r="AH27" i="2"/>
  <c r="AI27" i="2" a="1"/>
  <c r="AI27" i="2"/>
  <c r="AB28" i="2" a="1"/>
  <c r="AB28" i="2"/>
  <c r="AC28" i="2" a="1"/>
  <c r="AC28" i="2"/>
  <c r="AD28" i="2" a="1"/>
  <c r="AD28" i="2"/>
  <c r="AE28" i="2" a="1"/>
  <c r="AE28" i="2"/>
  <c r="AF28" i="2" a="1"/>
  <c r="AF28" i="2"/>
  <c r="AG28" i="2" a="1"/>
  <c r="AG28" i="2"/>
  <c r="AH28" i="2" a="1"/>
  <c r="AH28" i="2"/>
  <c r="AI28" i="2" a="1"/>
  <c r="AI28" i="2"/>
  <c r="AB29" i="2" a="1"/>
  <c r="AB29" i="2"/>
  <c r="AC29" i="2" a="1"/>
  <c r="AC29" i="2"/>
  <c r="AD29" i="2" a="1"/>
  <c r="AD29" i="2"/>
  <c r="AE29" i="2" a="1"/>
  <c r="AE29" i="2"/>
  <c r="AF29" i="2" a="1"/>
  <c r="AF29" i="2"/>
  <c r="AG29" i="2" a="1"/>
  <c r="AG29" i="2"/>
  <c r="AH29" i="2" a="1"/>
  <c r="AH29" i="2"/>
  <c r="AI29" i="2" a="1"/>
  <c r="AI29" i="2"/>
  <c r="AB30" i="2" a="1"/>
  <c r="AB30" i="2"/>
  <c r="AC30" i="2" a="1"/>
  <c r="AC30" i="2"/>
  <c r="AD30" i="2" a="1"/>
  <c r="AD30" i="2"/>
  <c r="AE30" i="2" a="1"/>
  <c r="AE30" i="2"/>
  <c r="AF30" i="2" a="1"/>
  <c r="AF30" i="2"/>
  <c r="AG30" i="2" a="1"/>
  <c r="AG30" i="2"/>
  <c r="AH30" i="2" a="1"/>
  <c r="AH30" i="2"/>
  <c r="AI30" i="2" a="1"/>
  <c r="AI30" i="2"/>
  <c r="AB31" i="2" a="1"/>
  <c r="AB31" i="2"/>
  <c r="AC31" i="2" a="1"/>
  <c r="AC31" i="2"/>
  <c r="AD31" i="2" a="1"/>
  <c r="AD31" i="2"/>
  <c r="AE31" i="2" a="1"/>
  <c r="AE31" i="2"/>
  <c r="AF31" i="2" a="1"/>
  <c r="AF31" i="2"/>
  <c r="AG31" i="2" a="1"/>
  <c r="AG31" i="2"/>
  <c r="AH31" i="2" a="1"/>
  <c r="AH31" i="2"/>
  <c r="AI31" i="2" a="1"/>
  <c r="AI31" i="2"/>
  <c r="AB32" i="2" a="1"/>
  <c r="AB32" i="2"/>
  <c r="AC32" i="2" a="1"/>
  <c r="AC32" i="2"/>
  <c r="AD32" i="2" a="1"/>
  <c r="AD32" i="2"/>
  <c r="AE32" i="2" a="1"/>
  <c r="AE32" i="2"/>
  <c r="AF32" i="2" a="1"/>
  <c r="AF32" i="2"/>
  <c r="AG32" i="2" a="1"/>
  <c r="AG32" i="2"/>
  <c r="AH32" i="2" a="1"/>
  <c r="AH32" i="2"/>
  <c r="AI32" i="2" a="1"/>
  <c r="AI32" i="2"/>
  <c r="AB33" i="2" a="1"/>
  <c r="AB33" i="2"/>
  <c r="AC33" i="2" a="1"/>
  <c r="AC33" i="2"/>
  <c r="AD33" i="2" a="1"/>
  <c r="AD33" i="2"/>
  <c r="AE33" i="2" a="1"/>
  <c r="AE33" i="2"/>
  <c r="AF33" i="2" a="1"/>
  <c r="AF33" i="2"/>
  <c r="AG33" i="2" a="1"/>
  <c r="AG33" i="2"/>
  <c r="AH33" i="2" a="1"/>
  <c r="AH33" i="2"/>
  <c r="AI33" i="2" a="1"/>
  <c r="AI33" i="2"/>
  <c r="AB34" i="2" a="1"/>
  <c r="AB34" i="2"/>
  <c r="AC34" i="2" a="1"/>
  <c r="AC34" i="2"/>
  <c r="AD34" i="2" a="1"/>
  <c r="AD34" i="2"/>
  <c r="AE34" i="2" a="1"/>
  <c r="AE34" i="2"/>
  <c r="AF34" i="2" a="1"/>
  <c r="AF34" i="2"/>
  <c r="AG34" i="2" a="1"/>
  <c r="AG34" i="2"/>
  <c r="AH34" i="2" a="1"/>
  <c r="AH34" i="2"/>
  <c r="AI34" i="2" a="1"/>
  <c r="AI34" i="2"/>
</calcChain>
</file>

<file path=xl/sharedStrings.xml><?xml version="1.0" encoding="utf-8"?>
<sst xmlns="http://schemas.openxmlformats.org/spreadsheetml/2006/main" count="327" uniqueCount="216">
  <si>
    <t>Course code</t>
  </si>
  <si>
    <t>Course name</t>
  </si>
  <si>
    <t>Credits</t>
  </si>
  <si>
    <t>Period</t>
  </si>
  <si>
    <t>Academic year</t>
  </si>
  <si>
    <t>Course substitution</t>
  </si>
  <si>
    <t>I</t>
  </si>
  <si>
    <t>II</t>
  </si>
  <si>
    <t>III</t>
  </si>
  <si>
    <t>IV</t>
  </si>
  <si>
    <t>V</t>
  </si>
  <si>
    <t>Personal Study Plan</t>
  </si>
  <si>
    <t>Name</t>
  </si>
  <si>
    <t>Major</t>
  </si>
  <si>
    <t>Professor in charge of the track</t>
  </si>
  <si>
    <t>2014-2015</t>
  </si>
  <si>
    <t>2015-2016</t>
  </si>
  <si>
    <t>X</t>
  </si>
  <si>
    <t>MAJOR (40–65 credits)</t>
  </si>
  <si>
    <t>2016-2017</t>
  </si>
  <si>
    <t>Web Software Development</t>
  </si>
  <si>
    <t>Computer Graphics</t>
  </si>
  <si>
    <t>MINOR (20–25 credits)</t>
  </si>
  <si>
    <t>Fill in your minor courses in the table below.</t>
  </si>
  <si>
    <t>ELECTIVE STUDIES (25–35 credits)</t>
  </si>
  <si>
    <t>Fill in your elective studies in the table below.</t>
  </si>
  <si>
    <t>MASTER'S THESIS (30 credits)</t>
  </si>
  <si>
    <t>Total number of credits</t>
  </si>
  <si>
    <t>Date</t>
  </si>
  <si>
    <t>Signature of planning officer or study secretary</t>
  </si>
  <si>
    <t>Signature of the professor in charge of the major</t>
  </si>
  <si>
    <t>Information Networks</t>
  </si>
  <si>
    <t>Minor (if chosen)</t>
  </si>
  <si>
    <t>Focus track</t>
  </si>
  <si>
    <t>Instructions for Creating a Personal Study Plan</t>
  </si>
  <si>
    <t>2) Fill in the course information (course code, name and number of credits) in the table.</t>
  </si>
  <si>
    <t>Select the academic year during which you are planning to participate in the course and mark the study period(s) of the selected course with an "X".</t>
  </si>
  <si>
    <t>3) If you want to substitute a course with another course, please fill in the "Course substitution" column.</t>
  </si>
  <si>
    <t>ICT in Business</t>
  </si>
  <si>
    <t>Knowledge and Business Networks</t>
  </si>
  <si>
    <t>Media</t>
  </si>
  <si>
    <t>There is one major in Master's Programme in Information Networks:</t>
  </si>
  <si>
    <t>The major contains:</t>
  </si>
  <si>
    <t>and four focus tracks:</t>
  </si>
  <si>
    <t>TU-E6010</t>
  </si>
  <si>
    <t>Aesthetics</t>
  </si>
  <si>
    <t>Social Media</t>
  </si>
  <si>
    <t>TU-E3090</t>
  </si>
  <si>
    <t xml:space="preserve">Research Assignment in Leadership and Knowledge Management </t>
  </si>
  <si>
    <t>Master's Programme in Information Networks (INF)</t>
  </si>
  <si>
    <t>Focus track courses (20-30 credits):</t>
  </si>
  <si>
    <t>Courses from other tracks (to complete your major):</t>
  </si>
  <si>
    <t>1) Choose the second sheet 'Information Networks' of this workbook.</t>
  </si>
  <si>
    <r>
      <rPr>
        <sz val="12"/>
        <color theme="1"/>
        <rFont val="Calibri"/>
        <family val="2"/>
        <scheme val="minor"/>
      </rPr>
      <t>Information Networks specific studies</t>
    </r>
    <r>
      <rPr>
        <sz val="12"/>
        <color theme="1"/>
        <rFont val="Calibri"/>
        <family val="2"/>
        <scheme val="minor"/>
      </rPr>
      <t xml:space="preserve"> (15 cr)</t>
    </r>
  </si>
  <si>
    <r>
      <rPr>
        <i/>
        <sz val="11"/>
        <color theme="1"/>
        <rFont val="Arial"/>
        <family val="2"/>
      </rPr>
      <t>ICT in Business</t>
    </r>
    <r>
      <rPr>
        <sz val="11"/>
        <color theme="1"/>
        <rFont val="Arial"/>
        <family val="2"/>
      </rPr>
      <t xml:space="preserve"> (sheet 3)</t>
    </r>
  </si>
  <si>
    <r>
      <rPr>
        <i/>
        <sz val="11"/>
        <color theme="1"/>
        <rFont val="Arial"/>
        <family val="2"/>
      </rPr>
      <t>Knowledge and Business Networks</t>
    </r>
    <r>
      <rPr>
        <sz val="11"/>
        <color theme="1"/>
        <rFont val="Arial"/>
        <family val="2"/>
      </rPr>
      <t xml:space="preserve"> (sheet 4)</t>
    </r>
  </si>
  <si>
    <r>
      <rPr>
        <i/>
        <sz val="11"/>
        <color theme="1"/>
        <rFont val="Arial"/>
        <family val="2"/>
      </rPr>
      <t xml:space="preserve">Media </t>
    </r>
    <r>
      <rPr>
        <sz val="11"/>
        <color theme="1"/>
        <rFont val="Arial"/>
        <family val="2"/>
      </rPr>
      <t>(sheet 5)</t>
    </r>
  </si>
  <si>
    <r>
      <rPr>
        <i/>
        <sz val="11"/>
        <color theme="1"/>
        <rFont val="Arial"/>
        <family val="2"/>
      </rPr>
      <t>User-Centered Design</t>
    </r>
    <r>
      <rPr>
        <sz val="11"/>
        <color theme="1"/>
        <rFont val="Arial"/>
        <family val="2"/>
      </rPr>
      <t xml:space="preserve"> (sheet 6)</t>
    </r>
  </si>
  <si>
    <t>Code</t>
  </si>
  <si>
    <t>Compulsory courses (15 credits)</t>
  </si>
  <si>
    <t>I-II</t>
  </si>
  <si>
    <t>Software Engineering</t>
  </si>
  <si>
    <t>I-II or III-IV</t>
  </si>
  <si>
    <t>Optional courses</t>
  </si>
  <si>
    <t>Software Design and Modeling</t>
  </si>
  <si>
    <t>Requirements Engineering</t>
  </si>
  <si>
    <t>III-V</t>
  </si>
  <si>
    <t>Software Architectures</t>
  </si>
  <si>
    <t>ICT Enabled Service Business and Innovation</t>
  </si>
  <si>
    <t>Seminar on Enterprise Information Systems</t>
  </si>
  <si>
    <t>Upon agreement</t>
  </si>
  <si>
    <t>3-10</t>
  </si>
  <si>
    <t>5-10</t>
  </si>
  <si>
    <t>I-V</t>
  </si>
  <si>
    <t>II-III</t>
  </si>
  <si>
    <t>Design of WWW Services</t>
  </si>
  <si>
    <t>Information Retrieval</t>
  </si>
  <si>
    <t>III-IV</t>
  </si>
  <si>
    <t>TU-E6130</t>
  </si>
  <si>
    <t>TU-E3010</t>
  </si>
  <si>
    <t>Leading as Practice</t>
  </si>
  <si>
    <t>TU-E3040</t>
  </si>
  <si>
    <t>Human Potential</t>
  </si>
  <si>
    <t>TU-E4050</t>
  </si>
  <si>
    <t>Entrepreneurial Leadership</t>
  </si>
  <si>
    <t>TU-E1010</t>
  </si>
  <si>
    <t>Advanced Strategic Management</t>
  </si>
  <si>
    <t>TU-E1120</t>
  </si>
  <si>
    <t>Strategic Management of Technology and Innovation</t>
  </si>
  <si>
    <t>Strategies for Growth and Renewal</t>
  </si>
  <si>
    <t>TU-E6110</t>
  </si>
  <si>
    <t>Management of Networked Business Processes</t>
  </si>
  <si>
    <t>3-5</t>
  </si>
  <si>
    <t>TU-L2040</t>
  </si>
  <si>
    <t>TU-E2030</t>
  </si>
  <si>
    <t>Advanced Project-based Management</t>
  </si>
  <si>
    <t>TU-E6140</t>
  </si>
  <si>
    <t>TU-E4040</t>
  </si>
  <si>
    <t>Opportunity Prototyping</t>
  </si>
  <si>
    <t>TU-E4060</t>
  </si>
  <si>
    <t>Design &amp; Innovation in Context</t>
  </si>
  <si>
    <t>5-8</t>
  </si>
  <si>
    <t>TU-E6120</t>
  </si>
  <si>
    <t>Co-Development Interventions in Business Networks</t>
  </si>
  <si>
    <t>TU-E3020</t>
  </si>
  <si>
    <t>Knowledge Management in Practice</t>
  </si>
  <si>
    <t>TU-E3130</t>
  </si>
  <si>
    <t>Explorative Information Visualization</t>
  </si>
  <si>
    <t>User Interface Construction</t>
  </si>
  <si>
    <t>Semantic Web</t>
  </si>
  <si>
    <t>Optional courses (choose at least 5 credits)</t>
  </si>
  <si>
    <t>User-Centred Design Methods for Product and Service Design</t>
  </si>
  <si>
    <t>Design Project</t>
  </si>
  <si>
    <t>Usability Evaluation</t>
  </si>
  <si>
    <t>IV-V</t>
  </si>
  <si>
    <t>Seminar in Software and Service Engineering</t>
  </si>
  <si>
    <t>Special Course in Software and Service Engineering</t>
  </si>
  <si>
    <t>1-10</t>
  </si>
  <si>
    <t>Software Project 3</t>
  </si>
  <si>
    <t>Ihminen havaitsijana</t>
  </si>
  <si>
    <t>ELEC-E7860</t>
  </si>
  <si>
    <t>Research Project in User Interfaces</t>
  </si>
  <si>
    <t>TU-C1010</t>
  </si>
  <si>
    <t>Ihminen ryhmässä</t>
  </si>
  <si>
    <r>
      <rPr>
        <b/>
        <i/>
        <sz val="11"/>
        <rFont val="Calibri"/>
        <family val="2"/>
        <scheme val="minor"/>
      </rPr>
      <t>The Information Networks Major can be chosen as a long major (55-65 credits) or as a compact major (40-45 credits).</t>
    </r>
    <r>
      <rPr>
        <i/>
        <sz val="11"/>
        <rFont val="Calibri"/>
        <family val="2"/>
        <scheme val="minor"/>
      </rPr>
      <t xml:space="preserve">
The Major consists of Information Networks specific courses, a focus track and courses from other tracks. A compact major (40-45 credits) is supplemented with a minor (20-25 credits). 
Some core courses are compulsory for students that have chosen a certain focus track of the Information Networks major.
The compulsory Information Networks specific courses are filled in for you.  If you have completed some major core courses as part of your B. Sc. degree, please write a note about it in the "Course substitution" column
</t>
    </r>
    <r>
      <rPr>
        <b/>
        <i/>
        <sz val="11"/>
        <rFont val="Calibri"/>
        <family val="2"/>
        <scheme val="minor"/>
      </rPr>
      <t/>
    </r>
  </si>
  <si>
    <t>User-Centred Design</t>
  </si>
  <si>
    <t>Student number</t>
  </si>
  <si>
    <t>Philosophy</t>
  </si>
  <si>
    <t>CS-E5600</t>
  </si>
  <si>
    <t>CS-E5610</t>
  </si>
  <si>
    <t>Signature of student</t>
  </si>
  <si>
    <t>CS-C3150</t>
  </si>
  <si>
    <t>CS-C3180</t>
  </si>
  <si>
    <t>CS-E4940</t>
  </si>
  <si>
    <t>CS-E4950</t>
  </si>
  <si>
    <t>CS-E5310</t>
  </si>
  <si>
    <t>CS-E5320</t>
  </si>
  <si>
    <t>CS-E5340</t>
  </si>
  <si>
    <t>CS-E5360</t>
  </si>
  <si>
    <t>CS-C3170</t>
  </si>
  <si>
    <t>CS-E4400</t>
  </si>
  <si>
    <t>CS-E4420</t>
  </si>
  <si>
    <t>x</t>
  </si>
  <si>
    <t>Generative and Interactive Narratives</t>
  </si>
  <si>
    <t>CS-E4450</t>
  </si>
  <si>
    <t>CS-E5220</t>
  </si>
  <si>
    <t>CS-C3100</t>
  </si>
  <si>
    <t>CS-E4410</t>
  </si>
  <si>
    <t>CS-E4200</t>
  </si>
  <si>
    <t>Emergent User Interfaces</t>
  </si>
  <si>
    <t>DOM-E5038</t>
  </si>
  <si>
    <t>Computational User Interface Design</t>
  </si>
  <si>
    <t>CS-E4900</t>
  </si>
  <si>
    <t>CS-E5200</t>
  </si>
  <si>
    <t>CS-E5210</t>
  </si>
  <si>
    <t>CS-E5000</t>
  </si>
  <si>
    <t>CS-E5002</t>
  </si>
  <si>
    <t>CS-E4910</t>
  </si>
  <si>
    <t xml:space="preserve">CS-E4200          </t>
  </si>
  <si>
    <t>CS-C2000</t>
  </si>
  <si>
    <t>ELEC-E7851</t>
  </si>
  <si>
    <t>2017-2018</t>
  </si>
  <si>
    <t>Master's Programme in Information Networks 2016-2017</t>
  </si>
  <si>
    <t>2018-2019</t>
  </si>
  <si>
    <t>CS-E5005</t>
  </si>
  <si>
    <t>Research Methods in Software and Service Engineering</t>
  </si>
  <si>
    <t>One of following two courses</t>
  </si>
  <si>
    <t xml:space="preserve">CS-E4940       </t>
  </si>
  <si>
    <t xml:space="preserve">Requirements Engineering                    </t>
  </si>
  <si>
    <t xml:space="preserve">CS-E5300       </t>
  </si>
  <si>
    <t xml:space="preserve">Enterprise Systems Architecture                 </t>
  </si>
  <si>
    <t>35E08000</t>
  </si>
  <si>
    <t xml:space="preserve">Service Business Models                            </t>
  </si>
  <si>
    <t>37E01500</t>
  </si>
  <si>
    <t>Project Management and Consulting Practice</t>
  </si>
  <si>
    <t>Introduction to Industrial Internet</t>
  </si>
  <si>
    <t>5</t>
  </si>
  <si>
    <t>Systems of Systems</t>
  </si>
  <si>
    <t>CS-C3120</t>
  </si>
  <si>
    <t>Human-computer Interaction</t>
  </si>
  <si>
    <t>TU-E3031</t>
  </si>
  <si>
    <t>Collaboration in Teams and Networks</t>
  </si>
  <si>
    <t>Optional courses, choose courses to complete:</t>
  </si>
  <si>
    <t>TU-E1021</t>
  </si>
  <si>
    <t>TU-E2012</t>
  </si>
  <si>
    <t>Service Operations Management</t>
  </si>
  <si>
    <t>TU-E3121</t>
  </si>
  <si>
    <t>People in Service Operations</t>
  </si>
  <si>
    <t>Luovan ongelmanratkaisun seminaari</t>
  </si>
  <si>
    <t>Facilitating Collaboration in Networks</t>
  </si>
  <si>
    <t>Business Game</t>
  </si>
  <si>
    <t>Research Perspectives on Inter-organizational Collaboration</t>
  </si>
  <si>
    <t>Compulsory courses 13 credits:</t>
  </si>
  <si>
    <t>One of the following:</t>
  </si>
  <si>
    <t>DOM-E5033</t>
  </si>
  <si>
    <t>Dynamic Visualization 1</t>
  </si>
  <si>
    <t>CS-E4840</t>
  </si>
  <si>
    <t>Information Visualization</t>
  </si>
  <si>
    <t>Optional courses 7-17 credits:</t>
  </si>
  <si>
    <t>DOM-E5034</t>
  </si>
  <si>
    <t>Dynamic Visualization 2</t>
  </si>
  <si>
    <t>6-8</t>
  </si>
  <si>
    <t>DOM-E5088</t>
  </si>
  <si>
    <t>Game Design Basics Workshop</t>
  </si>
  <si>
    <t>DOM-E5089</t>
  </si>
  <si>
    <t>Games Now!</t>
  </si>
  <si>
    <t>Compulsory courses 13-15 credits:</t>
  </si>
  <si>
    <t>Year now:</t>
  </si>
  <si>
    <t>col1</t>
  </si>
  <si>
    <t>col2</t>
  </si>
  <si>
    <t>col3</t>
  </si>
  <si>
    <t>col4</t>
  </si>
  <si>
    <t>col5</t>
  </si>
  <si>
    <t>col6</t>
  </si>
  <si>
    <t>col7</t>
  </si>
  <si>
    <t>col8</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</si>
</sst>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2"/>
      <color theme="1"/>
      <name val="Calibri"/>
      <family val="2"/>
      <scheme val="minor"/>
    </font>
    <font>
      <b/>
      <sz val="8"/>
      <name val="Arial"/>
      <family val="2"/>
    </font>
    <font>
      <sz val="8"/>
      <name val="Arial"/>
      <family val="2"/>
    </font>
    <font>
      <b/>
      <sz val="12"/>
      <name val="Arial"/>
      <family val="2"/>
    </font>
    <font>
      <b/>
      <sz val="9"/>
      <name val="Arial"/>
      <family val="2"/>
    </font>
    <font>
      <b/>
      <u/>
      <sz val="11"/>
      <name val="Arial"/>
      <family val="2"/>
    </font>
    <font>
      <i/>
      <sz val="11"/>
      <name val="Calibri"/>
      <family val="2"/>
      <scheme val="minor"/>
    </font>
    <font>
      <b/>
      <i/>
      <sz val="11"/>
      <name val="Calibri"/>
      <family val="2"/>
      <scheme val="minor"/>
    </font>
    <font>
      <b/>
      <i/>
      <sz val="11"/>
      <color theme="1"/>
      <name val="Calibri"/>
      <family val="2"/>
      <scheme val="minor"/>
    </font>
    <font>
      <i/>
      <sz val="11"/>
      <name val="Arial"/>
      <family val="2"/>
    </font>
    <font>
      <i/>
      <sz val="8"/>
      <name val="Arial"/>
      <family val="2"/>
    </font>
    <font>
      <b/>
      <u/>
      <sz val="11"/>
      <color theme="1"/>
      <name val="Arial"/>
      <family val="2"/>
    </font>
    <font>
      <i/>
      <sz val="11"/>
      <color theme="1"/>
      <name val="Calibri"/>
      <family val="2"/>
      <scheme val="minor"/>
    </font>
    <font>
      <b/>
      <i/>
      <u/>
      <sz val="15"/>
      <color theme="1"/>
      <name val="Calibri"/>
      <family val="2"/>
      <scheme val="minor"/>
    </font>
    <font>
      <b/>
      <sz val="16"/>
      <color theme="1" tint="0.14999847407452621"/>
      <name val="Arial"/>
      <family val="2"/>
    </font>
    <font>
      <sz val="14"/>
      <color theme="1"/>
      <name val="Arial"/>
      <family val="2"/>
    </font>
    <font>
      <sz val="11"/>
      <color theme="1"/>
      <name val="Arial"/>
      <family val="2"/>
    </font>
    <font>
      <b/>
      <sz val="11"/>
      <color theme="1" tint="0.14999847407452621"/>
      <name val="Arial"/>
      <family val="2"/>
    </font>
    <font>
      <u/>
      <sz val="12"/>
      <color theme="10"/>
      <name val="Calibri"/>
      <family val="2"/>
      <scheme val="minor"/>
    </font>
    <font>
      <u/>
      <sz val="12"/>
      <color theme="11"/>
      <name val="Calibri"/>
      <family val="2"/>
      <scheme val="minor"/>
    </font>
    <font>
      <i/>
      <sz val="11"/>
      <color theme="1"/>
      <name val="Arial"/>
      <family val="2"/>
    </font>
    <font>
      <sz val="12"/>
      <name val="Calibri"/>
      <family val="2"/>
      <scheme val="minor"/>
    </font>
    <font>
      <u/>
      <sz val="10"/>
      <color theme="10"/>
      <name val="Verdana"/>
      <family val="2"/>
    </font>
    <font>
      <u/>
      <sz val="8"/>
      <color theme="10"/>
      <name val="Verdana"/>
      <family val="2"/>
    </font>
    <font>
      <sz val="13"/>
      <color theme="1"/>
      <name val="Arial"/>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bottom/>
      <diagonal/>
    </border>
    <border>
      <left style="medium">
        <color auto="1"/>
      </left>
      <right/>
      <top/>
      <bottom/>
      <diagonal/>
    </border>
    <border>
      <left/>
      <right/>
      <top style="thin">
        <color auto="1"/>
      </top>
      <bottom/>
      <diagonal/>
    </border>
    <border>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style="thin">
        <color auto="1"/>
      </right>
      <top/>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top style="thick">
        <color theme="0"/>
      </top>
      <bottom/>
      <diagonal/>
    </border>
    <border>
      <left style="thin">
        <color theme="0"/>
      </left>
      <right/>
      <top style="thick">
        <color theme="0"/>
      </top>
      <bottom/>
      <diagonal/>
    </border>
    <border>
      <left style="thin">
        <color auto="1"/>
      </left>
      <right/>
      <top style="thin">
        <color auto="1"/>
      </top>
      <bottom/>
      <diagonal/>
    </border>
    <border>
      <left/>
      <right/>
      <top style="thin">
        <color theme="0"/>
      </top>
      <bottom/>
      <diagonal/>
    </border>
    <border>
      <left style="thin">
        <color auto="1"/>
      </left>
      <right/>
      <top/>
      <bottom/>
      <diagonal/>
    </border>
    <border>
      <left style="thin">
        <color auto="1"/>
      </left>
      <right/>
      <top/>
      <bottom style="thin">
        <color auto="1"/>
      </bottom>
      <diagonal/>
    </border>
    <border>
      <left style="thin">
        <color indexed="8"/>
      </left>
      <right style="thin">
        <color indexed="8"/>
      </right>
      <top style="thin">
        <color indexed="8"/>
      </top>
      <bottom style="thin">
        <color indexed="8"/>
      </bottom>
      <diagonal/>
    </border>
    <border>
      <left/>
      <right/>
      <top/>
      <bottom style="thin">
        <color theme="0"/>
      </bottom>
      <diagonal/>
    </border>
    <border>
      <left style="thin">
        <color theme="0"/>
      </left>
      <right/>
      <top/>
      <bottom style="thin">
        <color theme="0"/>
      </bottom>
      <diagonal/>
    </border>
    <border>
      <left style="thin">
        <color theme="0"/>
      </left>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0">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3" fillId="0" borderId="0" applyNumberFormat="0" applyFill="0" applyBorder="0" applyAlignment="0" applyProtection="0"/>
  </cellStyleXfs>
  <cellXfs count="147">
    <xf numFmtId="0" fontId="0" fillId="0" borderId="0" xfId="0"/>
    <xf numFmtId="0" fontId="2" fillId="2" borderId="6" xfId="0" applyFont="1" applyFill="1" applyBorder="1" applyAlignment="1">
      <alignment horizontal="center" vertical="center"/>
    </xf>
    <xf numFmtId="0" fontId="0" fillId="2" borderId="8" xfId="0" applyFill="1" applyBorder="1"/>
    <xf numFmtId="0" fontId="3" fillId="3" borderId="0" xfId="0" applyFont="1" applyFill="1" applyBorder="1" applyAlignment="1">
      <alignment vertical="center"/>
    </xf>
    <xf numFmtId="0" fontId="0" fillId="2" borderId="0" xfId="0" applyFill="1" applyBorder="1"/>
    <xf numFmtId="0" fontId="5" fillId="3" borderId="9" xfId="0" applyFont="1" applyFill="1" applyBorder="1" applyAlignment="1">
      <alignment vertical="center"/>
    </xf>
    <xf numFmtId="0" fontId="3" fillId="3" borderId="0" xfId="0" applyFont="1" applyFill="1" applyBorder="1" applyAlignment="1">
      <alignment horizontal="center" vertical="center"/>
    </xf>
    <xf numFmtId="0" fontId="0" fillId="0" borderId="0" xfId="0" applyBorder="1"/>
    <xf numFmtId="0" fontId="3" fillId="3" borderId="7" xfId="0" applyFont="1" applyFill="1" applyBorder="1" applyAlignment="1">
      <alignment horizontal="right" vertical="center" wrapText="1"/>
    </xf>
    <xf numFmtId="0" fontId="3" fillId="3" borderId="6" xfId="0" applyFont="1" applyFill="1" applyBorder="1" applyAlignment="1">
      <alignment vertical="center" wrapText="1"/>
    </xf>
    <xf numFmtId="0" fontId="0" fillId="2" borderId="0" xfId="0" applyFill="1" applyBorder="1" applyAlignment="1">
      <alignment vertical="center" wrapText="1"/>
    </xf>
    <xf numFmtId="0" fontId="0" fillId="0" borderId="0" xfId="0" applyBorder="1" applyAlignment="1">
      <alignment wrapText="1"/>
    </xf>
    <xf numFmtId="0" fontId="0" fillId="4" borderId="12" xfId="0" applyFill="1" applyBorder="1" applyAlignment="1">
      <alignment vertical="top" wrapText="1"/>
    </xf>
    <xf numFmtId="0" fontId="0" fillId="4" borderId="13" xfId="0" applyFill="1" applyBorder="1" applyAlignment="1">
      <alignment vertical="top" wrapText="1"/>
    </xf>
    <xf numFmtId="0" fontId="0" fillId="0" borderId="10" xfId="0" applyBorder="1" applyAlignment="1">
      <alignment horizontal="center" vertical="top" wrapText="1"/>
    </xf>
    <xf numFmtId="0" fontId="0" fillId="0" borderId="6"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vertical="top" wrapText="1"/>
    </xf>
    <xf numFmtId="0" fontId="0" fillId="5" borderId="7" xfId="0" applyFill="1" applyBorder="1" applyAlignment="1">
      <alignment vertical="top" wrapText="1"/>
    </xf>
    <xf numFmtId="0" fontId="0" fillId="5" borderId="6" xfId="0" applyFill="1" applyBorder="1" applyAlignment="1">
      <alignment vertical="top" wrapText="1"/>
    </xf>
    <xf numFmtId="0" fontId="0" fillId="0" borderId="15" xfId="0" applyBorder="1" applyAlignment="1">
      <alignment horizontal="center" vertical="top" wrapText="1"/>
    </xf>
    <xf numFmtId="0" fontId="0" fillId="0" borderId="16" xfId="0" applyBorder="1" applyAlignment="1">
      <alignment vertical="top" wrapText="1"/>
    </xf>
    <xf numFmtId="0" fontId="0" fillId="2" borderId="9" xfId="0" applyFill="1" applyBorder="1" applyAlignment="1">
      <alignment wrapText="1"/>
    </xf>
    <xf numFmtId="0" fontId="10" fillId="2" borderId="18" xfId="0" applyFont="1" applyFill="1" applyBorder="1"/>
    <xf numFmtId="0" fontId="3" fillId="2" borderId="18" xfId="0" applyFont="1" applyFill="1" applyBorder="1" applyAlignment="1">
      <alignment horizontal="center"/>
    </xf>
    <xf numFmtId="0" fontId="3" fillId="2" borderId="10" xfId="0" applyFont="1" applyFill="1" applyBorder="1" applyAlignment="1">
      <alignment horizontal="center"/>
    </xf>
    <xf numFmtId="0" fontId="0" fillId="2" borderId="9" xfId="0" applyFill="1" applyBorder="1"/>
    <xf numFmtId="0" fontId="10"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horizontal="left"/>
    </xf>
    <xf numFmtId="0" fontId="11" fillId="2" borderId="0" xfId="0" applyFont="1" applyFill="1" applyBorder="1" applyAlignment="1">
      <alignment horizontal="left"/>
    </xf>
    <xf numFmtId="0" fontId="0" fillId="2" borderId="0" xfId="0" applyFill="1" applyBorder="1" applyAlignment="1">
      <alignment horizontal="center" wrapText="1"/>
    </xf>
    <xf numFmtId="0" fontId="0" fillId="6" borderId="6" xfId="0" applyFill="1" applyBorder="1" applyAlignment="1">
      <alignment vertical="top" wrapText="1"/>
    </xf>
    <xf numFmtId="0" fontId="0" fillId="2" borderId="0" xfId="0" applyFill="1" applyBorder="1" applyAlignment="1">
      <alignment wrapText="1"/>
    </xf>
    <xf numFmtId="0" fontId="0" fillId="0" borderId="9" xfId="0" applyFill="1" applyBorder="1" applyAlignment="1">
      <alignment wrapText="1"/>
    </xf>
    <xf numFmtId="0" fontId="0" fillId="4" borderId="6" xfId="0" applyFill="1" applyBorder="1" applyAlignment="1">
      <alignment vertical="top" wrapText="1"/>
    </xf>
    <xf numFmtId="0" fontId="0" fillId="0" borderId="6" xfId="0" applyBorder="1" applyAlignment="1">
      <alignment vertical="top" wrapText="1"/>
    </xf>
    <xf numFmtId="0" fontId="10" fillId="2" borderId="19" xfId="0" applyFont="1" applyFill="1" applyBorder="1"/>
    <xf numFmtId="0" fontId="3" fillId="2" borderId="19" xfId="0" applyFont="1" applyFill="1" applyBorder="1" applyAlignment="1">
      <alignment horizontal="center"/>
    </xf>
    <xf numFmtId="0" fontId="0" fillId="2" borderId="20" xfId="0" applyFill="1" applyBorder="1" applyAlignment="1">
      <alignment wrapText="1"/>
    </xf>
    <xf numFmtId="0" fontId="0" fillId="2" borderId="21" xfId="0" applyFill="1" applyBorder="1" applyAlignment="1">
      <alignment wrapText="1"/>
    </xf>
    <xf numFmtId="0" fontId="0" fillId="2" borderId="21" xfId="0" applyFill="1" applyBorder="1" applyAlignment="1">
      <alignment horizontal="center" wrapText="1"/>
    </xf>
    <xf numFmtId="0" fontId="0" fillId="2" borderId="21" xfId="0" applyFill="1" applyBorder="1" applyAlignment="1">
      <alignment vertical="center" wrapText="1"/>
    </xf>
    <xf numFmtId="0" fontId="0" fillId="2" borderId="22" xfId="0" applyFill="1" applyBorder="1"/>
    <xf numFmtId="0" fontId="15" fillId="0" borderId="0" xfId="0" applyFont="1"/>
    <xf numFmtId="0" fontId="16" fillId="0" borderId="0" xfId="0" applyFont="1"/>
    <xf numFmtId="0" fontId="17" fillId="0" borderId="0" xfId="0" applyFont="1"/>
    <xf numFmtId="0" fontId="18" fillId="0" borderId="0" xfId="0" applyFont="1"/>
    <xf numFmtId="0" fontId="0" fillId="0" borderId="10" xfId="0" applyNumberFormat="1" applyBorder="1" applyAlignment="1">
      <alignment horizontal="center" vertical="top" wrapText="1"/>
    </xf>
    <xf numFmtId="49" fontId="0" fillId="0" borderId="10" xfId="0" applyNumberFormat="1" applyBorder="1" applyAlignment="1">
      <alignment horizontal="center" vertical="top" wrapText="1"/>
    </xf>
    <xf numFmtId="49" fontId="0" fillId="0" borderId="15" xfId="0" applyNumberFormat="1" applyBorder="1" applyAlignment="1">
      <alignment horizontal="center" vertical="top" wrapText="1"/>
    </xf>
    <xf numFmtId="0" fontId="0" fillId="0" borderId="15" xfId="0" applyNumberFormat="1" applyBorder="1" applyAlignment="1">
      <alignment horizontal="center" vertical="top" wrapText="1"/>
    </xf>
    <xf numFmtId="0" fontId="0" fillId="0" borderId="6" xfId="0" applyBorder="1"/>
    <xf numFmtId="0" fontId="0" fillId="0" borderId="6" xfId="0" applyNumberFormat="1" applyBorder="1" applyAlignment="1">
      <alignment horizontal="center" vertical="top" wrapText="1"/>
    </xf>
    <xf numFmtId="0" fontId="1" fillId="0" borderId="0" xfId="0" applyFont="1"/>
    <xf numFmtId="0" fontId="0" fillId="2" borderId="8" xfId="0" applyFill="1" applyBorder="1" applyAlignment="1">
      <alignment horizontal="left"/>
    </xf>
    <xf numFmtId="0" fontId="0" fillId="2" borderId="0" xfId="0" applyFill="1" applyBorder="1" applyAlignment="1">
      <alignment vertical="top" wrapText="1"/>
    </xf>
    <xf numFmtId="0" fontId="0" fillId="2" borderId="23" xfId="0" applyFill="1" applyBorder="1"/>
    <xf numFmtId="0" fontId="0" fillId="2" borderId="24" xfId="0" applyFill="1" applyBorder="1" applyAlignment="1">
      <alignment vertical="top" wrapText="1"/>
    </xf>
    <xf numFmtId="0" fontId="0" fillId="2" borderId="25" xfId="0" applyFill="1" applyBorder="1"/>
    <xf numFmtId="0" fontId="10" fillId="2" borderId="11" xfId="0" applyFont="1" applyFill="1" applyBorder="1"/>
    <xf numFmtId="0" fontId="3" fillId="2" borderId="11" xfId="0" applyFont="1" applyFill="1" applyBorder="1" applyAlignment="1">
      <alignment horizontal="center"/>
    </xf>
    <xf numFmtId="0" fontId="3" fillId="2" borderId="11" xfId="0" applyFont="1" applyFill="1" applyBorder="1" applyAlignment="1">
      <alignment horizontal="left"/>
    </xf>
    <xf numFmtId="0" fontId="11" fillId="2" borderId="11" xfId="0" applyFont="1" applyFill="1" applyBorder="1" applyAlignment="1">
      <alignment horizontal="left"/>
    </xf>
    <xf numFmtId="0" fontId="22" fillId="4" borderId="0" xfId="0" applyFont="1" applyFill="1" applyAlignment="1">
      <alignment vertical="center" wrapText="1"/>
    </xf>
    <xf numFmtId="0" fontId="22" fillId="5" borderId="0" xfId="0" applyFont="1" applyFill="1" applyAlignment="1">
      <alignment vertical="center" wrapText="1"/>
    </xf>
    <xf numFmtId="0" fontId="0" fillId="4" borderId="7" xfId="0" applyFill="1" applyBorder="1" applyAlignment="1">
      <alignment vertical="top" wrapText="1"/>
    </xf>
    <xf numFmtId="0" fontId="0" fillId="0" borderId="16" xfId="0" applyBorder="1" applyAlignment="1">
      <alignment horizontal="center" vertical="top" wrapText="1"/>
    </xf>
    <xf numFmtId="0" fontId="0" fillId="5" borderId="16" xfId="0" applyFill="1" applyBorder="1" applyAlignment="1">
      <alignment vertical="top" wrapText="1"/>
    </xf>
    <xf numFmtId="0" fontId="0" fillId="5" borderId="13" xfId="0" applyFill="1" applyBorder="1" applyAlignment="1">
      <alignment vertical="top" wrapText="1"/>
    </xf>
    <xf numFmtId="0" fontId="0" fillId="5" borderId="12" xfId="0" applyFill="1" applyBorder="1" applyAlignment="1">
      <alignment vertical="top" wrapText="1"/>
    </xf>
    <xf numFmtId="0" fontId="0" fillId="0" borderId="0" xfId="0" applyBorder="1" applyAlignment="1">
      <alignment vertical="top"/>
    </xf>
    <xf numFmtId="0" fontId="3" fillId="3" borderId="6" xfId="0" applyFont="1" applyFill="1" applyBorder="1" applyAlignment="1">
      <alignment horizontal="left" vertical="center" wrapText="1"/>
    </xf>
    <xf numFmtId="0" fontId="4" fillId="3" borderId="26" xfId="0" applyFont="1" applyFill="1" applyBorder="1" applyAlignment="1">
      <alignment vertical="center"/>
    </xf>
    <xf numFmtId="0" fontId="3" fillId="3" borderId="4" xfId="0" applyFont="1" applyFill="1" applyBorder="1" applyAlignment="1">
      <alignment vertical="center"/>
    </xf>
    <xf numFmtId="0" fontId="3" fillId="3" borderId="4" xfId="0" applyFont="1" applyFill="1" applyBorder="1" applyAlignment="1">
      <alignment horizontal="center" vertical="center"/>
    </xf>
    <xf numFmtId="0" fontId="0" fillId="2" borderId="4" xfId="0" applyFill="1" applyBorder="1"/>
    <xf numFmtId="0" fontId="0" fillId="2" borderId="27" xfId="0" applyFill="1" applyBorder="1"/>
    <xf numFmtId="0" fontId="0" fillId="0" borderId="4" xfId="0" applyBorder="1"/>
    <xf numFmtId="0" fontId="0" fillId="2" borderId="0" xfId="0" applyFill="1" applyBorder="1" applyAlignment="1">
      <alignment horizontal="left"/>
    </xf>
    <xf numFmtId="0" fontId="0" fillId="0" borderId="9" xfId="0" applyBorder="1" applyAlignment="1">
      <alignment wrapText="1"/>
    </xf>
    <xf numFmtId="0" fontId="0" fillId="0" borderId="0" xfId="0" applyBorder="1" applyAlignment="1">
      <alignment horizontal="left"/>
    </xf>
    <xf numFmtId="0" fontId="0" fillId="2" borderId="28" xfId="0" applyFill="1" applyBorder="1" applyAlignment="1">
      <alignment vertical="top" wrapText="1"/>
    </xf>
    <xf numFmtId="0" fontId="0" fillId="2" borderId="29" xfId="0" applyFill="1" applyBorder="1"/>
    <xf numFmtId="0" fontId="0" fillId="2" borderId="7" xfId="0" applyFill="1" applyBorder="1" applyAlignment="1">
      <alignment vertical="top" wrapText="1"/>
    </xf>
    <xf numFmtId="0" fontId="3" fillId="2" borderId="9" xfId="0" applyFont="1" applyFill="1" applyBorder="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0" fillId="2" borderId="0" xfId="0" applyFill="1" applyBorder="1" applyAlignment="1">
      <alignment horizontal="center"/>
    </xf>
    <xf numFmtId="0" fontId="0" fillId="2" borderId="0" xfId="0" applyFill="1" applyBorder="1" applyAlignment="1">
      <alignment vertical="center"/>
    </xf>
    <xf numFmtId="0" fontId="0" fillId="0" borderId="9" xfId="0" applyBorder="1"/>
    <xf numFmtId="0" fontId="0" fillId="2" borderId="4" xfId="0" applyFill="1" applyBorder="1" applyAlignment="1">
      <alignment wrapText="1"/>
    </xf>
    <xf numFmtId="0" fontId="0" fillId="4" borderId="10" xfId="0" applyFill="1" applyBorder="1" applyAlignment="1">
      <alignment vertical="top" wrapText="1"/>
    </xf>
    <xf numFmtId="0" fontId="0" fillId="0" borderId="6" xfId="0" applyBorder="1" applyAlignment="1">
      <alignment vertical="top"/>
    </xf>
    <xf numFmtId="11" fontId="22" fillId="4" borderId="0" xfId="0" applyNumberFormat="1" applyFont="1" applyFill="1" applyAlignment="1">
      <alignment vertical="center" wrapText="1"/>
    </xf>
    <xf numFmtId="0" fontId="0" fillId="4" borderId="13" xfId="0" applyFill="1" applyBorder="1" applyAlignment="1">
      <alignment wrapText="1"/>
    </xf>
    <xf numFmtId="1" fontId="0" fillId="0" borderId="10" xfId="0" applyNumberFormat="1" applyBorder="1" applyAlignment="1">
      <alignment horizontal="center" vertical="top" wrapText="1"/>
    </xf>
    <xf numFmtId="11" fontId="22" fillId="5" borderId="0" xfId="0" applyNumberFormat="1" applyFont="1" applyFill="1" applyAlignment="1">
      <alignment vertical="center" wrapText="1"/>
    </xf>
    <xf numFmtId="0" fontId="22" fillId="4" borderId="6" xfId="0" applyFont="1" applyFill="1" applyBorder="1" applyAlignment="1">
      <alignment vertical="center" wrapText="1"/>
    </xf>
    <xf numFmtId="0" fontId="22" fillId="5" borderId="6" xfId="0" applyFont="1" applyFill="1" applyBorder="1" applyAlignment="1">
      <alignment vertical="center" wrapText="1"/>
    </xf>
    <xf numFmtId="0" fontId="13" fillId="0" borderId="9" xfId="0" applyFont="1" applyBorder="1" applyAlignment="1">
      <alignment wrapText="1"/>
    </xf>
    <xf numFmtId="0" fontId="13" fillId="0" borderId="0" xfId="0" applyFont="1" applyBorder="1" applyAlignment="1">
      <alignment wrapText="1"/>
    </xf>
    <xf numFmtId="0" fontId="0" fillId="2" borderId="10" xfId="0" applyFill="1" applyBorder="1" applyAlignment="1">
      <alignment vertical="top" wrapText="1"/>
    </xf>
    <xf numFmtId="0" fontId="0" fillId="2" borderId="14" xfId="0" applyFill="1" applyBorder="1" applyAlignment="1">
      <alignment vertical="top" wrapText="1"/>
    </xf>
    <xf numFmtId="0" fontId="0" fillId="2" borderId="6" xfId="0" applyFill="1" applyBorder="1" applyAlignment="1">
      <alignment vertical="top" wrapText="1"/>
    </xf>
    <xf numFmtId="0" fontId="12" fillId="2" borderId="9" xfId="0" applyFont="1" applyFill="1" applyBorder="1" applyAlignment="1">
      <alignment wrapText="1"/>
    </xf>
    <xf numFmtId="0" fontId="12" fillId="2" borderId="0" xfId="0" applyFont="1" applyFill="1" applyBorder="1" applyAlignment="1">
      <alignment wrapText="1"/>
    </xf>
    <xf numFmtId="0" fontId="14" fillId="2" borderId="9" xfId="0" applyFont="1" applyFill="1" applyBorder="1" applyAlignment="1">
      <alignment wrapText="1"/>
    </xf>
    <xf numFmtId="0" fontId="14" fillId="2" borderId="0" xfId="0" applyFont="1" applyFill="1" applyBorder="1" applyAlignment="1">
      <alignment wrapText="1"/>
    </xf>
    <xf numFmtId="0" fontId="0" fillId="2" borderId="9" xfId="0" applyFill="1"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6" fillId="3" borderId="9" xfId="0" applyFont="1" applyFill="1" applyBorder="1" applyAlignment="1">
      <alignment vertical="center" wrapText="1"/>
    </xf>
    <xf numFmtId="0" fontId="6" fillId="3" borderId="0" xfId="0" applyFont="1" applyFill="1" applyBorder="1" applyAlignment="1">
      <alignment vertical="center" wrapText="1"/>
    </xf>
    <xf numFmtId="0" fontId="7" fillId="3" borderId="23" xfId="0" applyFont="1" applyFill="1" applyBorder="1" applyAlignment="1">
      <alignment wrapText="1"/>
    </xf>
    <xf numFmtId="0" fontId="7" fillId="3" borderId="11" xfId="0" applyFont="1" applyFill="1" applyBorder="1" applyAlignment="1">
      <alignment wrapText="1"/>
    </xf>
    <xf numFmtId="0" fontId="9" fillId="0" borderId="17" xfId="0" applyFont="1" applyBorder="1" applyAlignment="1">
      <alignment wrapText="1"/>
    </xf>
    <xf numFmtId="0" fontId="9" fillId="0" borderId="15" xfId="0" applyFont="1" applyBorder="1" applyAlignment="1">
      <alignment wrapText="1"/>
    </xf>
    <xf numFmtId="0" fontId="2" fillId="2" borderId="1" xfId="0" applyFont="1" applyFill="1" applyBorder="1" applyAlignment="1">
      <alignment horizontal="center" vertical="center" wrapText="1"/>
    </xf>
    <xf numFmtId="0" fontId="3" fillId="2" borderId="7" xfId="0" applyFont="1" applyFill="1" applyBorder="1" applyAlignment="1"/>
    <xf numFmtId="0" fontId="2" fillId="2" borderId="2" xfId="0" applyFont="1" applyFill="1" applyBorder="1" applyAlignment="1">
      <alignment horizontal="center" vertical="center"/>
    </xf>
    <xf numFmtId="0" fontId="3" fillId="2" borderId="6" xfId="0" applyFont="1" applyFill="1" applyBorder="1" applyAlignment="1"/>
    <xf numFmtId="0" fontId="3" fillId="2" borderId="6" xfId="0" applyFont="1" applyFill="1" applyBorder="1"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3" fillId="0" borderId="17" xfId="0" applyFont="1" applyBorder="1" applyAlignment="1">
      <alignment wrapText="1"/>
    </xf>
    <xf numFmtId="0" fontId="1" fillId="2" borderId="0" xfId="0" applyFont="1" applyFill="1" applyBorder="1"/>
    <xf numFmtId="0" fontId="0" fillId="2" borderId="30" xfId="0" applyFont="1" applyFill="1" applyBorder="1" applyAlignment="1">
      <alignment horizontal="left"/>
    </xf>
    <xf numFmtId="0" fontId="0" fillId="2" borderId="31" xfId="0" applyFont="1" applyFill="1" applyBorder="1" applyAlignment="1">
      <alignment horizontal="left"/>
    </xf>
    <xf numFmtId="0" fontId="1" fillId="2" borderId="6" xfId="0" applyFont="1" applyFill="1" applyBorder="1"/>
    <xf numFmtId="0" fontId="0" fillId="2" borderId="0" xfId="0" applyFont="1" applyFill="1" applyBorder="1"/>
    <xf numFmtId="0" fontId="0" fillId="2" borderId="32" xfId="0" applyFill="1" applyBorder="1" applyAlignment="1">
      <alignment horizontal="left"/>
    </xf>
    <xf numFmtId="0" fontId="0" fillId="2" borderId="33" xfId="0" applyFont="1" applyFill="1" applyBorder="1"/>
    <xf numFmtId="0" fontId="0" fillId="2" borderId="34" xfId="0" applyFill="1" applyBorder="1" applyAlignment="1">
      <alignment horizontal="left"/>
    </xf>
    <xf numFmtId="0" fontId="24" fillId="0" borderId="0" xfId="49" applyFont="1"/>
    <xf numFmtId="0" fontId="25" fillId="0" borderId="0" xfId="0" applyFont="1"/>
    <xf numFmtId="0" fontId="0" fillId="2" borderId="35" xfId="0" applyFill="1" applyBorder="1" applyAlignment="1">
      <alignment horizontal="left"/>
    </xf>
    <xf numFmtId="0" fontId="23" fillId="0" borderId="36" xfId="49" applyBorder="1" applyAlignment="1">
      <alignment vertical="center"/>
    </xf>
    <xf numFmtId="0" fontId="0" fillId="2" borderId="37" xfId="0" applyFont="1" applyFill="1" applyBorder="1"/>
    <xf numFmtId="0" fontId="0" fillId="2" borderId="38" xfId="0" applyFont="1" applyFill="1" applyBorder="1"/>
    <xf numFmtId="0" fontId="0" fillId="2" borderId="39" xfId="0" applyFont="1" applyFill="1" applyBorder="1"/>
    <xf numFmtId="0" fontId="0" fillId="2" borderId="13" xfId="0" applyFill="1" applyBorder="1" applyAlignment="1">
      <alignment horizontal="left"/>
    </xf>
    <xf numFmtId="0" fontId="0" fillId="2" borderId="40" xfId="0" applyFill="1" applyBorder="1" applyAlignment="1">
      <alignment horizontal="left"/>
    </xf>
    <xf numFmtId="0" fontId="0" fillId="2" borderId="41" xfId="0" applyFill="1" applyBorder="1" applyAlignment="1">
      <alignment horizontal="left"/>
    </xf>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cellStyle name="Normal" xfId="0" builtinId="0"/>
  </cellStyles>
  <dxfs count="27">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ill>
        <patternFill patternType="none">
          <bgColor indexed="65"/>
        </patternFill>
      </fill>
    </dxf>
    <dxf>
      <fill>
        <patternFill>
          <bgColor indexed="57"/>
        </patternFill>
      </fill>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border diagonalUp="0" diagonalDown="0">
        <left/>
        <right/>
        <top style="thin">
          <color theme="0"/>
        </top>
        <bottom/>
        <vertical/>
        <horizontal/>
      </border>
    </dxf>
    <dxf>
      <border outline="0">
        <top style="thin">
          <color theme="0"/>
        </top>
        <bottom style="thin">
          <color theme="0"/>
        </bottom>
      </border>
    </dxf>
    <dxf>
      <font>
        <b val="0"/>
        <i val="0"/>
        <strike val="0"/>
        <condense val="0"/>
        <extend val="0"/>
        <outline val="0"/>
        <shadow val="0"/>
        <u val="none"/>
        <vertAlign val="baseline"/>
        <sz val="12"/>
        <color theme="1"/>
        <name val="Calibri"/>
        <scheme val="minor"/>
      </font>
      <fill>
        <patternFill patternType="solid">
          <fgColor indexed="64"/>
          <bgColor theme="0"/>
        </patternFill>
      </fill>
    </dxf>
    <dxf>
      <font>
        <b val="0"/>
        <i val="0"/>
        <strike val="0"/>
        <condense val="0"/>
        <extend val="0"/>
        <outline val="0"/>
        <shadow val="0"/>
        <u val="none"/>
        <vertAlign val="baseline"/>
        <sz val="12"/>
        <color theme="1"/>
        <name val="Calibri"/>
        <scheme val="minor"/>
      </font>
      <fill>
        <patternFill patternType="solid">
          <fgColor indexed="64"/>
          <bgColor theme="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1</xdr:rowOff>
    </xdr:from>
    <xdr:to>
      <xdr:col>3</xdr:col>
      <xdr:colOff>180975</xdr:colOff>
      <xdr:row>3</xdr:row>
      <xdr:rowOff>11221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77801"/>
          <a:ext cx="2200274" cy="3668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HOPS-CCIS-2015-Engli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mputer Science"/>
      <sheetName val="Other majors"/>
    </sheetNames>
    <sheetDataSet>
      <sheetData sheetId="0"/>
      <sheetData sheetId="1">
        <row r="9">
          <cell r="L9" t="str">
            <v>2014-2015</v>
          </cell>
        </row>
        <row r="10">
          <cell r="L10" t="str">
            <v>2015-2016</v>
          </cell>
          <cell r="N10" t="str">
            <v>X</v>
          </cell>
        </row>
        <row r="11">
          <cell r="L11" t="str">
            <v>2016-2017</v>
          </cell>
        </row>
      </sheetData>
      <sheetData sheetId="2"/>
    </sheetDataSet>
  </externalBook>
</externalLink>
</file>

<file path=xl/tables/table1.xml><?xml version="1.0" encoding="utf-8"?>
<table xmlns="http://schemas.openxmlformats.org/spreadsheetml/2006/main" id="1" name="kurssit" displayName="kurssit" ref="S13:Z74" totalsRowShown="0" headerRowDxfId="26" dataDxfId="25" tableBorderDxfId="24">
  <autoFilter ref="S13:Z74"/>
  <tableColumns count="8">
    <tableColumn id="1" name="col1" dataDxfId="23">
      <calculatedColumnFormula>IF(AND($I13=S$12,COUNTA($D13:$E13)&gt;=1),$B13,"")</calculatedColumnFormula>
    </tableColumn>
    <tableColumn id="2" name="col2" dataDxfId="22">
      <calculatedColumnFormula>IF(AND($I13=T$12,COUNTA($F13:$H13)&gt;=1),$B13,"")</calculatedColumnFormula>
    </tableColumn>
    <tableColumn id="3" name="col3" dataDxfId="21">
      <calculatedColumnFormula>IF(AND($I13=U$12,COUNTA($D13:$E13)&gt;=1),$B13,"")</calculatedColumnFormula>
    </tableColumn>
    <tableColumn id="4" name="col4" dataDxfId="20">
      <calculatedColumnFormula>IF(AND($I13=V$12,COUNTA($F13:$H13)&gt;=1),$B13,"")</calculatedColumnFormula>
    </tableColumn>
    <tableColumn id="5" name="col5" dataDxfId="19">
      <calculatedColumnFormula>IF(AND($I13=W$12,COUNTA($D13:$E13)&gt;=1),$B13,"")</calculatedColumnFormula>
    </tableColumn>
    <tableColumn id="6" name="col6" dataDxfId="18">
      <calculatedColumnFormula>IF(AND($I13=X$12,COUNTA($F13:$H13)&gt;=1),$B13,"")</calculatedColumnFormula>
    </tableColumn>
    <tableColumn id="7" name="col7" dataDxfId="17">
      <calculatedColumnFormula>IF(AND($I13=Y$12,COUNTA($D13:$E13)&gt;=1),$B13,"")</calculatedColumnFormula>
    </tableColumn>
    <tableColumn id="8" name="col8" dataDxfId="16">
      <calculatedColumnFormula>IF(AND($I13=Z$12,COUNTA($F13:$H13)&gt;=1),$B13,"")</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23"/>
  <sheetViews>
    <sheetView tabSelected="1" workbookViewId="0">
      <selection activeCell="A5" sqref="A5"/>
    </sheetView>
  </sheetViews>
  <sheetFormatPr baseColWidth="10" defaultColWidth="11" defaultRowHeight="16" x14ac:dyDescent="0.2"/>
  <sheetData>
    <row r="5" spans="1:1" ht="20.25" x14ac:dyDescent="0.3">
      <c r="A5" s="44" t="s">
        <v>34</v>
      </c>
    </row>
    <row r="6" spans="1:1" ht="18" x14ac:dyDescent="0.25">
      <c r="A6" s="45" t="s">
        <v>162</v>
      </c>
    </row>
    <row r="7" spans="1:1" x14ac:dyDescent="0.2">
      <c r="A7" s="46"/>
    </row>
    <row r="8" spans="1:1" x14ac:dyDescent="0.2">
      <c r="A8" s="46" t="s">
        <v>41</v>
      </c>
    </row>
    <row r="9" spans="1:1" x14ac:dyDescent="0.2">
      <c r="A9" t="s">
        <v>31</v>
      </c>
    </row>
    <row r="11" spans="1:1" x14ac:dyDescent="0.2">
      <c r="A11" t="s">
        <v>42</v>
      </c>
    </row>
    <row r="12" spans="1:1" x14ac:dyDescent="0.2">
      <c r="A12" t="s">
        <v>53</v>
      </c>
    </row>
    <row r="13" spans="1:1" x14ac:dyDescent="0.2">
      <c r="A13" s="46" t="s">
        <v>43</v>
      </c>
    </row>
    <row r="14" spans="1:1" x14ac:dyDescent="0.2">
      <c r="A14" s="46" t="s">
        <v>54</v>
      </c>
    </row>
    <row r="15" spans="1:1" x14ac:dyDescent="0.2">
      <c r="A15" s="46" t="s">
        <v>55</v>
      </c>
    </row>
    <row r="16" spans="1:1" x14ac:dyDescent="0.2">
      <c r="A16" s="46" t="s">
        <v>56</v>
      </c>
    </row>
    <row r="17" spans="1:1" x14ac:dyDescent="0.2">
      <c r="A17" s="46" t="s">
        <v>57</v>
      </c>
    </row>
    <row r="18" spans="1:1" x14ac:dyDescent="0.2">
      <c r="A18" s="46"/>
    </row>
    <row r="19" spans="1:1" x14ac:dyDescent="0.2">
      <c r="A19" s="47" t="s">
        <v>52</v>
      </c>
    </row>
    <row r="20" spans="1:1" x14ac:dyDescent="0.2">
      <c r="A20" s="47" t="s">
        <v>35</v>
      </c>
    </row>
    <row r="21" spans="1:1" x14ac:dyDescent="0.2">
      <c r="A21" s="47" t="s">
        <v>36</v>
      </c>
    </row>
    <row r="22" spans="1:1" x14ac:dyDescent="0.2">
      <c r="A22" s="47" t="s">
        <v>37</v>
      </c>
    </row>
    <row r="23" spans="1:1" x14ac:dyDescent="0.2">
      <c r="A23" s="46"/>
    </row>
  </sheetData>
  <pageMargins left="0.75" right="0.75" top="1" bottom="1" header="0.5" footer="0.5"/>
  <pageSetup paperSize="9" orientation="landscape"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1"/>
  <sheetViews>
    <sheetView workbookViewId="0">
      <selection activeCell="R52" sqref="R52"/>
    </sheetView>
  </sheetViews>
  <sheetFormatPr baseColWidth="10" defaultColWidth="8.83203125" defaultRowHeight="16" x14ac:dyDescent="0.2"/>
  <cols>
    <col min="1" max="1" width="10.83203125" style="90" customWidth="1"/>
    <col min="2" max="2" width="29.6640625" style="7" customWidth="1"/>
    <col min="3" max="3" width="6.6640625" style="7" customWidth="1"/>
    <col min="4" max="4" width="3.83203125" style="7" customWidth="1"/>
    <col min="5" max="5" width="3.6640625" style="7" customWidth="1"/>
    <col min="6" max="6" width="4.1640625" style="7" customWidth="1"/>
    <col min="7" max="7" width="3.6640625" style="7" customWidth="1"/>
    <col min="8" max="8" width="4.33203125" style="7" customWidth="1"/>
    <col min="9" max="9" width="12.6640625" style="7" customWidth="1"/>
    <col min="10" max="10" width="21.6640625" style="7" customWidth="1"/>
    <col min="11" max="11" width="9.5" style="7" customWidth="1"/>
    <col min="12" max="12" width="9.6640625" style="7" hidden="1" customWidth="1"/>
    <col min="13" max="13" width="7.1640625" style="7" hidden="1" customWidth="1"/>
    <col min="14" max="14" width="9.1640625" style="7" hidden="1" customWidth="1"/>
    <col min="15" max="17" width="9.1640625" style="7" customWidth="1"/>
    <col min="18" max="18" width="8.83203125" style="7"/>
    <col min="19" max="27" width="0" style="7" hidden="1" customWidth="1"/>
    <col min="28" max="35" width="26.5" style="7" customWidth="1"/>
    <col min="36" max="16384" width="8.83203125" style="7"/>
  </cols>
  <sheetData>
    <row r="1" spans="1:37" s="78" customFormat="1" x14ac:dyDescent="0.2">
      <c r="A1" s="73" t="s">
        <v>11</v>
      </c>
      <c r="B1" s="74"/>
      <c r="C1" s="75"/>
      <c r="D1" s="75"/>
      <c r="E1" s="76"/>
      <c r="F1" s="76"/>
      <c r="G1" s="76"/>
      <c r="H1" s="76"/>
      <c r="I1" s="76"/>
      <c r="J1" s="76"/>
      <c r="K1" s="77"/>
      <c r="L1" s="76"/>
      <c r="M1" s="76"/>
      <c r="N1" s="76"/>
      <c r="O1" s="76"/>
      <c r="P1" s="76"/>
      <c r="Q1" s="76"/>
      <c r="R1" s="76"/>
      <c r="S1" s="76"/>
      <c r="T1" s="76"/>
      <c r="U1" s="76"/>
      <c r="V1" s="76"/>
      <c r="W1" s="76"/>
      <c r="X1" s="76"/>
      <c r="Y1" s="76"/>
      <c r="Z1" s="76"/>
      <c r="AA1" s="76"/>
      <c r="AB1" s="76"/>
      <c r="AC1" s="76"/>
      <c r="AD1" s="76"/>
      <c r="AE1" s="76"/>
      <c r="AF1" s="76"/>
      <c r="AG1" s="76"/>
      <c r="AH1" s="76"/>
      <c r="AI1" s="76"/>
      <c r="AJ1" s="76"/>
      <c r="AK1" s="76"/>
    </row>
    <row r="2" spans="1:37" x14ac:dyDescent="0.2">
      <c r="A2" s="5" t="s">
        <v>49</v>
      </c>
      <c r="B2" s="3"/>
      <c r="C2" s="6"/>
      <c r="E2" s="4"/>
      <c r="F2" s="4"/>
      <c r="G2" s="4"/>
      <c r="H2" s="4"/>
      <c r="I2" s="4"/>
      <c r="J2" s="4"/>
      <c r="K2" s="2"/>
      <c r="L2" s="4"/>
      <c r="M2" s="4"/>
      <c r="N2" s="4"/>
      <c r="O2" s="4"/>
      <c r="P2" s="4"/>
      <c r="Q2" s="4"/>
      <c r="R2" s="4"/>
      <c r="S2" s="4"/>
      <c r="T2" s="4"/>
      <c r="U2" s="4"/>
      <c r="V2" s="4"/>
      <c r="W2" s="4"/>
      <c r="X2" s="4"/>
      <c r="Y2" s="4"/>
      <c r="Z2" s="4"/>
      <c r="AA2" s="4"/>
      <c r="AB2" s="4"/>
      <c r="AC2" s="4"/>
      <c r="AD2" s="4"/>
      <c r="AE2" s="4"/>
      <c r="AF2" s="4"/>
      <c r="AG2" s="4"/>
      <c r="AH2" s="4"/>
      <c r="AI2" s="4"/>
      <c r="AJ2" s="4"/>
      <c r="AK2" s="4"/>
    </row>
    <row r="3" spans="1:37" x14ac:dyDescent="0.2">
      <c r="A3" s="8" t="s">
        <v>12</v>
      </c>
      <c r="B3" s="9"/>
      <c r="C3" s="10"/>
      <c r="D3" s="10"/>
      <c r="E3" s="10"/>
      <c r="F3" s="10"/>
      <c r="G3" s="10"/>
      <c r="H3" s="10"/>
      <c r="I3" s="10"/>
      <c r="J3" s="10"/>
      <c r="K3" s="2"/>
      <c r="L3" s="4"/>
      <c r="M3" s="4"/>
      <c r="N3" s="4"/>
      <c r="O3" s="4"/>
      <c r="P3" s="4"/>
      <c r="Q3" s="4"/>
      <c r="R3" s="4"/>
      <c r="S3" s="4"/>
      <c r="T3" s="4"/>
      <c r="U3" s="4"/>
      <c r="V3" s="4"/>
      <c r="W3" s="4"/>
      <c r="X3" s="4"/>
      <c r="Y3" s="4"/>
      <c r="Z3" s="4"/>
      <c r="AA3" s="4"/>
      <c r="AB3" s="4"/>
      <c r="AC3" s="4"/>
      <c r="AD3" s="4"/>
      <c r="AE3" s="4"/>
      <c r="AF3" s="4"/>
      <c r="AG3" s="4"/>
      <c r="AH3" s="4"/>
      <c r="AI3" s="4"/>
      <c r="AJ3" s="4"/>
      <c r="AK3" s="4"/>
    </row>
    <row r="4" spans="1:37" x14ac:dyDescent="0.2">
      <c r="A4" s="8" t="s">
        <v>126</v>
      </c>
      <c r="B4" s="72"/>
      <c r="C4" s="10"/>
      <c r="D4" s="10"/>
      <c r="E4" s="10"/>
      <c r="F4" s="10"/>
      <c r="G4" s="10"/>
      <c r="H4" s="10"/>
      <c r="I4" s="10"/>
      <c r="J4" s="10"/>
      <c r="K4" s="2"/>
      <c r="L4" s="4"/>
      <c r="M4" s="4"/>
      <c r="N4" s="4"/>
      <c r="O4" s="4"/>
      <c r="P4" s="4"/>
      <c r="Q4" s="4"/>
      <c r="R4" s="4"/>
      <c r="S4" s="4"/>
      <c r="T4" s="4"/>
      <c r="U4" s="4"/>
      <c r="V4" s="4"/>
      <c r="W4" s="4"/>
      <c r="X4" s="4"/>
      <c r="Y4" s="4"/>
      <c r="Z4" s="4"/>
      <c r="AA4" s="4"/>
      <c r="AB4" s="4"/>
      <c r="AC4" s="4"/>
      <c r="AD4" s="4"/>
      <c r="AE4" s="4"/>
      <c r="AF4" s="4"/>
      <c r="AG4" s="4"/>
      <c r="AH4" s="4"/>
      <c r="AI4" s="4"/>
      <c r="AJ4" s="4"/>
      <c r="AK4" s="4"/>
    </row>
    <row r="5" spans="1:37" x14ac:dyDescent="0.2">
      <c r="A5" s="8" t="s">
        <v>13</v>
      </c>
      <c r="B5" s="9" t="s">
        <v>31</v>
      </c>
      <c r="C5" s="10"/>
      <c r="D5" s="10"/>
      <c r="E5" s="10"/>
      <c r="F5" s="10"/>
      <c r="G5" s="10"/>
      <c r="H5" s="10"/>
      <c r="I5" s="10"/>
      <c r="J5" s="10"/>
      <c r="K5" s="2"/>
      <c r="L5" s="4"/>
      <c r="M5" s="4"/>
      <c r="N5" s="4"/>
      <c r="O5" s="4"/>
      <c r="P5" s="4"/>
      <c r="Q5" s="4"/>
      <c r="R5" s="4"/>
      <c r="S5" s="4"/>
      <c r="T5" s="4"/>
      <c r="U5" s="4"/>
      <c r="V5" s="4"/>
      <c r="W5" s="4"/>
      <c r="X5" s="4"/>
      <c r="Y5" s="4"/>
      <c r="Z5" s="4"/>
      <c r="AA5" s="4"/>
      <c r="AB5" s="4"/>
      <c r="AC5" s="4"/>
      <c r="AD5" s="4"/>
      <c r="AE5" s="4"/>
      <c r="AF5" s="4"/>
      <c r="AG5" s="4"/>
      <c r="AH5" s="4"/>
      <c r="AI5" s="4"/>
      <c r="AJ5" s="4"/>
      <c r="AK5" s="4"/>
    </row>
    <row r="6" spans="1:37" x14ac:dyDescent="0.2">
      <c r="A6" s="8" t="s">
        <v>33</v>
      </c>
      <c r="B6" s="9"/>
      <c r="C6" s="10"/>
      <c r="D6" s="10"/>
      <c r="E6" s="10"/>
      <c r="F6" s="10"/>
      <c r="G6" s="10"/>
      <c r="H6" s="10"/>
      <c r="I6" s="10"/>
      <c r="J6" s="10"/>
      <c r="K6" s="2"/>
      <c r="L6" s="4" t="s">
        <v>163</v>
      </c>
      <c r="M6" s="4"/>
      <c r="N6" s="4"/>
      <c r="O6" s="4"/>
      <c r="P6" s="4"/>
      <c r="Q6" s="4"/>
      <c r="R6" s="4"/>
      <c r="S6" s="4"/>
      <c r="T6" s="4"/>
      <c r="U6" s="4"/>
      <c r="V6" s="4"/>
      <c r="W6" s="4"/>
      <c r="X6" s="4"/>
      <c r="Y6" s="4"/>
      <c r="Z6" s="4"/>
      <c r="AA6" s="4"/>
      <c r="AB6" s="4"/>
      <c r="AC6" s="4"/>
      <c r="AD6" s="4"/>
      <c r="AE6" s="4"/>
      <c r="AF6" s="4"/>
      <c r="AG6" s="4"/>
      <c r="AH6" s="4"/>
      <c r="AI6" s="4"/>
      <c r="AJ6" s="4"/>
      <c r="AK6" s="4"/>
    </row>
    <row r="7" spans="1:37" x14ac:dyDescent="0.2">
      <c r="A7" s="8" t="s">
        <v>32</v>
      </c>
      <c r="B7" s="9"/>
      <c r="C7" s="10"/>
      <c r="D7" s="10"/>
      <c r="E7" s="10"/>
      <c r="F7" s="10"/>
      <c r="G7" s="10"/>
      <c r="H7" s="10"/>
      <c r="I7" s="10"/>
      <c r="J7" s="10"/>
      <c r="K7" s="2"/>
      <c r="L7" s="79" t="s">
        <v>161</v>
      </c>
      <c r="M7" s="4"/>
      <c r="N7" s="4"/>
      <c r="O7" s="4"/>
      <c r="P7" s="4"/>
      <c r="Q7" s="4"/>
      <c r="R7" s="4"/>
      <c r="S7" s="4"/>
      <c r="T7" s="4"/>
      <c r="U7" s="4"/>
      <c r="V7" s="4"/>
      <c r="W7" s="4"/>
      <c r="X7" s="4"/>
      <c r="Y7" s="4"/>
      <c r="Z7" s="4"/>
      <c r="AA7" s="4"/>
      <c r="AB7" s="4"/>
      <c r="AC7" s="4"/>
      <c r="AD7" s="4"/>
      <c r="AE7" s="4"/>
      <c r="AF7" s="4"/>
      <c r="AG7" s="4"/>
      <c r="AH7" s="4"/>
      <c r="AI7" s="4"/>
      <c r="AJ7" s="4"/>
      <c r="AK7" s="4"/>
    </row>
    <row r="8" spans="1:37" ht="33" x14ac:dyDescent="0.2">
      <c r="A8" s="8" t="s">
        <v>14</v>
      </c>
      <c r="B8" s="9"/>
      <c r="C8" s="10"/>
      <c r="D8" s="10"/>
      <c r="E8" s="10"/>
      <c r="F8" s="10"/>
      <c r="G8" s="10"/>
      <c r="H8" s="10"/>
      <c r="I8" s="10"/>
      <c r="J8" s="10"/>
      <c r="K8" s="2"/>
      <c r="L8" s="4" t="s">
        <v>15</v>
      </c>
      <c r="M8" s="4">
        <v>1</v>
      </c>
      <c r="N8" s="4"/>
      <c r="O8" s="4"/>
      <c r="P8" s="4"/>
      <c r="Q8" s="4"/>
      <c r="R8" s="4"/>
      <c r="S8" s="4"/>
      <c r="T8" s="4"/>
      <c r="U8" s="4"/>
      <c r="V8" s="4"/>
      <c r="W8" s="4"/>
      <c r="X8" s="4"/>
      <c r="Y8" s="4"/>
      <c r="Z8" s="4"/>
      <c r="AA8" s="4"/>
      <c r="AB8" s="4"/>
      <c r="AC8" s="4"/>
      <c r="AD8" s="4"/>
      <c r="AE8" s="4"/>
      <c r="AF8" s="4"/>
      <c r="AG8" s="4"/>
      <c r="AH8" s="4"/>
      <c r="AI8" s="4"/>
      <c r="AJ8" s="4"/>
      <c r="AK8" s="4"/>
    </row>
    <row r="9" spans="1:37" x14ac:dyDescent="0.2">
      <c r="A9" s="80"/>
      <c r="B9" s="11"/>
      <c r="C9" s="10"/>
      <c r="D9" s="10"/>
      <c r="E9" s="10"/>
      <c r="F9" s="10"/>
      <c r="G9" s="10"/>
      <c r="H9" s="10"/>
      <c r="I9" s="10"/>
      <c r="J9" s="10"/>
      <c r="K9" s="2"/>
      <c r="L9" s="4" t="s">
        <v>16</v>
      </c>
      <c r="M9" s="4">
        <v>2</v>
      </c>
      <c r="N9" s="4" t="s">
        <v>17</v>
      </c>
      <c r="O9" s="4"/>
      <c r="P9" s="4"/>
      <c r="Q9" s="4"/>
      <c r="R9" s="4"/>
      <c r="S9" s="4"/>
      <c r="T9" s="4"/>
      <c r="U9" s="4"/>
      <c r="V9" s="4"/>
      <c r="W9" s="4"/>
      <c r="X9" s="4"/>
      <c r="Y9" s="4"/>
      <c r="Z9" s="4"/>
      <c r="AA9" s="4"/>
      <c r="AB9" s="4"/>
      <c r="AC9" s="4"/>
      <c r="AD9" s="4"/>
      <c r="AE9" s="4"/>
      <c r="AF9" s="4"/>
      <c r="AG9" s="4"/>
      <c r="AH9" s="4"/>
      <c r="AI9" s="4"/>
      <c r="AJ9" s="4"/>
      <c r="AK9" s="4"/>
    </row>
    <row r="10" spans="1:37" ht="14" customHeight="1" x14ac:dyDescent="0.2">
      <c r="A10" s="112" t="s">
        <v>18</v>
      </c>
      <c r="B10" s="113"/>
      <c r="C10" s="113"/>
      <c r="D10" s="113"/>
      <c r="E10" s="113"/>
      <c r="F10" s="113"/>
      <c r="G10" s="113"/>
      <c r="H10" s="113"/>
      <c r="I10" s="113"/>
      <c r="J10" s="113"/>
      <c r="K10" s="2"/>
      <c r="L10" s="4" t="s">
        <v>19</v>
      </c>
      <c r="M10" s="4">
        <v>3</v>
      </c>
      <c r="N10" s="4"/>
      <c r="O10" s="4"/>
      <c r="P10" s="4"/>
      <c r="Q10" s="129" t="s">
        <v>207</v>
      </c>
      <c r="R10" s="129">
        <v>2017</v>
      </c>
      <c r="T10" s="4"/>
      <c r="U10" s="4"/>
      <c r="V10" s="4"/>
      <c r="W10" s="4"/>
      <c r="X10" s="4"/>
      <c r="Y10" s="4"/>
      <c r="Z10" s="4"/>
      <c r="AA10" s="4"/>
      <c r="AB10" s="4"/>
      <c r="AC10" s="4"/>
      <c r="AD10" s="4"/>
      <c r="AE10" s="4"/>
      <c r="AF10" s="4"/>
      <c r="AG10" s="4"/>
      <c r="AH10" s="4"/>
      <c r="AI10" s="4"/>
      <c r="AJ10" s="4"/>
      <c r="AK10" s="4"/>
    </row>
    <row r="11" spans="1:37" ht="102" customHeight="1" thickBot="1" x14ac:dyDescent="0.25">
      <c r="A11" s="114" t="s">
        <v>124</v>
      </c>
      <c r="B11" s="115"/>
      <c r="C11" s="115"/>
      <c r="D11" s="115"/>
      <c r="E11" s="115"/>
      <c r="F11" s="115"/>
      <c r="G11" s="115"/>
      <c r="H11" s="115"/>
      <c r="I11" s="115"/>
      <c r="J11" s="115"/>
      <c r="K11" s="2"/>
      <c r="L11" s="4"/>
      <c r="M11" s="4"/>
      <c r="N11" s="4"/>
      <c r="O11" s="4"/>
      <c r="P11" s="4"/>
      <c r="Q11" s="4"/>
      <c r="R11" s="4"/>
      <c r="S11" s="7">
        <v>1</v>
      </c>
      <c r="T11" s="4">
        <v>1</v>
      </c>
      <c r="U11" s="4">
        <f t="shared" ref="U11:Z11" si="0">S11+1</f>
        <v>2</v>
      </c>
      <c r="V11" s="4">
        <f t="shared" si="0"/>
        <v>2</v>
      </c>
      <c r="W11" s="4">
        <f t="shared" si="0"/>
        <v>3</v>
      </c>
      <c r="X11" s="4">
        <f t="shared" si="0"/>
        <v>3</v>
      </c>
      <c r="Y11" s="4">
        <f t="shared" si="0"/>
        <v>4</v>
      </c>
      <c r="Z11" s="4">
        <f t="shared" si="0"/>
        <v>4</v>
      </c>
      <c r="AA11" s="4"/>
      <c r="AB11" s="4"/>
      <c r="AC11" s="4"/>
      <c r="AD11" s="4"/>
      <c r="AE11" s="4"/>
      <c r="AF11" s="4"/>
      <c r="AG11" s="4"/>
      <c r="AH11" s="4"/>
      <c r="AI11" s="4"/>
      <c r="AJ11" s="4"/>
      <c r="AK11" s="4"/>
    </row>
    <row r="12" spans="1:37" ht="28.5" customHeight="1" thickTop="1" x14ac:dyDescent="0.2">
      <c r="A12" s="118" t="s">
        <v>0</v>
      </c>
      <c r="B12" s="120" t="s">
        <v>1</v>
      </c>
      <c r="C12" s="120" t="s">
        <v>2</v>
      </c>
      <c r="D12" s="123" t="s">
        <v>3</v>
      </c>
      <c r="E12" s="124"/>
      <c r="F12" s="124"/>
      <c r="G12" s="124"/>
      <c r="H12" s="125"/>
      <c r="I12" s="126" t="s">
        <v>4</v>
      </c>
      <c r="J12" s="127" t="s">
        <v>5</v>
      </c>
      <c r="K12" s="2"/>
      <c r="L12" s="4"/>
      <c r="M12" s="4"/>
      <c r="N12" s="4"/>
      <c r="O12" s="4"/>
      <c r="P12" s="4"/>
      <c r="Q12" s="4"/>
      <c r="R12" s="4"/>
      <c r="S12" s="130" t="str">
        <f>TEXT($R$10+S11-1,"0")&amp;"-"&amp;TEXT($R$10+S11,"0")</f>
        <v>2017-2018</v>
      </c>
      <c r="T12" s="131" t="str">
        <f>S12</f>
        <v>2017-2018</v>
      </c>
      <c r="U12" s="130" t="str">
        <f>TEXT($R$10+U11-1,"0")&amp;"-"&amp;TEXT($R$10+U11,"0")</f>
        <v>2018-2019</v>
      </c>
      <c r="V12" s="131" t="str">
        <f>U12</f>
        <v>2018-2019</v>
      </c>
      <c r="W12" s="130" t="str">
        <f>TEXT($R$10+W11-1,"0")&amp;"-"&amp;TEXT($R$10+W11,"0")</f>
        <v>2019-2020</v>
      </c>
      <c r="X12" s="131" t="str">
        <f>W12</f>
        <v>2019-2020</v>
      </c>
      <c r="Y12" s="130" t="str">
        <f>TEXT($R$10+Y11-1,"0")&amp;"-"&amp;TEXT($R$10+Y11,"0")</f>
        <v>2020-2021</v>
      </c>
      <c r="Z12" s="131" t="str">
        <f>Y12</f>
        <v>2020-2021</v>
      </c>
      <c r="AA12" s="4"/>
      <c r="AB12" s="132" t="str">
        <f>S12&amp;" autumn"</f>
        <v>2017-2018 autumn</v>
      </c>
      <c r="AC12" s="132" t="str">
        <f>T12&amp;" spring"</f>
        <v>2017-2018 spring</v>
      </c>
      <c r="AD12" s="132" t="str">
        <f>U12&amp;" autumn"</f>
        <v>2018-2019 autumn</v>
      </c>
      <c r="AE12" s="132" t="str">
        <f>V12&amp;" spring"</f>
        <v>2018-2019 spring</v>
      </c>
      <c r="AF12" s="132" t="str">
        <f>W12&amp;" autumn"</f>
        <v>2019-2020 autumn</v>
      </c>
      <c r="AG12" s="132" t="str">
        <f>X12&amp;" spring"</f>
        <v>2019-2020 spring</v>
      </c>
      <c r="AH12" s="132" t="str">
        <f>Y12&amp;" autumn"</f>
        <v>2020-2021 autumn</v>
      </c>
      <c r="AI12" s="132" t="str">
        <f>Z12&amp;" spring"</f>
        <v>2020-2021 spring</v>
      </c>
      <c r="AJ12" s="4"/>
      <c r="AK12" s="4"/>
    </row>
    <row r="13" spans="1:37" s="81" customFormat="1" ht="24.75" customHeight="1" x14ac:dyDescent="0.2">
      <c r="A13" s="119"/>
      <c r="B13" s="121"/>
      <c r="C13" s="122"/>
      <c r="D13" s="1" t="s">
        <v>6</v>
      </c>
      <c r="E13" s="1" t="s">
        <v>7</v>
      </c>
      <c r="F13" s="1" t="s">
        <v>8</v>
      </c>
      <c r="G13" s="1" t="s">
        <v>9</v>
      </c>
      <c r="H13" s="1" t="s">
        <v>10</v>
      </c>
      <c r="I13" s="127"/>
      <c r="J13" s="127"/>
      <c r="K13" s="55"/>
      <c r="M13" s="79"/>
      <c r="N13" s="79"/>
      <c r="O13" s="79"/>
      <c r="P13" s="79"/>
      <c r="Q13" s="79"/>
      <c r="R13" s="79"/>
      <c r="S13" s="133" t="s">
        <v>208</v>
      </c>
      <c r="T13" s="133" t="s">
        <v>209</v>
      </c>
      <c r="U13" s="133" t="s">
        <v>210</v>
      </c>
      <c r="V13" s="133" t="s">
        <v>211</v>
      </c>
      <c r="W13" s="133" t="s">
        <v>212</v>
      </c>
      <c r="X13" s="133" t="s">
        <v>213</v>
      </c>
      <c r="Y13" s="133" t="s">
        <v>214</v>
      </c>
      <c r="Z13" s="133" t="s">
        <v>215</v>
      </c>
      <c r="AA13" s="79"/>
      <c r="AB13" s="134" t="str">
        <f t="array" ref="AB13">IFERROR(INDEX(kurssit[col1],MATCH(0,COUNTIF($AB$12:AB12,kurssit[col1]),0))," ")</f>
        <v/>
      </c>
      <c r="AC13" s="134" t="str">
        <f t="array" ref="AC13">IFERROR(INDEX(kurssit[col2],MATCH(0,COUNTIF(AC$12:AC12,kurssit[col2]),0))," ")</f>
        <v/>
      </c>
      <c r="AD13" s="134" t="str">
        <f t="array" ref="AD13">IFERROR(INDEX(kurssit[col3],MATCH(0,COUNTIF(AD$12:AD12,kurssit[col3]),0))," ")</f>
        <v/>
      </c>
      <c r="AE13" s="134" t="str">
        <f t="array" ref="AE13">IFERROR(INDEX(kurssit[col4],MATCH(0,COUNTIF(AE$12:AE12,kurssit[col4]),0))," ")</f>
        <v/>
      </c>
      <c r="AF13" s="134" t="str">
        <f t="array" ref="AF13">IFERROR(INDEX(kurssit[col5],MATCH(0,COUNTIF(AF$12:AF12,kurssit[col5]),0))," ")</f>
        <v/>
      </c>
      <c r="AG13" s="134" t="str">
        <f t="array" ref="AG13">IFERROR(INDEX(kurssit[col6],MATCH(0,COUNTIF(AG$12:AG12,kurssit[col6]),0))," ")</f>
        <v/>
      </c>
      <c r="AH13" s="134" t="str">
        <f t="array" ref="AH13">IFERROR(INDEX(kurssit[col7],MATCH(0,COUNTIF(AH$12:AH12,kurssit[col7]),0))," ")</f>
        <v/>
      </c>
      <c r="AI13" s="144" t="str">
        <f t="array" ref="AI13">IFERROR(INDEX(kurssit[col8],MATCH(0,COUNTIF(AI$12:AI12,kurssit[col8]),0))," ")</f>
        <v/>
      </c>
      <c r="AJ13" s="79"/>
      <c r="AK13" s="79"/>
    </row>
    <row r="14" spans="1:37" x14ac:dyDescent="0.2">
      <c r="A14" s="12" t="s">
        <v>44</v>
      </c>
      <c r="B14" s="13" t="s">
        <v>127</v>
      </c>
      <c r="C14" s="14">
        <v>3</v>
      </c>
      <c r="D14" s="15" t="s">
        <v>142</v>
      </c>
      <c r="E14" s="15" t="s">
        <v>142</v>
      </c>
      <c r="F14" s="15"/>
      <c r="G14" s="15"/>
      <c r="H14" s="15"/>
      <c r="I14" s="16" t="s">
        <v>161</v>
      </c>
      <c r="J14" s="17"/>
      <c r="K14" s="2"/>
      <c r="L14" s="4" t="e">
        <f>IF(#REF!&gt;0,C14*#REF!,0)</f>
        <v>#REF!</v>
      </c>
      <c r="M14" s="4">
        <v>5</v>
      </c>
      <c r="N14" s="4"/>
      <c r="O14" s="4"/>
      <c r="P14" s="4"/>
      <c r="Q14" s="4"/>
      <c r="R14" s="4"/>
      <c r="S14" s="135" t="str">
        <f>""</f>
        <v/>
      </c>
      <c r="T14" s="135" t="str">
        <f>""</f>
        <v/>
      </c>
      <c r="U14" s="135" t="str">
        <f>""</f>
        <v/>
      </c>
      <c r="V14" s="135" t="str">
        <f>""</f>
        <v/>
      </c>
      <c r="W14" s="135" t="str">
        <f>""</f>
        <v/>
      </c>
      <c r="X14" s="135" t="str">
        <f>""</f>
        <v/>
      </c>
      <c r="Y14" s="135" t="str">
        <f>""</f>
        <v/>
      </c>
      <c r="Z14" s="135" t="str">
        <f>""</f>
        <v/>
      </c>
      <c r="AA14" s="4"/>
      <c r="AB14" s="136" t="str">
        <f t="array" ref="AB14">IFERROR(INDEX(kurssit[col1],MATCH(0,COUNTIF($AB$12:AB13,kurssit[col1]),0))," ")</f>
        <v>Philosophy</v>
      </c>
      <c r="AC14" s="136" t="str">
        <f t="array" ref="AC14">IFERROR(INDEX(kurssit[col2],MATCH(0,COUNTIF(AC$12:AC13,kurssit[col2]),0))," ")</f>
        <v>Aesthetics</v>
      </c>
      <c r="AD14" s="136" t="str">
        <f t="array" ref="AD14">IFERROR(INDEX(kurssit[col3],MATCH(0,COUNTIF(AD$12:AD13,kurssit[col3]),0))," ")</f>
        <v xml:space="preserve"> </v>
      </c>
      <c r="AE14" s="136" t="str">
        <f t="array" ref="AE14">IFERROR(INDEX(kurssit[col4],MATCH(0,COUNTIF(AE$12:AE13,kurssit[col4]),0))," ")</f>
        <v xml:space="preserve"> </v>
      </c>
      <c r="AF14" s="136" t="str">
        <f t="array" ref="AF14">IFERROR(INDEX(kurssit[col5],MATCH(0,COUNTIF(AF$12:AF13,kurssit[col5]),0))," ")</f>
        <v xml:space="preserve"> </v>
      </c>
      <c r="AG14" s="136" t="str">
        <f t="array" ref="AG14">IFERROR(INDEX(kurssit[col6],MATCH(0,COUNTIF(AG$12:AG13,kurssit[col6]),0))," ")</f>
        <v xml:space="preserve"> </v>
      </c>
      <c r="AH14" s="136" t="str">
        <f t="array" ref="AH14">IFERROR(INDEX(kurssit[col7],MATCH(0,COUNTIF(AH$12:AH13,kurssit[col7]),0))," ")</f>
        <v xml:space="preserve"> </v>
      </c>
      <c r="AI14" s="145" t="str">
        <f t="array" ref="AI14">IFERROR(INDEX(kurssit[col8],MATCH(0,COUNTIF(AI$12:AI13,kurssit[col8]),0))," ")</f>
        <v xml:space="preserve"> </v>
      </c>
      <c r="AJ14" s="4"/>
      <c r="AK14" s="4"/>
    </row>
    <row r="15" spans="1:37" x14ac:dyDescent="0.2">
      <c r="A15" s="18" t="s">
        <v>128</v>
      </c>
      <c r="B15" s="19" t="s">
        <v>45</v>
      </c>
      <c r="C15" s="14">
        <v>3</v>
      </c>
      <c r="D15" s="15"/>
      <c r="E15" s="52"/>
      <c r="F15" s="15" t="s">
        <v>142</v>
      </c>
      <c r="G15" s="15" t="s">
        <v>142</v>
      </c>
      <c r="H15" s="15" t="s">
        <v>142</v>
      </c>
      <c r="I15" s="15" t="s">
        <v>161</v>
      </c>
      <c r="J15" s="17"/>
      <c r="K15" s="2"/>
      <c r="L15" s="4"/>
      <c r="M15" s="4"/>
      <c r="N15" s="4"/>
      <c r="O15" s="4"/>
      <c r="P15" s="4"/>
      <c r="Q15" s="4"/>
      <c r="R15" s="4"/>
      <c r="S15" s="135" t="str">
        <f t="shared" ref="S15:S74" si="1">IF(AND($I14=S$12,COUNTA($D14:$E14)&gt;=1),$B14,"")</f>
        <v>Philosophy</v>
      </c>
      <c r="T15" s="135" t="str">
        <f t="shared" ref="T15:T74" si="2">IF(AND($I14=T$12,COUNTA($F14:$H14)&gt;=1),$B14,"")</f>
        <v/>
      </c>
      <c r="U15" s="135" t="str">
        <f t="shared" ref="U15:U74" si="3">IF(AND($I14=U$12,COUNTA($D14:$E14)&gt;=1),$B14,"")</f>
        <v/>
      </c>
      <c r="V15" s="135" t="str">
        <f t="shared" ref="V15:V74" si="4">IF(AND($I14=V$12,COUNTA($F14:$H14)&gt;=1),$B14,"")</f>
        <v/>
      </c>
      <c r="W15" s="135" t="str">
        <f t="shared" ref="W15:W74" si="5">IF(AND($I14=W$12,COUNTA($D14:$E14)&gt;=1),$B14,"")</f>
        <v/>
      </c>
      <c r="X15" s="135" t="str">
        <f t="shared" ref="X15:X74" si="6">IF(AND($I14=X$12,COUNTA($F14:$H14)&gt;=1),$B14,"")</f>
        <v/>
      </c>
      <c r="Y15" s="135" t="str">
        <f t="shared" ref="Y15:Y74" si="7">IF(AND($I14=Y$12,COUNTA($D14:$E14)&gt;=1),$B14,"")</f>
        <v/>
      </c>
      <c r="Z15" s="135" t="str">
        <f t="shared" ref="Z15:Z74" si="8">IF(AND($I14=Z$12,COUNTA($F14:$H14)&gt;=1),$B14,"")</f>
        <v/>
      </c>
      <c r="AA15" s="4"/>
      <c r="AB15" s="136" t="str">
        <f t="array" ref="AB15">IFERROR(INDEX(kurssit[col1],MATCH(0,COUNTIF($AB$12:AB14,kurssit[col1]),0))," ")</f>
        <v xml:space="preserve"> </v>
      </c>
      <c r="AC15" s="136" t="str">
        <f t="array" ref="AC15">IFERROR(INDEX(kurssit[col2],MATCH(0,COUNTIF(AC$12:AC14,kurssit[col2]),0))," ")</f>
        <v xml:space="preserve"> </v>
      </c>
      <c r="AD15" s="136" t="str">
        <f t="array" ref="AD15">IFERROR(INDEX(kurssit[col3],MATCH(0,COUNTIF(AD$12:AD14,kurssit[col3]),0))," ")</f>
        <v xml:space="preserve"> </v>
      </c>
      <c r="AE15" s="136" t="str">
        <f t="array" ref="AE15">IFERROR(INDEX(kurssit[col4],MATCH(0,COUNTIF(AE$12:AE14,kurssit[col4]),0))," ")</f>
        <v xml:space="preserve"> </v>
      </c>
      <c r="AF15" s="136" t="str">
        <f t="array" ref="AF15">IFERROR(INDEX(kurssit[col5],MATCH(0,COUNTIF(AF$12:AF14,kurssit[col5]),0))," ")</f>
        <v xml:space="preserve"> </v>
      </c>
      <c r="AG15" s="136" t="str">
        <f t="array" ref="AG15">IFERROR(INDEX(kurssit[col6],MATCH(0,COUNTIF(AG$12:AG14,kurssit[col6]),0))," ")</f>
        <v xml:space="preserve"> </v>
      </c>
      <c r="AH15" s="136" t="str">
        <f t="array" ref="AH15">IFERROR(INDEX(kurssit[col7],MATCH(0,COUNTIF(AH$12:AH14,kurssit[col7]),0))," ")</f>
        <v xml:space="preserve"> </v>
      </c>
      <c r="AI15" s="145" t="str">
        <f t="array" ref="AI15">IFERROR(INDEX(kurssit[col8],MATCH(0,COUNTIF(AI$12:AI14,kurssit[col8]),0))," ")</f>
        <v xml:space="preserve"> </v>
      </c>
      <c r="AJ15" s="4"/>
      <c r="AK15" s="4"/>
    </row>
    <row r="16" spans="1:37" x14ac:dyDescent="0.2">
      <c r="A16" s="12" t="s">
        <v>129</v>
      </c>
      <c r="B16" s="13" t="s">
        <v>46</v>
      </c>
      <c r="C16" s="14">
        <v>4</v>
      </c>
      <c r="D16" s="15" t="s">
        <v>142</v>
      </c>
      <c r="E16" s="52" t="s">
        <v>142</v>
      </c>
      <c r="F16" s="15"/>
      <c r="G16" s="15"/>
      <c r="H16" s="15"/>
      <c r="I16" s="15"/>
      <c r="J16" s="17"/>
      <c r="K16" s="2"/>
      <c r="L16" s="4"/>
      <c r="M16" s="4"/>
      <c r="N16" s="4"/>
      <c r="O16" s="4"/>
      <c r="P16" s="4"/>
      <c r="Q16" s="4"/>
      <c r="R16" s="4"/>
      <c r="S16" s="135" t="str">
        <f t="shared" si="1"/>
        <v/>
      </c>
      <c r="T16" s="135" t="str">
        <f t="shared" si="2"/>
        <v>Aesthetics</v>
      </c>
      <c r="U16" s="135" t="str">
        <f t="shared" si="3"/>
        <v/>
      </c>
      <c r="V16" s="135" t="str">
        <f t="shared" si="4"/>
        <v/>
      </c>
      <c r="W16" s="135" t="str">
        <f t="shared" si="5"/>
        <v/>
      </c>
      <c r="X16" s="135" t="str">
        <f t="shared" si="6"/>
        <v/>
      </c>
      <c r="Y16" s="135" t="str">
        <f t="shared" si="7"/>
        <v/>
      </c>
      <c r="Z16" s="135" t="str">
        <f t="shared" si="8"/>
        <v/>
      </c>
      <c r="AA16" s="4"/>
      <c r="AB16" s="136" t="str">
        <f t="array" ref="AB16">IFERROR(INDEX(kurssit[col1],MATCH(0,COUNTIF($AB$12:AB15,kurssit[col1]),0))," ")</f>
        <v xml:space="preserve"> </v>
      </c>
      <c r="AC16" s="136" t="str">
        <f t="array" ref="AC16">IFERROR(INDEX(kurssit[col2],MATCH(0,COUNTIF(AC$12:AC15,kurssit[col2]),0))," ")</f>
        <v xml:space="preserve"> </v>
      </c>
      <c r="AD16" s="136" t="str">
        <f t="array" ref="AD16">IFERROR(INDEX(kurssit[col3],MATCH(0,COUNTIF(AD$12:AD15,kurssit[col3]),0))," ")</f>
        <v xml:space="preserve"> </v>
      </c>
      <c r="AE16" s="136" t="str">
        <f t="array" ref="AE16">IFERROR(INDEX(kurssit[col4],MATCH(0,COUNTIF(AE$12:AE15,kurssit[col4]),0))," ")</f>
        <v xml:space="preserve"> </v>
      </c>
      <c r="AF16" s="136" t="str">
        <f t="array" ref="AF16">IFERROR(INDEX(kurssit[col5],MATCH(0,COUNTIF(AF$12:AF15,kurssit[col5]),0))," ")</f>
        <v xml:space="preserve"> </v>
      </c>
      <c r="AG16" s="136" t="str">
        <f t="array" ref="AG16">IFERROR(INDEX(kurssit[col6],MATCH(0,COUNTIF(AG$12:AG15,kurssit[col6]),0))," ")</f>
        <v xml:space="preserve"> </v>
      </c>
      <c r="AH16" s="136" t="str">
        <f t="array" ref="AH16">IFERROR(INDEX(kurssit[col7],MATCH(0,COUNTIF(AH$12:AH15,kurssit[col7]),0))," ")</f>
        <v xml:space="preserve"> </v>
      </c>
      <c r="AI16" s="145" t="str">
        <f t="array" ref="AI16">IFERROR(INDEX(kurssit[col8],MATCH(0,COUNTIF(AI$12:AI15,kurssit[col8]),0))," ")</f>
        <v xml:space="preserve"> </v>
      </c>
      <c r="AJ16" s="4"/>
      <c r="AK16" s="4"/>
    </row>
    <row r="17" spans="1:37" x14ac:dyDescent="0.2">
      <c r="A17" s="128" t="s">
        <v>166</v>
      </c>
      <c r="B17" s="117"/>
      <c r="C17" s="117"/>
      <c r="D17" s="117"/>
      <c r="E17" s="117"/>
      <c r="F17" s="117"/>
      <c r="G17" s="117"/>
      <c r="H17" s="117"/>
      <c r="I17" s="117"/>
      <c r="J17" s="117"/>
      <c r="K17" s="2"/>
      <c r="L17" s="4"/>
      <c r="M17" s="4"/>
      <c r="N17" s="4"/>
      <c r="O17" s="4"/>
      <c r="P17" s="4"/>
      <c r="Q17" s="4"/>
      <c r="R17" s="4"/>
      <c r="S17" s="135" t="str">
        <f t="shared" si="1"/>
        <v/>
      </c>
      <c r="T17" s="135" t="str">
        <f t="shared" si="2"/>
        <v/>
      </c>
      <c r="U17" s="135" t="str">
        <f t="shared" si="3"/>
        <v/>
      </c>
      <c r="V17" s="135" t="str">
        <f t="shared" si="4"/>
        <v/>
      </c>
      <c r="W17" s="135" t="str">
        <f t="shared" si="5"/>
        <v/>
      </c>
      <c r="X17" s="135" t="str">
        <f t="shared" si="6"/>
        <v/>
      </c>
      <c r="Y17" s="135" t="str">
        <f t="shared" si="7"/>
        <v/>
      </c>
      <c r="Z17" s="135" t="str">
        <f t="shared" si="8"/>
        <v/>
      </c>
      <c r="AA17" s="4"/>
      <c r="AB17" s="136" t="str">
        <f t="array" ref="AB17">IFERROR(INDEX(kurssit[col1],MATCH(0,COUNTIF($AB$12:AB16,kurssit[col1]),0))," ")</f>
        <v xml:space="preserve"> </v>
      </c>
      <c r="AC17" s="136" t="str">
        <f t="array" ref="AC17">IFERROR(INDEX(kurssit[col2],MATCH(0,COUNTIF(AC$12:AC16,kurssit[col2]),0))," ")</f>
        <v xml:space="preserve"> </v>
      </c>
      <c r="AD17" s="136" t="str">
        <f t="array" ref="AD17">IFERROR(INDEX(kurssit[col3],MATCH(0,COUNTIF(AD$12:AD16,kurssit[col3]),0))," ")</f>
        <v xml:space="preserve"> </v>
      </c>
      <c r="AE17" s="136" t="str">
        <f t="array" ref="AE17">IFERROR(INDEX(kurssit[col4],MATCH(0,COUNTIF(AE$12:AE16,kurssit[col4]),0))," ")</f>
        <v xml:space="preserve"> </v>
      </c>
      <c r="AF17" s="136" t="str">
        <f t="array" ref="AF17">IFERROR(INDEX(kurssit[col5],MATCH(0,COUNTIF(AF$12:AF16,kurssit[col5]),0))," ")</f>
        <v xml:space="preserve"> </v>
      </c>
      <c r="AG17" s="136" t="str">
        <f t="array" ref="AG17">IFERROR(INDEX(kurssit[col6],MATCH(0,COUNTIF(AG$12:AG16,kurssit[col6]),0))," ")</f>
        <v xml:space="preserve"> </v>
      </c>
      <c r="AH17" s="136" t="str">
        <f t="array" ref="AH17">IFERROR(INDEX(kurssit[col7],MATCH(0,COUNTIF(AH$12:AH16,kurssit[col7]),0))," ")</f>
        <v xml:space="preserve"> </v>
      </c>
      <c r="AI17" s="145" t="str">
        <f t="array" ref="AI17">IFERROR(INDEX(kurssit[col8],MATCH(0,COUNTIF(AI$12:AI16,kurssit[col8]),0))," ")</f>
        <v xml:space="preserve"> </v>
      </c>
      <c r="AJ17" s="4"/>
      <c r="AK17" s="4"/>
    </row>
    <row r="18" spans="1:37" ht="32" x14ac:dyDescent="0.2">
      <c r="A18" s="70" t="s">
        <v>47</v>
      </c>
      <c r="B18" s="69" t="s">
        <v>48</v>
      </c>
      <c r="C18" s="14">
        <v>5</v>
      </c>
      <c r="D18" s="16" t="s">
        <v>142</v>
      </c>
      <c r="E18" s="71" t="s">
        <v>142</v>
      </c>
      <c r="F18" s="16" t="s">
        <v>142</v>
      </c>
      <c r="G18" s="16" t="s">
        <v>142</v>
      </c>
      <c r="H18" s="16" t="s">
        <v>142</v>
      </c>
      <c r="I18" s="16"/>
      <c r="J18" s="17"/>
      <c r="K18" s="2"/>
      <c r="L18" s="4"/>
      <c r="M18" s="4"/>
      <c r="N18" s="4"/>
      <c r="O18" s="4"/>
      <c r="P18" s="4"/>
      <c r="Q18" s="4"/>
      <c r="R18" s="4"/>
      <c r="S18" s="135" t="str">
        <f t="shared" si="1"/>
        <v/>
      </c>
      <c r="T18" s="135" t="str">
        <f t="shared" si="2"/>
        <v/>
      </c>
      <c r="U18" s="135" t="str">
        <f t="shared" si="3"/>
        <v/>
      </c>
      <c r="V18" s="135" t="str">
        <f t="shared" si="4"/>
        <v/>
      </c>
      <c r="W18" s="135" t="str">
        <f t="shared" si="5"/>
        <v/>
      </c>
      <c r="X18" s="135" t="str">
        <f t="shared" si="6"/>
        <v/>
      </c>
      <c r="Y18" s="135" t="str">
        <f t="shared" si="7"/>
        <v/>
      </c>
      <c r="Z18" s="135" t="str">
        <f t="shared" si="8"/>
        <v/>
      </c>
      <c r="AA18" s="4"/>
      <c r="AB18" s="136" t="str">
        <f t="array" ref="AB18">IFERROR(INDEX(kurssit[col1],MATCH(0,COUNTIF($AB$12:AB17,kurssit[col1]),0))," ")</f>
        <v xml:space="preserve"> </v>
      </c>
      <c r="AC18" s="136" t="str">
        <f t="array" ref="AC18">IFERROR(INDEX(kurssit[col2],MATCH(0,COUNTIF(AC$12:AC17,kurssit[col2]),0))," ")</f>
        <v xml:space="preserve"> </v>
      </c>
      <c r="AD18" s="136" t="str">
        <f t="array" ref="AD18">IFERROR(INDEX(kurssit[col3],MATCH(0,COUNTIF(AD$12:AD17,kurssit[col3]),0))," ")</f>
        <v xml:space="preserve"> </v>
      </c>
      <c r="AE18" s="136" t="str">
        <f t="array" ref="AE18">IFERROR(INDEX(kurssit[col4],MATCH(0,COUNTIF(AE$12:AE17,kurssit[col4]),0))," ")</f>
        <v xml:space="preserve"> </v>
      </c>
      <c r="AF18" s="136" t="str">
        <f t="array" ref="AF18">IFERROR(INDEX(kurssit[col5],MATCH(0,COUNTIF(AF$12:AF17,kurssit[col5]),0))," ")</f>
        <v xml:space="preserve"> </v>
      </c>
      <c r="AG18" s="136" t="str">
        <f t="array" ref="AG18">IFERROR(INDEX(kurssit[col6],MATCH(0,COUNTIF(AG$12:AG17,kurssit[col6]),0))," ")</f>
        <v xml:space="preserve"> </v>
      </c>
      <c r="AH18" s="136" t="str">
        <f t="array" ref="AH18">IFERROR(INDEX(kurssit[col7],MATCH(0,COUNTIF(AH$12:AH17,kurssit[col7]),0))," ")</f>
        <v xml:space="preserve"> </v>
      </c>
      <c r="AI18" s="145" t="str">
        <f t="array" ref="AI18">IFERROR(INDEX(kurssit[col8],MATCH(0,COUNTIF(AI$12:AI17,kurssit[col8]),0))," ")</f>
        <v xml:space="preserve"> </v>
      </c>
      <c r="AJ18" s="4"/>
      <c r="AK18" s="4"/>
    </row>
    <row r="19" spans="1:37" ht="32" x14ac:dyDescent="0.2">
      <c r="A19" s="35" t="s">
        <v>164</v>
      </c>
      <c r="B19" s="92" t="s">
        <v>165</v>
      </c>
      <c r="C19" s="14">
        <v>5</v>
      </c>
      <c r="D19" s="15" t="s">
        <v>142</v>
      </c>
      <c r="E19" s="93" t="s">
        <v>142</v>
      </c>
      <c r="F19" s="15"/>
      <c r="G19" s="15"/>
      <c r="H19" s="15"/>
      <c r="I19" s="15"/>
      <c r="J19" s="36"/>
      <c r="K19" s="2"/>
      <c r="L19" s="4"/>
      <c r="M19" s="4"/>
      <c r="N19" s="4"/>
      <c r="O19" s="4"/>
      <c r="P19" s="4"/>
      <c r="Q19" s="137"/>
      <c r="R19" s="4"/>
      <c r="S19" s="135" t="str">
        <f t="shared" si="1"/>
        <v/>
      </c>
      <c r="T19" s="135" t="str">
        <f t="shared" si="2"/>
        <v/>
      </c>
      <c r="U19" s="135" t="str">
        <f t="shared" si="3"/>
        <v/>
      </c>
      <c r="V19" s="135" t="str">
        <f t="shared" si="4"/>
        <v/>
      </c>
      <c r="W19" s="135" t="str">
        <f t="shared" si="5"/>
        <v/>
      </c>
      <c r="X19" s="135" t="str">
        <f t="shared" si="6"/>
        <v/>
      </c>
      <c r="Y19" s="135" t="str">
        <f t="shared" si="7"/>
        <v/>
      </c>
      <c r="Z19" s="135" t="str">
        <f t="shared" si="8"/>
        <v/>
      </c>
      <c r="AA19" s="4"/>
      <c r="AB19" s="136" t="str">
        <f t="array" ref="AB19">IFERROR(INDEX(kurssit[col1],MATCH(0,COUNTIF($AB$12:AB18,kurssit[col1]),0))," ")</f>
        <v xml:space="preserve"> </v>
      </c>
      <c r="AC19" s="136" t="str">
        <f t="array" ref="AC19">IFERROR(INDEX(kurssit[col2],MATCH(0,COUNTIF(AC$12:AC18,kurssit[col2]),0))," ")</f>
        <v xml:space="preserve"> </v>
      </c>
      <c r="AD19" s="136" t="str">
        <f t="array" ref="AD19">IFERROR(INDEX(kurssit[col3],MATCH(0,COUNTIF(AD$12:AD18,kurssit[col3]),0))," ")</f>
        <v xml:space="preserve"> </v>
      </c>
      <c r="AE19" s="136" t="str">
        <f t="array" ref="AE19">IFERROR(INDEX(kurssit[col4],MATCH(0,COUNTIF(AE$12:AE18,kurssit[col4]),0))," ")</f>
        <v xml:space="preserve"> </v>
      </c>
      <c r="AF19" s="136" t="str">
        <f t="array" ref="AF19">IFERROR(INDEX(kurssit[col5],MATCH(0,COUNTIF(AF$12:AF18,kurssit[col5]),0))," ")</f>
        <v xml:space="preserve"> </v>
      </c>
      <c r="AG19" s="136" t="str">
        <f t="array" ref="AG19">IFERROR(INDEX(kurssit[col6],MATCH(0,COUNTIF(AG$12:AG18,kurssit[col6]),0))," ")</f>
        <v xml:space="preserve"> </v>
      </c>
      <c r="AH19" s="136" t="str">
        <f t="array" ref="AH19">IFERROR(INDEX(kurssit[col7],MATCH(0,COUNTIF(AH$12:AH18,kurssit[col7]),0))," ")</f>
        <v xml:space="preserve"> </v>
      </c>
      <c r="AI19" s="145" t="str">
        <f t="array" ref="AI19">IFERROR(INDEX(kurssit[col8],MATCH(0,COUNTIF(AI$12:AI18,kurssit[col8]),0))," ")</f>
        <v xml:space="preserve"> </v>
      </c>
      <c r="AJ19" s="4"/>
      <c r="AK19" s="4"/>
    </row>
    <row r="20" spans="1:37" x14ac:dyDescent="0.2">
      <c r="A20" s="116" t="s">
        <v>50</v>
      </c>
      <c r="B20" s="117"/>
      <c r="C20" s="117"/>
      <c r="D20" s="117"/>
      <c r="E20" s="117"/>
      <c r="F20" s="117"/>
      <c r="G20" s="117"/>
      <c r="H20" s="117"/>
      <c r="I20" s="117"/>
      <c r="J20" s="117"/>
      <c r="K20" s="2"/>
      <c r="L20" s="4"/>
      <c r="M20" s="4"/>
      <c r="N20" s="4"/>
      <c r="O20" s="4"/>
      <c r="P20" s="4"/>
      <c r="Q20" s="137"/>
      <c r="R20" s="4"/>
      <c r="S20" s="135" t="str">
        <f t="shared" si="1"/>
        <v/>
      </c>
      <c r="T20" s="135" t="str">
        <f t="shared" si="2"/>
        <v/>
      </c>
      <c r="U20" s="135" t="str">
        <f t="shared" si="3"/>
        <v/>
      </c>
      <c r="V20" s="135" t="str">
        <f t="shared" si="4"/>
        <v/>
      </c>
      <c r="W20" s="135" t="str">
        <f t="shared" si="5"/>
        <v/>
      </c>
      <c r="X20" s="135" t="str">
        <f t="shared" si="6"/>
        <v/>
      </c>
      <c r="Y20" s="135" t="str">
        <f t="shared" si="7"/>
        <v/>
      </c>
      <c r="Z20" s="135" t="str">
        <f t="shared" si="8"/>
        <v/>
      </c>
      <c r="AA20" s="4"/>
      <c r="AB20" s="136" t="str">
        <f t="array" ref="AB20">IFERROR(INDEX(kurssit[col1],MATCH(0,COUNTIF($AB$12:AB19,kurssit[col1]),0))," ")</f>
        <v xml:space="preserve"> </v>
      </c>
      <c r="AC20" s="136" t="str">
        <f t="array" ref="AC20">IFERROR(INDEX(kurssit[col2],MATCH(0,COUNTIF(AC$12:AC19,kurssit[col2]),0))," ")</f>
        <v xml:space="preserve"> </v>
      </c>
      <c r="AD20" s="136" t="str">
        <f t="array" ref="AD20">IFERROR(INDEX(kurssit[col3],MATCH(0,COUNTIF(AD$12:AD19,kurssit[col3]),0))," ")</f>
        <v xml:space="preserve"> </v>
      </c>
      <c r="AE20" s="136" t="str">
        <f t="array" ref="AE20">IFERROR(INDEX(kurssit[col4],MATCH(0,COUNTIF(AE$12:AE19,kurssit[col4]),0))," ")</f>
        <v xml:space="preserve"> </v>
      </c>
      <c r="AF20" s="136" t="str">
        <f t="array" ref="AF20">IFERROR(INDEX(kurssit[col5],MATCH(0,COUNTIF(AF$12:AF19,kurssit[col5]),0))," ")</f>
        <v xml:space="preserve"> </v>
      </c>
      <c r="AG20" s="136" t="str">
        <f t="array" ref="AG20">IFERROR(INDEX(kurssit[col6],MATCH(0,COUNTIF(AG$12:AG19,kurssit[col6]),0))," ")</f>
        <v xml:space="preserve"> </v>
      </c>
      <c r="AH20" s="136" t="str">
        <f t="array" ref="AH20">IFERROR(INDEX(kurssit[col7],MATCH(0,COUNTIF(AH$12:AH19,kurssit[col7]),0))," ")</f>
        <v xml:space="preserve"> </v>
      </c>
      <c r="AI20" s="145" t="str">
        <f t="array" ref="AI20">IFERROR(INDEX(kurssit[col8],MATCH(0,COUNTIF(AI$12:AI19,kurssit[col8]),0))," ")</f>
        <v xml:space="preserve"> </v>
      </c>
      <c r="AJ20" s="4"/>
      <c r="AK20" s="4"/>
    </row>
    <row r="21" spans="1:37" x14ac:dyDescent="0.2">
      <c r="A21" s="12"/>
      <c r="B21" s="13"/>
      <c r="C21" s="14"/>
      <c r="D21" s="15"/>
      <c r="E21" s="15"/>
      <c r="F21" s="15"/>
      <c r="G21" s="15"/>
      <c r="H21" s="15"/>
      <c r="I21" s="16"/>
      <c r="J21" s="17"/>
      <c r="K21" s="2"/>
      <c r="L21" s="4" t="e">
        <f>IF(#REF!&gt;0,C21*#REF!,0)</f>
        <v>#REF!</v>
      </c>
      <c r="M21" s="4"/>
      <c r="N21" s="4"/>
      <c r="O21" s="4"/>
      <c r="P21" s="4"/>
      <c r="Q21" s="137"/>
      <c r="R21" s="4"/>
      <c r="S21" s="135" t="str">
        <f t="shared" si="1"/>
        <v/>
      </c>
      <c r="T21" s="135" t="str">
        <f t="shared" si="2"/>
        <v/>
      </c>
      <c r="U21" s="135" t="str">
        <f t="shared" si="3"/>
        <v/>
      </c>
      <c r="V21" s="135" t="str">
        <f t="shared" si="4"/>
        <v/>
      </c>
      <c r="W21" s="135" t="str">
        <f t="shared" si="5"/>
        <v/>
      </c>
      <c r="X21" s="135" t="str">
        <f t="shared" si="6"/>
        <v/>
      </c>
      <c r="Y21" s="135" t="str">
        <f t="shared" si="7"/>
        <v/>
      </c>
      <c r="Z21" s="135" t="str">
        <f t="shared" si="8"/>
        <v/>
      </c>
      <c r="AA21" s="4"/>
      <c r="AB21" s="136" t="str">
        <f t="array" ref="AB21">IFERROR(INDEX(kurssit[col1],MATCH(0,COUNTIF($AB$12:AB20,kurssit[col1]),0))," ")</f>
        <v xml:space="preserve"> </v>
      </c>
      <c r="AC21" s="136" t="str">
        <f t="array" ref="AC21">IFERROR(INDEX(kurssit[col2],MATCH(0,COUNTIF(AC$12:AC20,kurssit[col2]),0))," ")</f>
        <v xml:space="preserve"> </v>
      </c>
      <c r="AD21" s="136" t="str">
        <f t="array" ref="AD21">IFERROR(INDEX(kurssit[col3],MATCH(0,COUNTIF(AD$12:AD20,kurssit[col3]),0))," ")</f>
        <v xml:space="preserve"> </v>
      </c>
      <c r="AE21" s="136" t="str">
        <f t="array" ref="AE21">IFERROR(INDEX(kurssit[col4],MATCH(0,COUNTIF(AE$12:AE20,kurssit[col4]),0))," ")</f>
        <v xml:space="preserve"> </v>
      </c>
      <c r="AF21" s="136" t="str">
        <f t="array" ref="AF21">IFERROR(INDEX(kurssit[col5],MATCH(0,COUNTIF(AF$12:AF20,kurssit[col5]),0))," ")</f>
        <v xml:space="preserve"> </v>
      </c>
      <c r="AG21" s="136" t="str">
        <f t="array" ref="AG21">IFERROR(INDEX(kurssit[col6],MATCH(0,COUNTIF(AG$12:AG20,kurssit[col6]),0))," ")</f>
        <v xml:space="preserve"> </v>
      </c>
      <c r="AH21" s="136" t="str">
        <f t="array" ref="AH21">IFERROR(INDEX(kurssit[col7],MATCH(0,COUNTIF(AH$12:AH20,kurssit[col7]),0))," ")</f>
        <v xml:space="preserve"> </v>
      </c>
      <c r="AI21" s="145" t="str">
        <f t="array" ref="AI21">IFERROR(INDEX(kurssit[col8],MATCH(0,COUNTIF(AI$12:AI20,kurssit[col8]),0))," ")</f>
        <v xml:space="preserve"> </v>
      </c>
      <c r="AJ21" s="4"/>
      <c r="AK21" s="4"/>
    </row>
    <row r="22" spans="1:37" x14ac:dyDescent="0.2">
      <c r="A22" s="18"/>
      <c r="B22" s="19"/>
      <c r="C22" s="20"/>
      <c r="D22" s="15"/>
      <c r="E22" s="15"/>
      <c r="F22" s="15"/>
      <c r="G22" s="15"/>
      <c r="H22" s="15"/>
      <c r="I22" s="16"/>
      <c r="J22" s="21"/>
      <c r="K22" s="2"/>
      <c r="L22" s="4" t="e">
        <f>IF(#REF!&gt;0,C22*#REF!,0)</f>
        <v>#REF!</v>
      </c>
      <c r="M22" s="4"/>
      <c r="N22" s="4"/>
      <c r="O22" s="4"/>
      <c r="P22" s="4"/>
      <c r="Q22" s="4"/>
      <c r="R22" s="4"/>
      <c r="S22" s="135" t="str">
        <f t="shared" si="1"/>
        <v/>
      </c>
      <c r="T22" s="135" t="str">
        <f t="shared" si="2"/>
        <v/>
      </c>
      <c r="U22" s="135" t="str">
        <f t="shared" si="3"/>
        <v/>
      </c>
      <c r="V22" s="135" t="str">
        <f t="shared" si="4"/>
        <v/>
      </c>
      <c r="W22" s="135" t="str">
        <f t="shared" si="5"/>
        <v/>
      </c>
      <c r="X22" s="135" t="str">
        <f t="shared" si="6"/>
        <v/>
      </c>
      <c r="Y22" s="135" t="str">
        <f t="shared" si="7"/>
        <v/>
      </c>
      <c r="Z22" s="135" t="str">
        <f t="shared" si="8"/>
        <v/>
      </c>
      <c r="AA22" s="4"/>
      <c r="AB22" s="136" t="str">
        <f t="array" ref="AB22">IFERROR(INDEX(kurssit[col1],MATCH(0,COUNTIF($AB$12:AB21,kurssit[col1]),0))," ")</f>
        <v xml:space="preserve"> </v>
      </c>
      <c r="AC22" s="136" t="str">
        <f t="array" ref="AC22">IFERROR(INDEX(kurssit[col2],MATCH(0,COUNTIF(AC$12:AC21,kurssit[col2]),0))," ")</f>
        <v xml:space="preserve"> </v>
      </c>
      <c r="AD22" s="136" t="str">
        <f t="array" ref="AD22">IFERROR(INDEX(kurssit[col3],MATCH(0,COUNTIF(AD$12:AD21,kurssit[col3]),0))," ")</f>
        <v xml:space="preserve"> </v>
      </c>
      <c r="AE22" s="136" t="str">
        <f t="array" ref="AE22">IFERROR(INDEX(kurssit[col4],MATCH(0,COUNTIF(AE$12:AE21,kurssit[col4]),0))," ")</f>
        <v xml:space="preserve"> </v>
      </c>
      <c r="AF22" s="136" t="str">
        <f t="array" ref="AF22">IFERROR(INDEX(kurssit[col5],MATCH(0,COUNTIF(AF$12:AF21,kurssit[col5]),0))," ")</f>
        <v xml:space="preserve"> </v>
      </c>
      <c r="AG22" s="136" t="str">
        <f t="array" ref="AG22">IFERROR(INDEX(kurssit[col6],MATCH(0,COUNTIF(AG$12:AG21,kurssit[col6]),0))," ")</f>
        <v xml:space="preserve"> </v>
      </c>
      <c r="AH22" s="136" t="str">
        <f t="array" ref="AH22">IFERROR(INDEX(kurssit[col7],MATCH(0,COUNTIF(AH$12:AH21,kurssit[col7]),0))," ")</f>
        <v xml:space="preserve"> </v>
      </c>
      <c r="AI22" s="145" t="str">
        <f t="array" ref="AI22">IFERROR(INDEX(kurssit[col8],MATCH(0,COUNTIF(AI$12:AI21,kurssit[col8]),0))," ")</f>
        <v xml:space="preserve"> </v>
      </c>
      <c r="AJ22" s="4"/>
      <c r="AK22" s="4"/>
    </row>
    <row r="23" spans="1:37" x14ac:dyDescent="0.2">
      <c r="A23" s="12"/>
      <c r="B23" s="13"/>
      <c r="C23" s="14"/>
      <c r="D23" s="15"/>
      <c r="E23" s="15"/>
      <c r="F23" s="15"/>
      <c r="G23" s="15"/>
      <c r="H23" s="15"/>
      <c r="I23" s="16"/>
      <c r="J23" s="17"/>
      <c r="K23" s="2"/>
      <c r="L23" s="4" t="e">
        <f>IF(#REF!&gt;0,C23*#REF!,0)</f>
        <v>#REF!</v>
      </c>
      <c r="M23" s="4"/>
      <c r="N23" s="4"/>
      <c r="O23" s="4"/>
      <c r="P23" s="4"/>
      <c r="Q23" s="4"/>
      <c r="R23" s="4"/>
      <c r="S23" s="135" t="str">
        <f t="shared" si="1"/>
        <v/>
      </c>
      <c r="T23" s="135" t="str">
        <f t="shared" si="2"/>
        <v/>
      </c>
      <c r="U23" s="135" t="str">
        <f t="shared" si="3"/>
        <v/>
      </c>
      <c r="V23" s="135" t="str">
        <f t="shared" si="4"/>
        <v/>
      </c>
      <c r="W23" s="135" t="str">
        <f t="shared" si="5"/>
        <v/>
      </c>
      <c r="X23" s="135" t="str">
        <f t="shared" si="6"/>
        <v/>
      </c>
      <c r="Y23" s="135" t="str">
        <f t="shared" si="7"/>
        <v/>
      </c>
      <c r="Z23" s="135" t="str">
        <f t="shared" si="8"/>
        <v/>
      </c>
      <c r="AA23" s="4"/>
      <c r="AB23" s="136" t="str">
        <f t="array" ref="AB23">IFERROR(INDEX(kurssit[col1],MATCH(0,COUNTIF($AB$12:AB22,kurssit[col1]),0))," ")</f>
        <v xml:space="preserve"> </v>
      </c>
      <c r="AC23" s="136" t="str">
        <f t="array" ref="AC23">IFERROR(INDEX(kurssit[col2],MATCH(0,COUNTIF(AC$12:AC22,kurssit[col2]),0))," ")</f>
        <v xml:space="preserve"> </v>
      </c>
      <c r="AD23" s="136" t="str">
        <f t="array" ref="AD23">IFERROR(INDEX(kurssit[col3],MATCH(0,COUNTIF(AD$12:AD22,kurssit[col3]),0))," ")</f>
        <v xml:space="preserve"> </v>
      </c>
      <c r="AE23" s="136" t="str">
        <f t="array" ref="AE23">IFERROR(INDEX(kurssit[col4],MATCH(0,COUNTIF(AE$12:AE22,kurssit[col4]),0))," ")</f>
        <v xml:space="preserve"> </v>
      </c>
      <c r="AF23" s="136" t="str">
        <f t="array" ref="AF23">IFERROR(INDEX(kurssit[col5],MATCH(0,COUNTIF(AF$12:AF22,kurssit[col5]),0))," ")</f>
        <v xml:space="preserve"> </v>
      </c>
      <c r="AG23" s="136" t="str">
        <f t="array" ref="AG23">IFERROR(INDEX(kurssit[col6],MATCH(0,COUNTIF(AG$12:AG22,kurssit[col6]),0))," ")</f>
        <v xml:space="preserve"> </v>
      </c>
      <c r="AH23" s="136" t="str">
        <f t="array" ref="AH23">IFERROR(INDEX(kurssit[col7],MATCH(0,COUNTIF(AH$12:AH22,kurssit[col7]),0))," ")</f>
        <v xml:space="preserve"> </v>
      </c>
      <c r="AI23" s="145" t="str">
        <f t="array" ref="AI23">IFERROR(INDEX(kurssit[col8],MATCH(0,COUNTIF(AI$12:AI22,kurssit[col8]),0))," ")</f>
        <v xml:space="preserve"> </v>
      </c>
      <c r="AJ23" s="4"/>
      <c r="AK23" s="4"/>
    </row>
    <row r="24" spans="1:37" x14ac:dyDescent="0.2">
      <c r="A24" s="18"/>
      <c r="B24" s="19"/>
      <c r="C24" s="20"/>
      <c r="D24" s="15"/>
      <c r="E24" s="15"/>
      <c r="F24" s="15"/>
      <c r="G24" s="15"/>
      <c r="H24" s="15"/>
      <c r="I24" s="16"/>
      <c r="J24" s="21"/>
      <c r="K24" s="2"/>
      <c r="L24" s="4" t="e">
        <f>IF(#REF!&gt;0,C24*#REF!,0)</f>
        <v>#REF!</v>
      </c>
      <c r="M24" s="4"/>
      <c r="N24" s="4"/>
      <c r="O24" s="4"/>
      <c r="P24" s="4"/>
      <c r="Q24" s="4"/>
      <c r="R24" s="4"/>
      <c r="S24" s="135" t="str">
        <f t="shared" si="1"/>
        <v/>
      </c>
      <c r="T24" s="135" t="str">
        <f t="shared" si="2"/>
        <v/>
      </c>
      <c r="U24" s="135" t="str">
        <f t="shared" si="3"/>
        <v/>
      </c>
      <c r="V24" s="135" t="str">
        <f t="shared" si="4"/>
        <v/>
      </c>
      <c r="W24" s="135" t="str">
        <f t="shared" si="5"/>
        <v/>
      </c>
      <c r="X24" s="135" t="str">
        <f t="shared" si="6"/>
        <v/>
      </c>
      <c r="Y24" s="135" t="str">
        <f t="shared" si="7"/>
        <v/>
      </c>
      <c r="Z24" s="135" t="str">
        <f t="shared" si="8"/>
        <v/>
      </c>
      <c r="AA24" s="4"/>
      <c r="AB24" s="136" t="str">
        <f t="array" ref="AB24">IFERROR(INDEX(kurssit[col1],MATCH(0,COUNTIF($AB$12:AB23,kurssit[col1]),0))," ")</f>
        <v xml:space="preserve"> </v>
      </c>
      <c r="AC24" s="136" t="str">
        <f t="array" ref="AC24">IFERROR(INDEX(kurssit[col2],MATCH(0,COUNTIF(AC$12:AC23,kurssit[col2]),0))," ")</f>
        <v xml:space="preserve"> </v>
      </c>
      <c r="AD24" s="136" t="str">
        <f t="array" ref="AD24">IFERROR(INDEX(kurssit[col3],MATCH(0,COUNTIF(AD$12:AD23,kurssit[col3]),0))," ")</f>
        <v xml:space="preserve"> </v>
      </c>
      <c r="AE24" s="136" t="str">
        <f t="array" ref="AE24">IFERROR(INDEX(kurssit[col4],MATCH(0,COUNTIF(AE$12:AE23,kurssit[col4]),0))," ")</f>
        <v xml:space="preserve"> </v>
      </c>
      <c r="AF24" s="136" t="str">
        <f t="array" ref="AF24">IFERROR(INDEX(kurssit[col5],MATCH(0,COUNTIF(AF$12:AF23,kurssit[col5]),0))," ")</f>
        <v xml:space="preserve"> </v>
      </c>
      <c r="AG24" s="136" t="str">
        <f t="array" ref="AG24">IFERROR(INDEX(kurssit[col6],MATCH(0,COUNTIF(AG$12:AG23,kurssit[col6]),0))," ")</f>
        <v xml:space="preserve"> </v>
      </c>
      <c r="AH24" s="136" t="str">
        <f t="array" ref="AH24">IFERROR(INDEX(kurssit[col7],MATCH(0,COUNTIF(AH$12:AH23,kurssit[col7]),0))," ")</f>
        <v xml:space="preserve"> </v>
      </c>
      <c r="AI24" s="145" t="str">
        <f t="array" ref="AI24">IFERROR(INDEX(kurssit[col8],MATCH(0,COUNTIF(AI$12:AI23,kurssit[col8]),0))," ")</f>
        <v xml:space="preserve"> </v>
      </c>
      <c r="AJ24" s="4"/>
      <c r="AK24" s="4"/>
    </row>
    <row r="25" spans="1:37" x14ac:dyDescent="0.2">
      <c r="A25" s="12"/>
      <c r="B25" s="13"/>
      <c r="C25" s="14"/>
      <c r="D25" s="15"/>
      <c r="E25" s="15"/>
      <c r="F25" s="15"/>
      <c r="G25" s="15"/>
      <c r="H25" s="15"/>
      <c r="I25" s="16"/>
      <c r="J25" s="17"/>
      <c r="K25" s="2"/>
      <c r="L25" s="4" t="e">
        <f>IF(#REF!&gt;0,C25*#REF!,0)</f>
        <v>#REF!</v>
      </c>
      <c r="M25" s="4"/>
      <c r="N25" s="4"/>
      <c r="O25" s="4"/>
      <c r="P25" s="4"/>
      <c r="Q25" s="4"/>
      <c r="R25" s="4"/>
      <c r="S25" s="135" t="str">
        <f t="shared" si="1"/>
        <v/>
      </c>
      <c r="T25" s="135" t="str">
        <f t="shared" si="2"/>
        <v/>
      </c>
      <c r="U25" s="135" t="str">
        <f t="shared" si="3"/>
        <v/>
      </c>
      <c r="V25" s="135" t="str">
        <f t="shared" si="4"/>
        <v/>
      </c>
      <c r="W25" s="135" t="str">
        <f t="shared" si="5"/>
        <v/>
      </c>
      <c r="X25" s="135" t="str">
        <f t="shared" si="6"/>
        <v/>
      </c>
      <c r="Y25" s="135" t="str">
        <f t="shared" si="7"/>
        <v/>
      </c>
      <c r="Z25" s="135" t="str">
        <f t="shared" si="8"/>
        <v/>
      </c>
      <c r="AA25" s="4"/>
      <c r="AB25" s="136" t="str">
        <f t="array" ref="AB25">IFERROR(INDEX(kurssit[col1],MATCH(0,COUNTIF($AB$12:AB24,kurssit[col1]),0))," ")</f>
        <v xml:space="preserve"> </v>
      </c>
      <c r="AC25" s="136" t="str">
        <f t="array" ref="AC25">IFERROR(INDEX(kurssit[col2],MATCH(0,COUNTIF(AC$12:AC24,kurssit[col2]),0))," ")</f>
        <v xml:space="preserve"> </v>
      </c>
      <c r="AD25" s="136" t="str">
        <f t="array" ref="AD25">IFERROR(INDEX(kurssit[col3],MATCH(0,COUNTIF(AD$12:AD24,kurssit[col3]),0))," ")</f>
        <v xml:space="preserve"> </v>
      </c>
      <c r="AE25" s="136" t="str">
        <f t="array" ref="AE25">IFERROR(INDEX(kurssit[col4],MATCH(0,COUNTIF(AE$12:AE24,kurssit[col4]),0))," ")</f>
        <v xml:space="preserve"> </v>
      </c>
      <c r="AF25" s="136" t="str">
        <f t="array" ref="AF25">IFERROR(INDEX(kurssit[col5],MATCH(0,COUNTIF(AF$12:AF24,kurssit[col5]),0))," ")</f>
        <v xml:space="preserve"> </v>
      </c>
      <c r="AG25" s="136" t="str">
        <f t="array" ref="AG25">IFERROR(INDEX(kurssit[col6],MATCH(0,COUNTIF(AG$12:AG24,kurssit[col6]),0))," ")</f>
        <v xml:space="preserve"> </v>
      </c>
      <c r="AH25" s="136" t="str">
        <f t="array" ref="AH25">IFERROR(INDEX(kurssit[col7],MATCH(0,COUNTIF(AH$12:AH24,kurssit[col7]),0))," ")</f>
        <v xml:space="preserve"> </v>
      </c>
      <c r="AI25" s="145" t="str">
        <f t="array" ref="AI25">IFERROR(INDEX(kurssit[col8],MATCH(0,COUNTIF(AI$12:AI24,kurssit[col8]),0))," ")</f>
        <v xml:space="preserve"> </v>
      </c>
      <c r="AJ25" s="4"/>
      <c r="AK25" s="4"/>
    </row>
    <row r="26" spans="1:37" x14ac:dyDescent="0.2">
      <c r="A26" s="18"/>
      <c r="B26" s="19"/>
      <c r="C26" s="20"/>
      <c r="D26" s="15"/>
      <c r="E26" s="15"/>
      <c r="F26" s="15"/>
      <c r="G26" s="15"/>
      <c r="H26" s="15"/>
      <c r="I26" s="16"/>
      <c r="J26" s="21"/>
      <c r="K26" s="2"/>
      <c r="L26" s="4" t="e">
        <f>IF(#REF!&gt;0,C26*#REF!,0)</f>
        <v>#REF!</v>
      </c>
      <c r="M26" s="4"/>
      <c r="N26" s="4"/>
      <c r="O26" s="4"/>
      <c r="P26" s="4"/>
      <c r="Q26" s="4"/>
      <c r="R26" s="4"/>
      <c r="S26" s="135" t="str">
        <f t="shared" si="1"/>
        <v/>
      </c>
      <c r="T26" s="135" t="str">
        <f t="shared" si="2"/>
        <v/>
      </c>
      <c r="U26" s="135" t="str">
        <f t="shared" si="3"/>
        <v/>
      </c>
      <c r="V26" s="135" t="str">
        <f t="shared" si="4"/>
        <v/>
      </c>
      <c r="W26" s="135" t="str">
        <f t="shared" si="5"/>
        <v/>
      </c>
      <c r="X26" s="135" t="str">
        <f t="shared" si="6"/>
        <v/>
      </c>
      <c r="Y26" s="135" t="str">
        <f t="shared" si="7"/>
        <v/>
      </c>
      <c r="Z26" s="135" t="str">
        <f t="shared" si="8"/>
        <v/>
      </c>
      <c r="AA26" s="4"/>
      <c r="AB26" s="136" t="str">
        <f t="array" ref="AB26">IFERROR(INDEX(kurssit[col1],MATCH(0,COUNTIF($AB$12:AB25,kurssit[col1]),0))," ")</f>
        <v xml:space="preserve"> </v>
      </c>
      <c r="AC26" s="136" t="str">
        <f t="array" ref="AC26">IFERROR(INDEX(kurssit[col2],MATCH(0,COUNTIF(AC$12:AC25,kurssit[col2]),0))," ")</f>
        <v xml:space="preserve"> </v>
      </c>
      <c r="AD26" s="136" t="str">
        <f t="array" ref="AD26">IFERROR(INDEX(kurssit[col3],MATCH(0,COUNTIF(AD$12:AD25,kurssit[col3]),0))," ")</f>
        <v xml:space="preserve"> </v>
      </c>
      <c r="AE26" s="136" t="str">
        <f t="array" ref="AE26">IFERROR(INDEX(kurssit[col4],MATCH(0,COUNTIF(AE$12:AE25,kurssit[col4]),0))," ")</f>
        <v xml:space="preserve"> </v>
      </c>
      <c r="AF26" s="136" t="str">
        <f t="array" ref="AF26">IFERROR(INDEX(kurssit[col5],MATCH(0,COUNTIF(AF$12:AF25,kurssit[col5]),0))," ")</f>
        <v xml:space="preserve"> </v>
      </c>
      <c r="AG26" s="136" t="str">
        <f t="array" ref="AG26">IFERROR(INDEX(kurssit[col6],MATCH(0,COUNTIF(AG$12:AG25,kurssit[col6]),0))," ")</f>
        <v xml:space="preserve"> </v>
      </c>
      <c r="AH26" s="136" t="str">
        <f t="array" ref="AH26">IFERROR(INDEX(kurssit[col7],MATCH(0,COUNTIF(AH$12:AH25,kurssit[col7]),0))," ")</f>
        <v xml:space="preserve"> </v>
      </c>
      <c r="AI26" s="145" t="str">
        <f t="array" ref="AI26">IFERROR(INDEX(kurssit[col8],MATCH(0,COUNTIF(AI$12:AI25,kurssit[col8]),0))," ")</f>
        <v xml:space="preserve"> </v>
      </c>
      <c r="AJ26" s="4"/>
      <c r="AK26" s="4"/>
    </row>
    <row r="27" spans="1:37" ht="17" x14ac:dyDescent="0.2">
      <c r="A27" s="12"/>
      <c r="B27" s="13"/>
      <c r="C27" s="14"/>
      <c r="D27" s="15"/>
      <c r="E27" s="15"/>
      <c r="F27" s="15"/>
      <c r="G27" s="15"/>
      <c r="H27" s="15"/>
      <c r="I27" s="15"/>
      <c r="J27" s="17"/>
      <c r="K27" s="2"/>
      <c r="L27" s="4" t="e">
        <f>IF(#REF!&gt;0,C27*#REF!,0)</f>
        <v>#REF!</v>
      </c>
      <c r="M27" s="4"/>
      <c r="N27" s="4"/>
      <c r="O27" s="4"/>
      <c r="P27" s="4"/>
      <c r="Q27" s="138"/>
      <c r="R27" s="138"/>
      <c r="S27" s="135" t="str">
        <f t="shared" si="1"/>
        <v/>
      </c>
      <c r="T27" s="135" t="str">
        <f t="shared" si="2"/>
        <v/>
      </c>
      <c r="U27" s="135" t="str">
        <f t="shared" si="3"/>
        <v/>
      </c>
      <c r="V27" s="135" t="str">
        <f t="shared" si="4"/>
        <v/>
      </c>
      <c r="W27" s="135" t="str">
        <f t="shared" si="5"/>
        <v/>
      </c>
      <c r="X27" s="135" t="str">
        <f t="shared" si="6"/>
        <v/>
      </c>
      <c r="Y27" s="135" t="str">
        <f t="shared" si="7"/>
        <v/>
      </c>
      <c r="Z27" s="135" t="str">
        <f t="shared" si="8"/>
        <v/>
      </c>
      <c r="AA27" s="4"/>
      <c r="AB27" s="136" t="str">
        <f t="array" ref="AB27">IFERROR(INDEX(kurssit[col1],MATCH(0,COUNTIF($AB$12:AB26,kurssit[col1]),0))," ")</f>
        <v xml:space="preserve"> </v>
      </c>
      <c r="AC27" s="136" t="str">
        <f t="array" ref="AC27">IFERROR(INDEX(kurssit[col2],MATCH(0,COUNTIF(AC$12:AC26,kurssit[col2]),0))," ")</f>
        <v xml:space="preserve"> </v>
      </c>
      <c r="AD27" s="136" t="str">
        <f t="array" ref="AD27">IFERROR(INDEX(kurssit[col3],MATCH(0,COUNTIF(AD$12:AD26,kurssit[col3]),0))," ")</f>
        <v xml:space="preserve"> </v>
      </c>
      <c r="AE27" s="136" t="str">
        <f t="array" ref="AE27">IFERROR(INDEX(kurssit[col4],MATCH(0,COUNTIF(AE$12:AE26,kurssit[col4]),0))," ")</f>
        <v xml:space="preserve"> </v>
      </c>
      <c r="AF27" s="136" t="str">
        <f t="array" ref="AF27">IFERROR(INDEX(kurssit[col5],MATCH(0,COUNTIF(AF$12:AF26,kurssit[col5]),0))," ")</f>
        <v xml:space="preserve"> </v>
      </c>
      <c r="AG27" s="136" t="str">
        <f t="array" ref="AG27">IFERROR(INDEX(kurssit[col6],MATCH(0,COUNTIF(AG$12:AG26,kurssit[col6]),0))," ")</f>
        <v xml:space="preserve"> </v>
      </c>
      <c r="AH27" s="136" t="str">
        <f t="array" ref="AH27">IFERROR(INDEX(kurssit[col7],MATCH(0,COUNTIF(AH$12:AH26,kurssit[col7]),0))," ")</f>
        <v xml:space="preserve"> </v>
      </c>
      <c r="AI27" s="145" t="str">
        <f t="array" ref="AI27">IFERROR(INDEX(kurssit[col8],MATCH(0,COUNTIF(AI$12:AI26,kurssit[col8]),0))," ")</f>
        <v xml:space="preserve"> </v>
      </c>
      <c r="AJ27" s="4"/>
      <c r="AK27" s="4"/>
    </row>
    <row r="28" spans="1:37" x14ac:dyDescent="0.2">
      <c r="A28" s="116" t="s">
        <v>51</v>
      </c>
      <c r="B28" s="117"/>
      <c r="C28" s="117"/>
      <c r="D28" s="117"/>
      <c r="E28" s="117"/>
      <c r="F28" s="117"/>
      <c r="G28" s="117"/>
      <c r="H28" s="117"/>
      <c r="I28" s="117"/>
      <c r="J28" s="117"/>
      <c r="K28" s="2"/>
      <c r="L28" s="4"/>
      <c r="M28" s="4"/>
      <c r="N28" s="4"/>
      <c r="O28" s="4"/>
      <c r="P28" s="4"/>
      <c r="Q28" s="4"/>
      <c r="R28" s="4"/>
      <c r="S28" s="135" t="str">
        <f t="shared" si="1"/>
        <v/>
      </c>
      <c r="T28" s="135" t="str">
        <f t="shared" si="2"/>
        <v/>
      </c>
      <c r="U28" s="135" t="str">
        <f t="shared" si="3"/>
        <v/>
      </c>
      <c r="V28" s="135" t="str">
        <f t="shared" si="4"/>
        <v/>
      </c>
      <c r="W28" s="135" t="str">
        <f t="shared" si="5"/>
        <v/>
      </c>
      <c r="X28" s="135" t="str">
        <f t="shared" si="6"/>
        <v/>
      </c>
      <c r="Y28" s="135" t="str">
        <f t="shared" si="7"/>
        <v/>
      </c>
      <c r="Z28" s="135" t="str">
        <f t="shared" si="8"/>
        <v/>
      </c>
      <c r="AA28" s="4"/>
      <c r="AB28" s="136" t="str">
        <f t="array" ref="AB28">IFERROR(INDEX(kurssit[col1],MATCH(0,COUNTIF($AB$12:AB27,kurssit[col1]),0))," ")</f>
        <v xml:space="preserve"> </v>
      </c>
      <c r="AC28" s="136" t="str">
        <f t="array" ref="AC28">IFERROR(INDEX(kurssit[col2],MATCH(0,COUNTIF(AC$12:AC27,kurssit[col2]),0))," ")</f>
        <v xml:space="preserve"> </v>
      </c>
      <c r="AD28" s="136" t="str">
        <f t="array" ref="AD28">IFERROR(INDEX(kurssit[col3],MATCH(0,COUNTIF(AD$12:AD27,kurssit[col3]),0))," ")</f>
        <v xml:space="preserve"> </v>
      </c>
      <c r="AE28" s="136" t="str">
        <f t="array" ref="AE28">IFERROR(INDEX(kurssit[col4],MATCH(0,COUNTIF(AE$12:AE27,kurssit[col4]),0))," ")</f>
        <v xml:space="preserve"> </v>
      </c>
      <c r="AF28" s="136" t="str">
        <f t="array" ref="AF28">IFERROR(INDEX(kurssit[col5],MATCH(0,COUNTIF(AF$12:AF27,kurssit[col5]),0))," ")</f>
        <v xml:space="preserve"> </v>
      </c>
      <c r="AG28" s="136" t="str">
        <f t="array" ref="AG28">IFERROR(INDEX(kurssit[col6],MATCH(0,COUNTIF(AG$12:AG27,kurssit[col6]),0))," ")</f>
        <v xml:space="preserve"> </v>
      </c>
      <c r="AH28" s="136" t="str">
        <f t="array" ref="AH28">IFERROR(INDEX(kurssit[col7],MATCH(0,COUNTIF(AH$12:AH27,kurssit[col7]),0))," ")</f>
        <v xml:space="preserve"> </v>
      </c>
      <c r="AI28" s="145" t="str">
        <f t="array" ref="AI28">IFERROR(INDEX(kurssit[col8],MATCH(0,COUNTIF(AI$12:AI27,kurssit[col8]),0))," ")</f>
        <v xml:space="preserve"> </v>
      </c>
      <c r="AJ28" s="4"/>
      <c r="AK28" s="4"/>
    </row>
    <row r="29" spans="1:37" x14ac:dyDescent="0.2">
      <c r="A29" s="12"/>
      <c r="B29" s="13"/>
      <c r="C29" s="14"/>
      <c r="D29" s="15"/>
      <c r="E29" s="15"/>
      <c r="F29" s="15"/>
      <c r="G29" s="15"/>
      <c r="H29" s="15"/>
      <c r="I29" s="16"/>
      <c r="J29" s="17"/>
      <c r="K29" s="2"/>
      <c r="L29" s="4" t="e">
        <f>IF(#REF!&gt;0,C29*#REF!,0)</f>
        <v>#REF!</v>
      </c>
      <c r="M29" s="4"/>
      <c r="N29" s="4"/>
      <c r="O29" s="4"/>
      <c r="P29" s="4"/>
      <c r="Q29" s="4"/>
      <c r="R29" s="4"/>
      <c r="S29" s="135" t="str">
        <f t="shared" si="1"/>
        <v/>
      </c>
      <c r="T29" s="135" t="str">
        <f t="shared" si="2"/>
        <v/>
      </c>
      <c r="U29" s="135" t="str">
        <f t="shared" si="3"/>
        <v/>
      </c>
      <c r="V29" s="135" t="str">
        <f t="shared" si="4"/>
        <v/>
      </c>
      <c r="W29" s="135" t="str">
        <f t="shared" si="5"/>
        <v/>
      </c>
      <c r="X29" s="135" t="str">
        <f t="shared" si="6"/>
        <v/>
      </c>
      <c r="Y29" s="135" t="str">
        <f t="shared" si="7"/>
        <v/>
      </c>
      <c r="Z29" s="135" t="str">
        <f t="shared" si="8"/>
        <v/>
      </c>
      <c r="AA29" s="4"/>
      <c r="AB29" s="136" t="str">
        <f t="array" ref="AB29">IFERROR(INDEX(kurssit[col1],MATCH(0,COUNTIF($AB$12:AB28,kurssit[col1]),0))," ")</f>
        <v xml:space="preserve"> </v>
      </c>
      <c r="AC29" s="136" t="str">
        <f t="array" ref="AC29">IFERROR(INDEX(kurssit[col2],MATCH(0,COUNTIF(AC$12:AC28,kurssit[col2]),0))," ")</f>
        <v xml:space="preserve"> </v>
      </c>
      <c r="AD29" s="136" t="str">
        <f t="array" ref="AD29">IFERROR(INDEX(kurssit[col3],MATCH(0,COUNTIF(AD$12:AD28,kurssit[col3]),0))," ")</f>
        <v xml:space="preserve"> </v>
      </c>
      <c r="AE29" s="136" t="str">
        <f t="array" ref="AE29">IFERROR(INDEX(kurssit[col4],MATCH(0,COUNTIF(AE$12:AE28,kurssit[col4]),0))," ")</f>
        <v xml:space="preserve"> </v>
      </c>
      <c r="AF29" s="136" t="str">
        <f t="array" ref="AF29">IFERROR(INDEX(kurssit[col5],MATCH(0,COUNTIF(AF$12:AF28,kurssit[col5]),0))," ")</f>
        <v xml:space="preserve"> </v>
      </c>
      <c r="AG29" s="136" t="str">
        <f t="array" ref="AG29">IFERROR(INDEX(kurssit[col6],MATCH(0,COUNTIF(AG$12:AG28,kurssit[col6]),0))," ")</f>
        <v xml:space="preserve"> </v>
      </c>
      <c r="AH29" s="136" t="str">
        <f t="array" ref="AH29">IFERROR(INDEX(kurssit[col7],MATCH(0,COUNTIF(AH$12:AH28,kurssit[col7]),0))," ")</f>
        <v xml:space="preserve"> </v>
      </c>
      <c r="AI29" s="145" t="str">
        <f t="array" ref="AI29">IFERROR(INDEX(kurssit[col8],MATCH(0,COUNTIF(AI$12:AI28,kurssit[col8]),0))," ")</f>
        <v xml:space="preserve"> </v>
      </c>
      <c r="AJ29" s="4"/>
      <c r="AK29" s="4"/>
    </row>
    <row r="30" spans="1:37" x14ac:dyDescent="0.2">
      <c r="A30" s="18"/>
      <c r="B30" s="19"/>
      <c r="C30" s="20"/>
      <c r="D30" s="15"/>
      <c r="E30" s="15"/>
      <c r="F30" s="15"/>
      <c r="G30" s="15"/>
      <c r="H30" s="15"/>
      <c r="I30" s="16"/>
      <c r="J30" s="21"/>
      <c r="K30" s="2"/>
      <c r="L30" s="4" t="e">
        <f>IF(#REF!&gt;0,C30*#REF!,0)</f>
        <v>#REF!</v>
      </c>
      <c r="M30" s="4"/>
      <c r="N30" s="4"/>
      <c r="O30" s="4"/>
      <c r="P30" s="4"/>
      <c r="Q30" s="4"/>
      <c r="R30" s="4"/>
      <c r="S30" s="135" t="str">
        <f t="shared" si="1"/>
        <v/>
      </c>
      <c r="T30" s="135" t="str">
        <f t="shared" si="2"/>
        <v/>
      </c>
      <c r="U30" s="135" t="str">
        <f t="shared" si="3"/>
        <v/>
      </c>
      <c r="V30" s="135" t="str">
        <f t="shared" si="4"/>
        <v/>
      </c>
      <c r="W30" s="135" t="str">
        <f t="shared" si="5"/>
        <v/>
      </c>
      <c r="X30" s="135" t="str">
        <f t="shared" si="6"/>
        <v/>
      </c>
      <c r="Y30" s="135" t="str">
        <f t="shared" si="7"/>
        <v/>
      </c>
      <c r="Z30" s="135" t="str">
        <f t="shared" si="8"/>
        <v/>
      </c>
      <c r="AA30" s="4"/>
      <c r="AB30" s="136" t="str">
        <f t="array" ref="AB30">IFERROR(INDEX(kurssit[col1],MATCH(0,COUNTIF($AB$12:AB29,kurssit[col1]),0))," ")</f>
        <v xml:space="preserve"> </v>
      </c>
      <c r="AC30" s="136" t="str">
        <f t="array" ref="AC30">IFERROR(INDEX(kurssit[col2],MATCH(0,COUNTIF(AC$12:AC29,kurssit[col2]),0))," ")</f>
        <v xml:space="preserve"> </v>
      </c>
      <c r="AD30" s="136" t="str">
        <f t="array" ref="AD30">IFERROR(INDEX(kurssit[col3],MATCH(0,COUNTIF(AD$12:AD29,kurssit[col3]),0))," ")</f>
        <v xml:space="preserve"> </v>
      </c>
      <c r="AE30" s="136" t="str">
        <f t="array" ref="AE30">IFERROR(INDEX(kurssit[col4],MATCH(0,COUNTIF(AE$12:AE29,kurssit[col4]),0))," ")</f>
        <v xml:space="preserve"> </v>
      </c>
      <c r="AF30" s="136" t="str">
        <f t="array" ref="AF30">IFERROR(INDEX(kurssit[col5],MATCH(0,COUNTIF(AF$12:AF29,kurssit[col5]),0))," ")</f>
        <v xml:space="preserve"> </v>
      </c>
      <c r="AG30" s="136" t="str">
        <f t="array" ref="AG30">IFERROR(INDEX(kurssit[col6],MATCH(0,COUNTIF(AG$12:AG29,kurssit[col6]),0))," ")</f>
        <v xml:space="preserve"> </v>
      </c>
      <c r="AH30" s="136" t="str">
        <f t="array" ref="AH30">IFERROR(INDEX(kurssit[col7],MATCH(0,COUNTIF(AH$12:AH29,kurssit[col7]),0))," ")</f>
        <v xml:space="preserve"> </v>
      </c>
      <c r="AI30" s="145" t="str">
        <f t="array" ref="AI30">IFERROR(INDEX(kurssit[col8],MATCH(0,COUNTIF(AI$12:AI29,kurssit[col8]),0))," ")</f>
        <v xml:space="preserve"> </v>
      </c>
      <c r="AJ30" s="4"/>
      <c r="AK30" s="4"/>
    </row>
    <row r="31" spans="1:37" x14ac:dyDescent="0.2">
      <c r="A31" s="12"/>
      <c r="B31" s="13"/>
      <c r="C31" s="14"/>
      <c r="D31" s="15"/>
      <c r="E31" s="15"/>
      <c r="F31" s="15"/>
      <c r="G31" s="15"/>
      <c r="H31" s="15"/>
      <c r="I31" s="16"/>
      <c r="J31" s="17"/>
      <c r="K31" s="2"/>
      <c r="L31" s="4" t="e">
        <f>IF(#REF!&gt;0,C31*#REF!,0)</f>
        <v>#REF!</v>
      </c>
      <c r="M31" s="4"/>
      <c r="N31" s="4"/>
      <c r="O31" s="4"/>
      <c r="P31" s="4"/>
      <c r="Q31" s="4"/>
      <c r="R31" s="4"/>
      <c r="S31" s="135" t="str">
        <f t="shared" si="1"/>
        <v/>
      </c>
      <c r="T31" s="135" t="str">
        <f t="shared" si="2"/>
        <v/>
      </c>
      <c r="U31" s="135" t="str">
        <f t="shared" si="3"/>
        <v/>
      </c>
      <c r="V31" s="135" t="str">
        <f t="shared" si="4"/>
        <v/>
      </c>
      <c r="W31" s="135" t="str">
        <f t="shared" si="5"/>
        <v/>
      </c>
      <c r="X31" s="135" t="str">
        <f t="shared" si="6"/>
        <v/>
      </c>
      <c r="Y31" s="135" t="str">
        <f t="shared" si="7"/>
        <v/>
      </c>
      <c r="Z31" s="135" t="str">
        <f t="shared" si="8"/>
        <v/>
      </c>
      <c r="AA31" s="4"/>
      <c r="AB31" s="136" t="str">
        <f t="array" ref="AB31">IFERROR(INDEX(kurssit[col1],MATCH(0,COUNTIF($AB$12:AB30,kurssit[col1]),0))," ")</f>
        <v xml:space="preserve"> </v>
      </c>
      <c r="AC31" s="136" t="str">
        <f t="array" ref="AC31">IFERROR(INDEX(kurssit[col2],MATCH(0,COUNTIF(AC$12:AC30,kurssit[col2]),0))," ")</f>
        <v xml:space="preserve"> </v>
      </c>
      <c r="AD31" s="136" t="str">
        <f t="array" ref="AD31">IFERROR(INDEX(kurssit[col3],MATCH(0,COUNTIF(AD$12:AD30,kurssit[col3]),0))," ")</f>
        <v xml:space="preserve"> </v>
      </c>
      <c r="AE31" s="136" t="str">
        <f t="array" ref="AE31">IFERROR(INDEX(kurssit[col4],MATCH(0,COUNTIF(AE$12:AE30,kurssit[col4]),0))," ")</f>
        <v xml:space="preserve"> </v>
      </c>
      <c r="AF31" s="136" t="str">
        <f t="array" ref="AF31">IFERROR(INDEX(kurssit[col5],MATCH(0,COUNTIF(AF$12:AF30,kurssit[col5]),0))," ")</f>
        <v xml:space="preserve"> </v>
      </c>
      <c r="AG31" s="136" t="str">
        <f t="array" ref="AG31">IFERROR(INDEX(kurssit[col6],MATCH(0,COUNTIF(AG$12:AG30,kurssit[col6]),0))," ")</f>
        <v xml:space="preserve"> </v>
      </c>
      <c r="AH31" s="136" t="str">
        <f t="array" ref="AH31">IFERROR(INDEX(kurssit[col7],MATCH(0,COUNTIF(AH$12:AH30,kurssit[col7]),0))," ")</f>
        <v xml:space="preserve"> </v>
      </c>
      <c r="AI31" s="145" t="str">
        <f t="array" ref="AI31">IFERROR(INDEX(kurssit[col8],MATCH(0,COUNTIF(AI$12:AI30,kurssit[col8]),0))," ")</f>
        <v xml:space="preserve"> </v>
      </c>
      <c r="AJ31" s="4"/>
      <c r="AK31" s="4"/>
    </row>
    <row r="32" spans="1:37" x14ac:dyDescent="0.2">
      <c r="A32" s="18"/>
      <c r="B32" s="19"/>
      <c r="C32" s="20"/>
      <c r="D32" s="15"/>
      <c r="E32" s="15"/>
      <c r="F32" s="15"/>
      <c r="G32" s="15"/>
      <c r="H32" s="15"/>
      <c r="I32" s="16"/>
      <c r="J32" s="21"/>
      <c r="K32" s="2"/>
      <c r="L32" s="4" t="e">
        <f>IF(#REF!&gt;0,C32*#REF!,0)</f>
        <v>#REF!</v>
      </c>
      <c r="M32" s="4"/>
      <c r="N32" s="4"/>
      <c r="O32" s="4"/>
      <c r="P32" s="4"/>
      <c r="Q32" s="4"/>
      <c r="R32" s="4"/>
      <c r="S32" s="135" t="str">
        <f t="shared" si="1"/>
        <v/>
      </c>
      <c r="T32" s="135" t="str">
        <f t="shared" si="2"/>
        <v/>
      </c>
      <c r="U32" s="135" t="str">
        <f t="shared" si="3"/>
        <v/>
      </c>
      <c r="V32" s="135" t="str">
        <f t="shared" si="4"/>
        <v/>
      </c>
      <c r="W32" s="135" t="str">
        <f t="shared" si="5"/>
        <v/>
      </c>
      <c r="X32" s="135" t="str">
        <f t="shared" si="6"/>
        <v/>
      </c>
      <c r="Y32" s="135" t="str">
        <f t="shared" si="7"/>
        <v/>
      </c>
      <c r="Z32" s="135" t="str">
        <f t="shared" si="8"/>
        <v/>
      </c>
      <c r="AA32" s="4"/>
      <c r="AB32" s="136" t="str">
        <f t="array" ref="AB32">IFERROR(INDEX(kurssit[col1],MATCH(0,COUNTIF($AB$12:AB31,kurssit[col1]),0))," ")</f>
        <v xml:space="preserve"> </v>
      </c>
      <c r="AC32" s="136" t="str">
        <f t="array" ref="AC32">IFERROR(INDEX(kurssit[col2],MATCH(0,COUNTIF(AC$12:AC31,kurssit[col2]),0))," ")</f>
        <v xml:space="preserve"> </v>
      </c>
      <c r="AD32" s="136" t="str">
        <f t="array" ref="AD32">IFERROR(INDEX(kurssit[col3],MATCH(0,COUNTIF(AD$12:AD31,kurssit[col3]),0))," ")</f>
        <v xml:space="preserve"> </v>
      </c>
      <c r="AE32" s="136" t="str">
        <f t="array" ref="AE32">IFERROR(INDEX(kurssit[col4],MATCH(0,COUNTIF(AE$12:AE31,kurssit[col4]),0))," ")</f>
        <v xml:space="preserve"> </v>
      </c>
      <c r="AF32" s="136" t="str">
        <f t="array" ref="AF32">IFERROR(INDEX(kurssit[col5],MATCH(0,COUNTIF(AF$12:AF31,kurssit[col5]),0))," ")</f>
        <v xml:space="preserve"> </v>
      </c>
      <c r="AG32" s="136" t="str">
        <f t="array" ref="AG32">IFERROR(INDEX(kurssit[col6],MATCH(0,COUNTIF(AG$12:AG31,kurssit[col6]),0))," ")</f>
        <v xml:space="preserve"> </v>
      </c>
      <c r="AH32" s="136" t="str">
        <f t="array" ref="AH32">IFERROR(INDEX(kurssit[col7],MATCH(0,COUNTIF(AH$12:AH31,kurssit[col7]),0))," ")</f>
        <v xml:space="preserve"> </v>
      </c>
      <c r="AI32" s="145" t="str">
        <f t="array" ref="AI32">IFERROR(INDEX(kurssit[col8],MATCH(0,COUNTIF(AI$12:AI31,kurssit[col8]),0))," ")</f>
        <v xml:space="preserve"> </v>
      </c>
      <c r="AJ32" s="4"/>
      <c r="AK32" s="4"/>
    </row>
    <row r="33" spans="1:37" x14ac:dyDescent="0.2">
      <c r="A33" s="12"/>
      <c r="B33" s="13"/>
      <c r="C33" s="14"/>
      <c r="D33" s="15"/>
      <c r="E33" s="15"/>
      <c r="F33" s="15"/>
      <c r="G33" s="15"/>
      <c r="H33" s="15"/>
      <c r="I33" s="16"/>
      <c r="J33" s="17"/>
      <c r="K33" s="2"/>
      <c r="L33" s="4" t="e">
        <f>IF(#REF!&gt;0,C33*#REF!,0)</f>
        <v>#REF!</v>
      </c>
      <c r="M33" s="4"/>
      <c r="N33" s="4"/>
      <c r="O33" s="4"/>
      <c r="P33" s="4"/>
      <c r="Q33" s="4"/>
      <c r="R33" s="4"/>
      <c r="S33" s="135" t="str">
        <f t="shared" si="1"/>
        <v/>
      </c>
      <c r="T33" s="135" t="str">
        <f t="shared" si="2"/>
        <v/>
      </c>
      <c r="U33" s="135" t="str">
        <f t="shared" si="3"/>
        <v/>
      </c>
      <c r="V33" s="135" t="str">
        <f t="shared" si="4"/>
        <v/>
      </c>
      <c r="W33" s="135" t="str">
        <f t="shared" si="5"/>
        <v/>
      </c>
      <c r="X33" s="135" t="str">
        <f t="shared" si="6"/>
        <v/>
      </c>
      <c r="Y33" s="135" t="str">
        <f t="shared" si="7"/>
        <v/>
      </c>
      <c r="Z33" s="135" t="str">
        <f t="shared" si="8"/>
        <v/>
      </c>
      <c r="AA33" s="4"/>
      <c r="AB33" s="136" t="str">
        <f t="array" ref="AB33">IFERROR(INDEX(kurssit[col1],MATCH(0,COUNTIF($AB$12:AB32,kurssit[col1]),0))," ")</f>
        <v xml:space="preserve"> </v>
      </c>
      <c r="AC33" s="136" t="str">
        <f t="array" ref="AC33">IFERROR(INDEX(kurssit[col2],MATCH(0,COUNTIF(AC$12:AC32,kurssit[col2]),0))," ")</f>
        <v xml:space="preserve"> </v>
      </c>
      <c r="AD33" s="136" t="str">
        <f t="array" ref="AD33">IFERROR(INDEX(kurssit[col3],MATCH(0,COUNTIF(AD$12:AD32,kurssit[col3]),0))," ")</f>
        <v xml:space="preserve"> </v>
      </c>
      <c r="AE33" s="136" t="str">
        <f t="array" ref="AE33">IFERROR(INDEX(kurssit[col4],MATCH(0,COUNTIF(AE$12:AE32,kurssit[col4]),0))," ")</f>
        <v xml:space="preserve"> </v>
      </c>
      <c r="AF33" s="136" t="str">
        <f t="array" ref="AF33">IFERROR(INDEX(kurssit[col5],MATCH(0,COUNTIF(AF$12:AF32,kurssit[col5]),0))," ")</f>
        <v xml:space="preserve"> </v>
      </c>
      <c r="AG33" s="136" t="str">
        <f t="array" ref="AG33">IFERROR(INDEX(kurssit[col6],MATCH(0,COUNTIF(AG$12:AG32,kurssit[col6]),0))," ")</f>
        <v xml:space="preserve"> </v>
      </c>
      <c r="AH33" s="136" t="str">
        <f t="array" ref="AH33">IFERROR(INDEX(kurssit[col7],MATCH(0,COUNTIF(AH$12:AH32,kurssit[col7]),0))," ")</f>
        <v xml:space="preserve"> </v>
      </c>
      <c r="AI33" s="145" t="str">
        <f t="array" ref="AI33">IFERROR(INDEX(kurssit[col8],MATCH(0,COUNTIF(AI$12:AI32,kurssit[col8]),0))," ")</f>
        <v xml:space="preserve"> </v>
      </c>
      <c r="AJ33" s="4"/>
      <c r="AK33" s="4"/>
    </row>
    <row r="34" spans="1:37" x14ac:dyDescent="0.2">
      <c r="A34" s="18"/>
      <c r="B34" s="19"/>
      <c r="C34" s="20"/>
      <c r="D34" s="15"/>
      <c r="E34" s="15"/>
      <c r="F34" s="15"/>
      <c r="G34" s="15"/>
      <c r="H34" s="15"/>
      <c r="I34" s="16"/>
      <c r="J34" s="21"/>
      <c r="K34" s="2"/>
      <c r="L34" s="4" t="e">
        <f>IF(#REF!&gt;0,C34*#REF!,0)</f>
        <v>#REF!</v>
      </c>
      <c r="M34" s="4"/>
      <c r="N34" s="4"/>
      <c r="O34" s="4"/>
      <c r="P34" s="4"/>
      <c r="Q34" s="4"/>
      <c r="R34" s="4"/>
      <c r="S34" s="135" t="str">
        <f t="shared" si="1"/>
        <v/>
      </c>
      <c r="T34" s="135" t="str">
        <f t="shared" si="2"/>
        <v/>
      </c>
      <c r="U34" s="135" t="str">
        <f t="shared" si="3"/>
        <v/>
      </c>
      <c r="V34" s="135" t="str">
        <f t="shared" si="4"/>
        <v/>
      </c>
      <c r="W34" s="135" t="str">
        <f t="shared" si="5"/>
        <v/>
      </c>
      <c r="X34" s="135" t="str">
        <f t="shared" si="6"/>
        <v/>
      </c>
      <c r="Y34" s="135" t="str">
        <f t="shared" si="7"/>
        <v/>
      </c>
      <c r="Z34" s="135" t="str">
        <f t="shared" si="8"/>
        <v/>
      </c>
      <c r="AA34" s="4"/>
      <c r="AB34" s="139" t="str">
        <f t="array" ref="AB34">IFERROR(INDEX(kurssit[col1],MATCH(0,COUNTIF($AB$12:AB33,kurssit[col1]),0))," ")</f>
        <v xml:space="preserve"> </v>
      </c>
      <c r="AC34" s="139" t="str">
        <f t="array" ref="AC34">IFERROR(INDEX(kurssit[col2],MATCH(0,COUNTIF(AC$12:AC33,kurssit[col2]),0))," ")</f>
        <v xml:space="preserve"> </v>
      </c>
      <c r="AD34" s="139" t="str">
        <f t="array" ref="AD34">IFERROR(INDEX(kurssit[col3],MATCH(0,COUNTIF(AD$12:AD33,kurssit[col3]),0))," ")</f>
        <v xml:space="preserve"> </v>
      </c>
      <c r="AE34" s="139" t="str">
        <f t="array" ref="AE34">IFERROR(INDEX(kurssit[col4],MATCH(0,COUNTIF(AE$12:AE33,kurssit[col4]),0))," ")</f>
        <v xml:space="preserve"> </v>
      </c>
      <c r="AF34" s="139" t="str">
        <f t="array" ref="AF34">IFERROR(INDEX(kurssit[col5],MATCH(0,COUNTIF(AF$12:AF33,kurssit[col5]),0))," ")</f>
        <v xml:space="preserve"> </v>
      </c>
      <c r="AG34" s="139" t="str">
        <f t="array" ref="AG34">IFERROR(INDEX(kurssit[col6],MATCH(0,COUNTIF(AG$12:AG33,kurssit[col6]),0))," ")</f>
        <v xml:space="preserve"> </v>
      </c>
      <c r="AH34" s="139" t="str">
        <f t="array" ref="AH34">IFERROR(INDEX(kurssit[col7],MATCH(0,COUNTIF(AH$12:AH33,kurssit[col7]),0))," ")</f>
        <v xml:space="preserve"> </v>
      </c>
      <c r="AI34" s="146" t="str">
        <f t="array" ref="AI34">IFERROR(INDEX(kurssit[col8],MATCH(0,COUNTIF(AI$12:AI33,kurssit[col8]),0))," ")</f>
        <v xml:space="preserve"> </v>
      </c>
      <c r="AJ34" s="4"/>
      <c r="AK34" s="4"/>
    </row>
    <row r="35" spans="1:37" x14ac:dyDescent="0.2">
      <c r="A35" s="12"/>
      <c r="B35" s="13"/>
      <c r="C35" s="14"/>
      <c r="D35" s="15"/>
      <c r="E35" s="15"/>
      <c r="F35" s="15"/>
      <c r="G35" s="15"/>
      <c r="H35" s="15"/>
      <c r="I35" s="16"/>
      <c r="J35" s="17"/>
      <c r="K35" s="2"/>
      <c r="L35" s="4" t="e">
        <f>IF(#REF!&gt;0,C35*#REF!,0)</f>
        <v>#REF!</v>
      </c>
      <c r="M35" s="4"/>
      <c r="N35" s="4"/>
      <c r="O35" s="4"/>
      <c r="P35" s="4"/>
      <c r="Q35" s="4"/>
      <c r="R35" s="4"/>
      <c r="S35" s="135" t="str">
        <f t="shared" si="1"/>
        <v/>
      </c>
      <c r="T35" s="135" t="str">
        <f t="shared" si="2"/>
        <v/>
      </c>
      <c r="U35" s="135" t="str">
        <f t="shared" si="3"/>
        <v/>
      </c>
      <c r="V35" s="135" t="str">
        <f t="shared" si="4"/>
        <v/>
      </c>
      <c r="W35" s="135" t="str">
        <f t="shared" si="5"/>
        <v/>
      </c>
      <c r="X35" s="135" t="str">
        <f t="shared" si="6"/>
        <v/>
      </c>
      <c r="Y35" s="135" t="str">
        <f t="shared" si="7"/>
        <v/>
      </c>
      <c r="Z35" s="135" t="str">
        <f t="shared" si="8"/>
        <v/>
      </c>
      <c r="AA35" s="4"/>
      <c r="AB35" s="4"/>
      <c r="AC35" s="4"/>
      <c r="AD35" s="4"/>
      <c r="AE35" s="4"/>
      <c r="AF35" s="4"/>
      <c r="AG35" s="4"/>
      <c r="AH35" s="4"/>
      <c r="AI35" s="4"/>
      <c r="AJ35" s="4"/>
      <c r="AK35" s="4"/>
    </row>
    <row r="36" spans="1:37" x14ac:dyDescent="0.2">
      <c r="A36" s="18"/>
      <c r="B36" s="19"/>
      <c r="C36" s="20"/>
      <c r="D36" s="15"/>
      <c r="E36" s="15"/>
      <c r="F36" s="15"/>
      <c r="G36" s="15"/>
      <c r="H36" s="15"/>
      <c r="I36" s="15"/>
      <c r="J36" s="21"/>
      <c r="K36" s="2"/>
      <c r="L36" s="4" t="e">
        <f>IF(#REF!&gt;0,C36*#REF!,0)</f>
        <v>#REF!</v>
      </c>
      <c r="M36" s="4"/>
      <c r="N36" s="4"/>
      <c r="O36" s="4"/>
      <c r="P36" s="4"/>
      <c r="Q36" s="4"/>
      <c r="R36" s="4"/>
      <c r="S36" s="135" t="str">
        <f t="shared" si="1"/>
        <v/>
      </c>
      <c r="T36" s="135" t="str">
        <f t="shared" si="2"/>
        <v/>
      </c>
      <c r="U36" s="135" t="str">
        <f t="shared" si="3"/>
        <v/>
      </c>
      <c r="V36" s="135" t="str">
        <f t="shared" si="4"/>
        <v/>
      </c>
      <c r="W36" s="135" t="str">
        <f t="shared" si="5"/>
        <v/>
      </c>
      <c r="X36" s="135" t="str">
        <f t="shared" si="6"/>
        <v/>
      </c>
      <c r="Y36" s="135" t="str">
        <f t="shared" si="7"/>
        <v/>
      </c>
      <c r="Z36" s="135" t="str">
        <f t="shared" si="8"/>
        <v/>
      </c>
      <c r="AA36" s="4"/>
      <c r="AB36" s="4"/>
      <c r="AC36" s="4"/>
      <c r="AD36" s="4"/>
      <c r="AE36" s="4"/>
      <c r="AF36" s="4"/>
      <c r="AG36" s="4"/>
      <c r="AH36" s="4"/>
      <c r="AI36" s="4"/>
      <c r="AJ36" s="4"/>
      <c r="AK36" s="4"/>
    </row>
    <row r="37" spans="1:37" x14ac:dyDescent="0.2">
      <c r="A37" s="22"/>
      <c r="B37" s="23" t="s">
        <v>2</v>
      </c>
      <c r="C37" s="24">
        <f>SUMIF(I14:I36,L8,C14:C36)+SUMIF(I14:I36,L9,C14:C36)+SUMIF(I14:I36,L10,C14:C36)+SUMIF(I14:I36,L7,C14:C36)+SUMIF(I14:I36,L6,C14:C36)</f>
        <v>6</v>
      </c>
      <c r="D37" s="25"/>
      <c r="E37" s="25"/>
      <c r="F37" s="25"/>
      <c r="G37" s="25"/>
      <c r="H37" s="25"/>
      <c r="I37" s="25"/>
      <c r="J37" s="10"/>
      <c r="K37" s="2"/>
      <c r="L37" s="4"/>
      <c r="M37" s="4"/>
      <c r="N37" s="4"/>
      <c r="O37" s="4"/>
      <c r="P37" s="4"/>
      <c r="Q37" s="4"/>
      <c r="R37" s="4"/>
      <c r="S37" s="135" t="str">
        <f t="shared" si="1"/>
        <v/>
      </c>
      <c r="T37" s="135" t="str">
        <f t="shared" si="2"/>
        <v/>
      </c>
      <c r="U37" s="135" t="str">
        <f t="shared" si="3"/>
        <v/>
      </c>
      <c r="V37" s="135" t="str">
        <f t="shared" si="4"/>
        <v/>
      </c>
      <c r="W37" s="135" t="str">
        <f t="shared" si="5"/>
        <v/>
      </c>
      <c r="X37" s="135" t="str">
        <f t="shared" si="6"/>
        <v/>
      </c>
      <c r="Y37" s="135" t="str">
        <f t="shared" si="7"/>
        <v/>
      </c>
      <c r="Z37" s="135" t="str">
        <f t="shared" si="8"/>
        <v/>
      </c>
      <c r="AA37" s="4"/>
      <c r="AB37" s="4"/>
      <c r="AC37" s="4"/>
      <c r="AD37" s="4"/>
      <c r="AE37" s="4"/>
      <c r="AF37" s="4"/>
      <c r="AG37" s="4"/>
      <c r="AH37" s="4"/>
      <c r="AI37" s="4"/>
      <c r="AJ37" s="4"/>
      <c r="AK37" s="4"/>
    </row>
    <row r="38" spans="1:37" x14ac:dyDescent="0.2">
      <c r="A38" s="26"/>
      <c r="B38" s="27"/>
      <c r="C38" s="28"/>
      <c r="D38" s="29"/>
      <c r="E38" s="28"/>
      <c r="F38" s="28"/>
      <c r="G38" s="30"/>
      <c r="H38" s="30"/>
      <c r="I38" s="28"/>
      <c r="J38" s="4"/>
      <c r="K38" s="2"/>
      <c r="L38" s="4"/>
      <c r="M38" s="4"/>
      <c r="N38" s="4">
        <f>SUMIF(I14:I36,L8,C14:C36)+SUMIF(I14:I36,L9,C14:C36)+SUMIF(I14:I36,L10,C14:C36)+SUMIF(I14:I36,#REF!,C14:C36)</f>
        <v>0</v>
      </c>
      <c r="O38" s="4"/>
      <c r="P38" s="4"/>
      <c r="Q38" s="4"/>
      <c r="R38" s="4"/>
      <c r="S38" s="135" t="str">
        <f t="shared" si="1"/>
        <v/>
      </c>
      <c r="T38" s="135" t="str">
        <f t="shared" si="2"/>
        <v/>
      </c>
      <c r="U38" s="135" t="str">
        <f t="shared" si="3"/>
        <v/>
      </c>
      <c r="V38" s="135" t="str">
        <f t="shared" si="4"/>
        <v/>
      </c>
      <c r="W38" s="135" t="str">
        <f t="shared" si="5"/>
        <v/>
      </c>
      <c r="X38" s="135" t="str">
        <f t="shared" si="6"/>
        <v/>
      </c>
      <c r="Y38" s="135" t="str">
        <f t="shared" si="7"/>
        <v/>
      </c>
      <c r="Z38" s="135" t="str">
        <f t="shared" si="8"/>
        <v/>
      </c>
      <c r="AA38" s="4"/>
      <c r="AB38" s="4"/>
      <c r="AC38" s="4"/>
      <c r="AD38" s="4"/>
      <c r="AE38" s="4"/>
      <c r="AF38" s="4"/>
      <c r="AG38" s="4"/>
      <c r="AH38" s="4"/>
      <c r="AI38" s="4"/>
      <c r="AJ38" s="4"/>
      <c r="AK38" s="4"/>
    </row>
    <row r="39" spans="1:37" x14ac:dyDescent="0.2">
      <c r="A39" s="105" t="s">
        <v>22</v>
      </c>
      <c r="B39" s="106"/>
      <c r="C39" s="31"/>
      <c r="D39" s="31"/>
      <c r="E39" s="31"/>
      <c r="F39" s="31"/>
      <c r="G39" s="31"/>
      <c r="H39" s="31"/>
      <c r="I39" s="31"/>
      <c r="J39" s="10"/>
      <c r="K39" s="2"/>
      <c r="L39" s="4"/>
      <c r="M39" s="4"/>
      <c r="N39" s="4"/>
      <c r="O39" s="4"/>
      <c r="P39" s="4"/>
      <c r="Q39" s="4"/>
      <c r="R39" s="4"/>
      <c r="S39" s="135" t="str">
        <f t="shared" si="1"/>
        <v/>
      </c>
      <c r="T39" s="135" t="str">
        <f t="shared" si="2"/>
        <v/>
      </c>
      <c r="U39" s="135" t="str">
        <f t="shared" si="3"/>
        <v/>
      </c>
      <c r="V39" s="135" t="str">
        <f t="shared" si="4"/>
        <v/>
      </c>
      <c r="W39" s="135" t="str">
        <f t="shared" si="5"/>
        <v/>
      </c>
      <c r="X39" s="135" t="str">
        <f t="shared" si="6"/>
        <v/>
      </c>
      <c r="Y39" s="135" t="str">
        <f t="shared" si="7"/>
        <v/>
      </c>
      <c r="Z39" s="135" t="str">
        <f t="shared" si="8"/>
        <v/>
      </c>
      <c r="AA39" s="4"/>
      <c r="AB39" s="4"/>
      <c r="AC39" s="4"/>
      <c r="AD39" s="4"/>
      <c r="AE39" s="4"/>
      <c r="AF39" s="4"/>
      <c r="AG39" s="4"/>
      <c r="AH39" s="4"/>
      <c r="AI39" s="4"/>
      <c r="AJ39" s="4"/>
      <c r="AK39" s="4"/>
    </row>
    <row r="40" spans="1:37" x14ac:dyDescent="0.2">
      <c r="A40" s="100" t="s">
        <v>23</v>
      </c>
      <c r="B40" s="101"/>
      <c r="C40" s="31"/>
      <c r="D40" s="31"/>
      <c r="E40" s="31"/>
      <c r="F40" s="31"/>
      <c r="G40" s="31"/>
      <c r="H40" s="31"/>
      <c r="I40" s="31"/>
      <c r="J40" s="10"/>
      <c r="K40" s="2"/>
      <c r="L40" s="4"/>
      <c r="M40" s="4"/>
      <c r="N40" s="4"/>
      <c r="O40" s="4"/>
      <c r="P40" s="4"/>
      <c r="Q40" s="140"/>
      <c r="R40" s="4"/>
      <c r="S40" s="135" t="str">
        <f t="shared" si="1"/>
        <v/>
      </c>
      <c r="T40" s="135" t="str">
        <f t="shared" si="2"/>
        <v/>
      </c>
      <c r="U40" s="135" t="str">
        <f t="shared" si="3"/>
        <v/>
      </c>
      <c r="V40" s="135" t="str">
        <f t="shared" si="4"/>
        <v/>
      </c>
      <c r="W40" s="135" t="str">
        <f t="shared" si="5"/>
        <v/>
      </c>
      <c r="X40" s="135" t="str">
        <f t="shared" si="6"/>
        <v/>
      </c>
      <c r="Y40" s="135" t="str">
        <f t="shared" si="7"/>
        <v/>
      </c>
      <c r="Z40" s="135" t="str">
        <f t="shared" si="8"/>
        <v/>
      </c>
      <c r="AA40" s="4"/>
      <c r="AB40" s="4"/>
      <c r="AC40" s="4"/>
      <c r="AD40" s="4"/>
      <c r="AE40" s="4"/>
      <c r="AF40" s="4"/>
      <c r="AG40" s="4"/>
      <c r="AH40" s="4"/>
      <c r="AI40" s="4"/>
      <c r="AJ40" s="4"/>
      <c r="AK40" s="4"/>
    </row>
    <row r="41" spans="1:37" x14ac:dyDescent="0.2">
      <c r="A41" s="12"/>
      <c r="B41" s="13"/>
      <c r="C41" s="14"/>
      <c r="D41" s="15"/>
      <c r="E41" s="15"/>
      <c r="F41" s="15"/>
      <c r="G41" s="15"/>
      <c r="H41" s="15"/>
      <c r="I41" s="16"/>
      <c r="J41" s="17"/>
      <c r="K41" s="2"/>
      <c r="L41" s="4" t="e">
        <f>IF(#REF!&gt;0,C41*#REF!,0)</f>
        <v>#REF!</v>
      </c>
      <c r="M41" s="4"/>
      <c r="N41" s="4"/>
      <c r="O41" s="4"/>
      <c r="P41" s="4"/>
      <c r="Q41" s="4"/>
      <c r="R41" s="4"/>
      <c r="S41" s="135" t="str">
        <f t="shared" si="1"/>
        <v/>
      </c>
      <c r="T41" s="135" t="str">
        <f t="shared" si="2"/>
        <v/>
      </c>
      <c r="U41" s="135" t="str">
        <f t="shared" si="3"/>
        <v/>
      </c>
      <c r="V41" s="135" t="str">
        <f t="shared" si="4"/>
        <v/>
      </c>
      <c r="W41" s="135" t="str">
        <f t="shared" si="5"/>
        <v/>
      </c>
      <c r="X41" s="135" t="str">
        <f t="shared" si="6"/>
        <v/>
      </c>
      <c r="Y41" s="135" t="str">
        <f t="shared" si="7"/>
        <v/>
      </c>
      <c r="Z41" s="135" t="str">
        <f t="shared" si="8"/>
        <v/>
      </c>
      <c r="AA41" s="4"/>
      <c r="AB41" s="4"/>
      <c r="AC41" s="4"/>
      <c r="AD41" s="4"/>
      <c r="AE41" s="4"/>
      <c r="AF41" s="4"/>
      <c r="AG41" s="4"/>
      <c r="AH41" s="4"/>
      <c r="AI41" s="4"/>
      <c r="AJ41" s="4"/>
      <c r="AK41" s="4"/>
    </row>
    <row r="42" spans="1:37" x14ac:dyDescent="0.2">
      <c r="A42" s="18"/>
      <c r="B42" s="19"/>
      <c r="C42" s="20"/>
      <c r="D42" s="15"/>
      <c r="E42" s="15"/>
      <c r="F42" s="15"/>
      <c r="G42" s="15"/>
      <c r="H42" s="15"/>
      <c r="I42" s="16"/>
      <c r="J42" s="21"/>
      <c r="K42" s="2"/>
      <c r="L42" s="4" t="e">
        <f>IF(#REF!&gt;0,C42*#REF!,0)</f>
        <v>#REF!</v>
      </c>
      <c r="M42" s="4"/>
      <c r="N42" s="4"/>
      <c r="O42" s="4"/>
      <c r="P42" s="4"/>
      <c r="Q42" s="4"/>
      <c r="R42" s="4"/>
      <c r="S42" s="135" t="str">
        <f t="shared" si="1"/>
        <v/>
      </c>
      <c r="T42" s="135" t="str">
        <f t="shared" si="2"/>
        <v/>
      </c>
      <c r="U42" s="135" t="str">
        <f t="shared" si="3"/>
        <v/>
      </c>
      <c r="V42" s="135" t="str">
        <f t="shared" si="4"/>
        <v/>
      </c>
      <c r="W42" s="135" t="str">
        <f t="shared" si="5"/>
        <v/>
      </c>
      <c r="X42" s="135" t="str">
        <f t="shared" si="6"/>
        <v/>
      </c>
      <c r="Y42" s="135" t="str">
        <f t="shared" si="7"/>
        <v/>
      </c>
      <c r="Z42" s="135" t="str">
        <f t="shared" si="8"/>
        <v/>
      </c>
      <c r="AA42" s="4"/>
      <c r="AB42" s="4"/>
      <c r="AC42" s="4"/>
      <c r="AD42" s="4"/>
      <c r="AE42" s="4"/>
      <c r="AF42" s="4"/>
      <c r="AG42" s="4"/>
      <c r="AH42" s="4"/>
      <c r="AI42" s="4"/>
      <c r="AJ42" s="4"/>
      <c r="AK42" s="4"/>
    </row>
    <row r="43" spans="1:37" x14ac:dyDescent="0.2">
      <c r="A43" s="12"/>
      <c r="B43" s="13"/>
      <c r="C43" s="14"/>
      <c r="D43" s="15"/>
      <c r="E43" s="15"/>
      <c r="F43" s="15"/>
      <c r="G43" s="15"/>
      <c r="H43" s="15"/>
      <c r="I43" s="16"/>
      <c r="J43" s="17"/>
      <c r="K43" s="2"/>
      <c r="L43" s="4" t="e">
        <f>IF(#REF!&gt;0,C43*#REF!,0)</f>
        <v>#REF!</v>
      </c>
      <c r="M43" s="4"/>
      <c r="N43" s="4"/>
      <c r="O43" s="4"/>
      <c r="P43" s="4"/>
      <c r="Q43" s="4"/>
      <c r="R43" s="4"/>
      <c r="S43" s="135" t="str">
        <f t="shared" si="1"/>
        <v/>
      </c>
      <c r="T43" s="135" t="str">
        <f t="shared" si="2"/>
        <v/>
      </c>
      <c r="U43" s="135" t="str">
        <f t="shared" si="3"/>
        <v/>
      </c>
      <c r="V43" s="135" t="str">
        <f t="shared" si="4"/>
        <v/>
      </c>
      <c r="W43" s="135" t="str">
        <f t="shared" si="5"/>
        <v/>
      </c>
      <c r="X43" s="135" t="str">
        <f t="shared" si="6"/>
        <v/>
      </c>
      <c r="Y43" s="135" t="str">
        <f t="shared" si="7"/>
        <v/>
      </c>
      <c r="Z43" s="135" t="str">
        <f t="shared" si="8"/>
        <v/>
      </c>
      <c r="AA43" s="4"/>
      <c r="AB43" s="4"/>
      <c r="AC43" s="4"/>
      <c r="AD43" s="4"/>
      <c r="AE43" s="4"/>
      <c r="AF43" s="4"/>
      <c r="AG43" s="4"/>
      <c r="AH43" s="4"/>
      <c r="AI43" s="4"/>
      <c r="AJ43" s="4"/>
      <c r="AK43" s="4"/>
    </row>
    <row r="44" spans="1:37" x14ac:dyDescent="0.2">
      <c r="A44" s="18"/>
      <c r="B44" s="19"/>
      <c r="C44" s="20"/>
      <c r="D44" s="15"/>
      <c r="E44" s="15"/>
      <c r="F44" s="15"/>
      <c r="G44" s="15"/>
      <c r="H44" s="15"/>
      <c r="I44" s="16"/>
      <c r="J44" s="21"/>
      <c r="K44" s="2"/>
      <c r="L44" s="4" t="e">
        <f>IF(#REF!&gt;0,C44*#REF!,0)</f>
        <v>#REF!</v>
      </c>
      <c r="M44" s="4"/>
      <c r="N44" s="4"/>
      <c r="O44" s="4"/>
      <c r="P44" s="4"/>
      <c r="Q44" s="4"/>
      <c r="R44" s="4"/>
      <c r="S44" s="135" t="str">
        <f t="shared" si="1"/>
        <v/>
      </c>
      <c r="T44" s="135" t="str">
        <f t="shared" si="2"/>
        <v/>
      </c>
      <c r="U44" s="135" t="str">
        <f t="shared" si="3"/>
        <v/>
      </c>
      <c r="V44" s="135" t="str">
        <f t="shared" si="4"/>
        <v/>
      </c>
      <c r="W44" s="135" t="str">
        <f t="shared" si="5"/>
        <v/>
      </c>
      <c r="X44" s="135" t="str">
        <f t="shared" si="6"/>
        <v/>
      </c>
      <c r="Y44" s="135" t="str">
        <f t="shared" si="7"/>
        <v/>
      </c>
      <c r="Z44" s="135" t="str">
        <f t="shared" si="8"/>
        <v/>
      </c>
      <c r="AA44" s="4"/>
      <c r="AB44" s="4"/>
      <c r="AC44" s="4"/>
      <c r="AD44" s="4"/>
      <c r="AE44" s="4"/>
      <c r="AF44" s="4"/>
      <c r="AG44" s="4"/>
      <c r="AH44" s="4"/>
      <c r="AI44" s="4"/>
      <c r="AJ44" s="4"/>
      <c r="AK44" s="4"/>
    </row>
    <row r="45" spans="1:37" x14ac:dyDescent="0.2">
      <c r="A45" s="12"/>
      <c r="B45" s="13"/>
      <c r="C45" s="14"/>
      <c r="D45" s="15"/>
      <c r="E45" s="15"/>
      <c r="F45" s="15"/>
      <c r="G45" s="15"/>
      <c r="H45" s="15"/>
      <c r="I45" s="16"/>
      <c r="J45" s="17"/>
      <c r="K45" s="2"/>
      <c r="L45" s="4" t="e">
        <f>IF(#REF!&gt;0,C45*#REF!,0)</f>
        <v>#REF!</v>
      </c>
      <c r="M45" s="4"/>
      <c r="N45" s="4"/>
      <c r="O45" s="4"/>
      <c r="P45" s="4"/>
      <c r="Q45" s="4"/>
      <c r="R45" s="4"/>
      <c r="S45" s="135" t="str">
        <f t="shared" si="1"/>
        <v/>
      </c>
      <c r="T45" s="135" t="str">
        <f t="shared" si="2"/>
        <v/>
      </c>
      <c r="U45" s="135" t="str">
        <f t="shared" si="3"/>
        <v/>
      </c>
      <c r="V45" s="135" t="str">
        <f t="shared" si="4"/>
        <v/>
      </c>
      <c r="W45" s="135" t="str">
        <f t="shared" si="5"/>
        <v/>
      </c>
      <c r="X45" s="135" t="str">
        <f t="shared" si="6"/>
        <v/>
      </c>
      <c r="Y45" s="135" t="str">
        <f t="shared" si="7"/>
        <v/>
      </c>
      <c r="Z45" s="135" t="str">
        <f t="shared" si="8"/>
        <v/>
      </c>
      <c r="AA45" s="4"/>
      <c r="AB45" s="4"/>
      <c r="AC45" s="4"/>
      <c r="AD45" s="4"/>
      <c r="AE45" s="4"/>
      <c r="AF45" s="4"/>
      <c r="AG45" s="4"/>
      <c r="AH45" s="4"/>
      <c r="AI45" s="4"/>
      <c r="AJ45" s="4"/>
      <c r="AK45" s="4"/>
    </row>
    <row r="46" spans="1:37" x14ac:dyDescent="0.2">
      <c r="A46" s="18"/>
      <c r="B46" s="19"/>
      <c r="C46" s="20"/>
      <c r="D46" s="15"/>
      <c r="E46" s="15"/>
      <c r="F46" s="15"/>
      <c r="G46" s="15"/>
      <c r="H46" s="15"/>
      <c r="I46" s="16"/>
      <c r="J46" s="21"/>
      <c r="K46" s="2"/>
      <c r="L46" s="4" t="e">
        <f>IF(#REF!&gt;0,C46*#REF!,0)</f>
        <v>#REF!</v>
      </c>
      <c r="M46" s="4"/>
      <c r="N46" s="4"/>
      <c r="O46" s="4"/>
      <c r="P46" s="4"/>
      <c r="Q46" s="4"/>
      <c r="R46" s="4"/>
      <c r="S46" s="135" t="str">
        <f t="shared" si="1"/>
        <v/>
      </c>
      <c r="T46" s="135" t="str">
        <f t="shared" si="2"/>
        <v/>
      </c>
      <c r="U46" s="135" t="str">
        <f t="shared" si="3"/>
        <v/>
      </c>
      <c r="V46" s="135" t="str">
        <f t="shared" si="4"/>
        <v/>
      </c>
      <c r="W46" s="135" t="str">
        <f t="shared" si="5"/>
        <v/>
      </c>
      <c r="X46" s="135" t="str">
        <f t="shared" si="6"/>
        <v/>
      </c>
      <c r="Y46" s="135" t="str">
        <f t="shared" si="7"/>
        <v/>
      </c>
      <c r="Z46" s="135" t="str">
        <f t="shared" si="8"/>
        <v/>
      </c>
      <c r="AA46" s="4"/>
      <c r="AB46" s="4"/>
      <c r="AC46" s="4"/>
      <c r="AD46" s="4"/>
      <c r="AE46" s="4"/>
      <c r="AF46" s="4"/>
      <c r="AG46" s="4"/>
      <c r="AH46" s="4"/>
      <c r="AI46" s="4"/>
      <c r="AJ46" s="4"/>
      <c r="AK46" s="4"/>
    </row>
    <row r="47" spans="1:37" x14ac:dyDescent="0.2">
      <c r="A47" s="12"/>
      <c r="B47" s="13"/>
      <c r="C47" s="14"/>
      <c r="D47" s="15"/>
      <c r="E47" s="15"/>
      <c r="F47" s="15"/>
      <c r="G47" s="15"/>
      <c r="H47" s="15"/>
      <c r="I47" s="16"/>
      <c r="J47" s="17"/>
      <c r="K47" s="2"/>
      <c r="L47" s="4" t="e">
        <f>IF(#REF!&gt;0,C47*#REF!,0)</f>
        <v>#REF!</v>
      </c>
      <c r="M47" s="4"/>
      <c r="N47" s="4"/>
      <c r="O47" s="4"/>
      <c r="P47" s="4"/>
      <c r="Q47" s="4"/>
      <c r="R47" s="4"/>
      <c r="S47" s="135" t="str">
        <f t="shared" si="1"/>
        <v/>
      </c>
      <c r="T47" s="135" t="str">
        <f t="shared" si="2"/>
        <v/>
      </c>
      <c r="U47" s="135" t="str">
        <f t="shared" si="3"/>
        <v/>
      </c>
      <c r="V47" s="135" t="str">
        <f t="shared" si="4"/>
        <v/>
      </c>
      <c r="W47" s="135" t="str">
        <f t="shared" si="5"/>
        <v/>
      </c>
      <c r="X47" s="135" t="str">
        <f t="shared" si="6"/>
        <v/>
      </c>
      <c r="Y47" s="135" t="str">
        <f t="shared" si="7"/>
        <v/>
      </c>
      <c r="Z47" s="135" t="str">
        <f t="shared" si="8"/>
        <v/>
      </c>
      <c r="AA47" s="4"/>
      <c r="AB47" s="4"/>
      <c r="AC47" s="4"/>
      <c r="AD47" s="4"/>
      <c r="AE47" s="4"/>
      <c r="AF47" s="4"/>
      <c r="AG47" s="4"/>
      <c r="AH47" s="4"/>
      <c r="AI47" s="4"/>
      <c r="AJ47" s="4"/>
      <c r="AK47" s="4"/>
    </row>
    <row r="48" spans="1:37" x14ac:dyDescent="0.2">
      <c r="A48" s="18"/>
      <c r="B48" s="19"/>
      <c r="C48" s="20"/>
      <c r="D48" s="15"/>
      <c r="E48" s="15"/>
      <c r="F48" s="15"/>
      <c r="G48" s="15"/>
      <c r="H48" s="15"/>
      <c r="I48" s="15"/>
      <c r="J48" s="21"/>
      <c r="K48" s="2"/>
      <c r="L48" s="4" t="e">
        <f>IF(#REF!&gt;0,C48*#REF!,0)</f>
        <v>#REF!</v>
      </c>
      <c r="M48" s="4"/>
      <c r="N48" s="4"/>
      <c r="O48" s="4"/>
      <c r="P48" s="4"/>
      <c r="Q48" s="4"/>
      <c r="R48" s="4"/>
      <c r="S48" s="135" t="str">
        <f t="shared" si="1"/>
        <v/>
      </c>
      <c r="T48" s="135" t="str">
        <f t="shared" si="2"/>
        <v/>
      </c>
      <c r="U48" s="135" t="str">
        <f t="shared" si="3"/>
        <v/>
      </c>
      <c r="V48" s="135" t="str">
        <f t="shared" si="4"/>
        <v/>
      </c>
      <c r="W48" s="135" t="str">
        <f t="shared" si="5"/>
        <v/>
      </c>
      <c r="X48" s="135" t="str">
        <f t="shared" si="6"/>
        <v/>
      </c>
      <c r="Y48" s="135" t="str">
        <f t="shared" si="7"/>
        <v/>
      </c>
      <c r="Z48" s="135" t="str">
        <f t="shared" si="8"/>
        <v/>
      </c>
      <c r="AA48" s="4"/>
      <c r="AB48" s="4"/>
      <c r="AC48" s="4"/>
      <c r="AD48" s="4"/>
      <c r="AE48" s="4"/>
      <c r="AF48" s="4"/>
      <c r="AG48" s="4"/>
      <c r="AH48" s="4"/>
      <c r="AI48" s="4"/>
      <c r="AJ48" s="4"/>
      <c r="AK48" s="4"/>
    </row>
    <row r="49" spans="1:37" x14ac:dyDescent="0.2">
      <c r="A49" s="22"/>
      <c r="B49" s="23" t="s">
        <v>2</v>
      </c>
      <c r="C49" s="24">
        <f>SUMIF(I41:I48,L8,C41:C48)+SUMIF(I41:I48,L9,C41:C48)+SUMIF(I41:I48,L10,C41:C48)+SUMIF(I41:I48,L7,C41:C48)+SUMIF(I41:I48,L6,C41:C48)</f>
        <v>0</v>
      </c>
      <c r="D49" s="25"/>
      <c r="E49" s="25"/>
      <c r="F49" s="25"/>
      <c r="G49" s="25"/>
      <c r="H49" s="25"/>
      <c r="I49" s="25"/>
      <c r="J49" s="10"/>
      <c r="K49" s="2"/>
      <c r="L49" s="4"/>
      <c r="M49" s="4"/>
      <c r="N49" s="4"/>
      <c r="O49" s="4"/>
      <c r="P49" s="4"/>
      <c r="Q49" s="4"/>
      <c r="R49" s="4"/>
      <c r="S49" s="135" t="str">
        <f t="shared" si="1"/>
        <v/>
      </c>
      <c r="T49" s="135" t="str">
        <f t="shared" si="2"/>
        <v/>
      </c>
      <c r="U49" s="135" t="str">
        <f t="shared" si="3"/>
        <v/>
      </c>
      <c r="V49" s="135" t="str">
        <f t="shared" si="4"/>
        <v/>
      </c>
      <c r="W49" s="135" t="str">
        <f t="shared" si="5"/>
        <v/>
      </c>
      <c r="X49" s="135" t="str">
        <f t="shared" si="6"/>
        <v/>
      </c>
      <c r="Y49" s="135" t="str">
        <f t="shared" si="7"/>
        <v/>
      </c>
      <c r="Z49" s="135" t="str">
        <f t="shared" si="8"/>
        <v/>
      </c>
      <c r="AA49" s="4"/>
      <c r="AB49" s="4"/>
      <c r="AC49" s="4"/>
      <c r="AD49" s="4"/>
      <c r="AE49" s="4"/>
      <c r="AF49" s="4"/>
      <c r="AG49" s="4"/>
      <c r="AH49" s="4"/>
      <c r="AI49" s="4"/>
      <c r="AJ49" s="4"/>
      <c r="AK49" s="4"/>
    </row>
    <row r="50" spans="1:37" x14ac:dyDescent="0.2">
      <c r="A50" s="26"/>
      <c r="B50" s="27"/>
      <c r="C50" s="28"/>
      <c r="D50" s="29"/>
      <c r="E50" s="28"/>
      <c r="F50" s="28"/>
      <c r="G50" s="30"/>
      <c r="H50" s="30"/>
      <c r="I50" s="28"/>
      <c r="J50" s="4"/>
      <c r="K50" s="2"/>
      <c r="L50" s="4"/>
      <c r="M50" s="4"/>
      <c r="N50" s="4">
        <f>SUMIF(I41:I48,L8,C41:C48)+SUMIF(I41:I48,L9,C41:C48)+SUMIF(I41:I48,L10,C41:C48)+SUMIF(I41:I48,#REF!,C41:C48)</f>
        <v>0</v>
      </c>
      <c r="O50" s="4"/>
      <c r="P50" s="4"/>
      <c r="Q50" s="4"/>
      <c r="R50" s="4"/>
      <c r="S50" s="135" t="str">
        <f t="shared" si="1"/>
        <v/>
      </c>
      <c r="T50" s="135" t="str">
        <f t="shared" si="2"/>
        <v/>
      </c>
      <c r="U50" s="135" t="str">
        <f t="shared" si="3"/>
        <v/>
      </c>
      <c r="V50" s="135" t="str">
        <f t="shared" si="4"/>
        <v/>
      </c>
      <c r="W50" s="135" t="str">
        <f t="shared" si="5"/>
        <v/>
      </c>
      <c r="X50" s="135" t="str">
        <f t="shared" si="6"/>
        <v/>
      </c>
      <c r="Y50" s="135" t="str">
        <f t="shared" si="7"/>
        <v/>
      </c>
      <c r="Z50" s="135" t="str">
        <f t="shared" si="8"/>
        <v/>
      </c>
      <c r="AA50" s="4"/>
      <c r="AB50" s="4"/>
      <c r="AC50" s="4"/>
      <c r="AD50" s="4"/>
      <c r="AE50" s="4"/>
      <c r="AF50" s="4"/>
      <c r="AG50" s="4"/>
      <c r="AH50" s="4"/>
      <c r="AI50" s="4"/>
      <c r="AJ50" s="4"/>
      <c r="AK50" s="4"/>
    </row>
    <row r="51" spans="1:37" x14ac:dyDescent="0.2">
      <c r="A51" s="105" t="s">
        <v>24</v>
      </c>
      <c r="B51" s="106"/>
      <c r="C51" s="31"/>
      <c r="D51" s="31"/>
      <c r="E51" s="31"/>
      <c r="F51" s="31"/>
      <c r="G51" s="31"/>
      <c r="H51" s="31"/>
      <c r="I51" s="31"/>
      <c r="J51" s="10"/>
      <c r="K51" s="2"/>
      <c r="L51" s="4"/>
      <c r="M51" s="4"/>
      <c r="N51" s="4"/>
      <c r="O51" s="4"/>
      <c r="P51" s="4"/>
      <c r="Q51" s="4"/>
      <c r="R51" s="4"/>
      <c r="S51" s="135" t="str">
        <f t="shared" si="1"/>
        <v/>
      </c>
      <c r="T51" s="135" t="str">
        <f t="shared" si="2"/>
        <v/>
      </c>
      <c r="U51" s="135" t="str">
        <f t="shared" si="3"/>
        <v/>
      </c>
      <c r="V51" s="135" t="str">
        <f t="shared" si="4"/>
        <v/>
      </c>
      <c r="W51" s="135" t="str">
        <f t="shared" si="5"/>
        <v/>
      </c>
      <c r="X51" s="135" t="str">
        <f t="shared" si="6"/>
        <v/>
      </c>
      <c r="Y51" s="135" t="str">
        <f t="shared" si="7"/>
        <v/>
      </c>
      <c r="Z51" s="135" t="str">
        <f t="shared" si="8"/>
        <v/>
      </c>
      <c r="AA51" s="4"/>
      <c r="AB51" s="4"/>
      <c r="AC51" s="4"/>
      <c r="AD51" s="4"/>
      <c r="AE51" s="4"/>
      <c r="AF51" s="4"/>
      <c r="AG51" s="4"/>
      <c r="AH51" s="4"/>
      <c r="AI51" s="4"/>
      <c r="AJ51" s="4"/>
      <c r="AK51" s="4"/>
    </row>
    <row r="52" spans="1:37" x14ac:dyDescent="0.2">
      <c r="A52" s="100" t="s">
        <v>25</v>
      </c>
      <c r="B52" s="101"/>
      <c r="C52" s="31"/>
      <c r="D52" s="31"/>
      <c r="E52" s="31"/>
      <c r="F52" s="31"/>
      <c r="G52" s="31"/>
      <c r="H52" s="31"/>
      <c r="I52" s="31"/>
      <c r="J52" s="10"/>
      <c r="K52" s="2"/>
      <c r="L52" s="4"/>
      <c r="M52" s="4"/>
      <c r="N52" s="4"/>
      <c r="O52" s="4"/>
      <c r="P52" s="4"/>
      <c r="Q52" s="4"/>
      <c r="R52" s="4"/>
      <c r="S52" s="135" t="str">
        <f t="shared" si="1"/>
        <v/>
      </c>
      <c r="T52" s="135" t="str">
        <f t="shared" si="2"/>
        <v/>
      </c>
      <c r="U52" s="135" t="str">
        <f t="shared" si="3"/>
        <v/>
      </c>
      <c r="V52" s="135" t="str">
        <f t="shared" si="4"/>
        <v/>
      </c>
      <c r="W52" s="135" t="str">
        <f t="shared" si="5"/>
        <v/>
      </c>
      <c r="X52" s="135" t="str">
        <f t="shared" si="6"/>
        <v/>
      </c>
      <c r="Y52" s="135" t="str">
        <f t="shared" si="7"/>
        <v/>
      </c>
      <c r="Z52" s="135" t="str">
        <f t="shared" si="8"/>
        <v/>
      </c>
      <c r="AA52" s="4"/>
      <c r="AB52" s="4"/>
      <c r="AC52" s="4"/>
      <c r="AD52" s="4"/>
      <c r="AE52" s="4"/>
      <c r="AF52" s="4"/>
      <c r="AG52" s="4"/>
      <c r="AH52" s="4"/>
      <c r="AI52" s="4"/>
      <c r="AJ52" s="4"/>
      <c r="AK52" s="4"/>
    </row>
    <row r="53" spans="1:37" x14ac:dyDescent="0.2">
      <c r="A53" s="12"/>
      <c r="B53" s="13"/>
      <c r="C53" s="14"/>
      <c r="D53" s="15"/>
      <c r="E53" s="15"/>
      <c r="F53" s="15"/>
      <c r="G53" s="15"/>
      <c r="H53" s="15"/>
      <c r="I53" s="16"/>
      <c r="J53" s="17"/>
      <c r="K53" s="2"/>
      <c r="L53" s="4" t="e">
        <f>IF(#REF!&gt;0,C53*#REF!,0)</f>
        <v>#REF!</v>
      </c>
      <c r="M53" s="4"/>
      <c r="N53" s="4"/>
      <c r="O53" s="4"/>
      <c r="P53" s="4"/>
      <c r="Q53" s="4"/>
      <c r="R53" s="4"/>
      <c r="S53" s="135" t="str">
        <f t="shared" si="1"/>
        <v/>
      </c>
      <c r="T53" s="135" t="str">
        <f t="shared" si="2"/>
        <v/>
      </c>
      <c r="U53" s="135" t="str">
        <f t="shared" si="3"/>
        <v/>
      </c>
      <c r="V53" s="135" t="str">
        <f t="shared" si="4"/>
        <v/>
      </c>
      <c r="W53" s="135" t="str">
        <f t="shared" si="5"/>
        <v/>
      </c>
      <c r="X53" s="135" t="str">
        <f t="shared" si="6"/>
        <v/>
      </c>
      <c r="Y53" s="135" t="str">
        <f t="shared" si="7"/>
        <v/>
      </c>
      <c r="Z53" s="135" t="str">
        <f t="shared" si="8"/>
        <v/>
      </c>
      <c r="AA53" s="4"/>
      <c r="AB53" s="4"/>
      <c r="AC53" s="4"/>
      <c r="AD53" s="4"/>
      <c r="AE53" s="4"/>
      <c r="AF53" s="4"/>
      <c r="AG53" s="4"/>
      <c r="AH53" s="4"/>
      <c r="AI53" s="4"/>
      <c r="AJ53" s="4"/>
      <c r="AK53" s="4"/>
    </row>
    <row r="54" spans="1:37" x14ac:dyDescent="0.2">
      <c r="A54" s="18"/>
      <c r="B54" s="32"/>
      <c r="C54" s="20"/>
      <c r="D54" s="15"/>
      <c r="E54" s="15"/>
      <c r="F54" s="15"/>
      <c r="G54" s="15"/>
      <c r="H54" s="15"/>
      <c r="I54" s="16"/>
      <c r="J54" s="21"/>
      <c r="K54" s="2"/>
      <c r="L54" s="4" t="e">
        <f>IF(#REF!&gt;0,C54*#REF!,0)</f>
        <v>#REF!</v>
      </c>
      <c r="M54" s="4"/>
      <c r="N54" s="4"/>
      <c r="O54" s="4"/>
      <c r="P54" s="4"/>
      <c r="Q54" s="4"/>
      <c r="R54" s="4"/>
      <c r="S54" s="135" t="str">
        <f t="shared" si="1"/>
        <v/>
      </c>
      <c r="T54" s="135" t="str">
        <f t="shared" si="2"/>
        <v/>
      </c>
      <c r="U54" s="135" t="str">
        <f t="shared" si="3"/>
        <v/>
      </c>
      <c r="V54" s="135" t="str">
        <f t="shared" si="4"/>
        <v/>
      </c>
      <c r="W54" s="135" t="str">
        <f t="shared" si="5"/>
        <v/>
      </c>
      <c r="X54" s="135" t="str">
        <f t="shared" si="6"/>
        <v/>
      </c>
      <c r="Y54" s="135" t="str">
        <f t="shared" si="7"/>
        <v/>
      </c>
      <c r="Z54" s="135" t="str">
        <f t="shared" si="8"/>
        <v/>
      </c>
      <c r="AA54" s="4"/>
      <c r="AB54" s="4"/>
      <c r="AC54" s="4"/>
      <c r="AD54" s="4"/>
      <c r="AE54" s="4"/>
      <c r="AF54" s="4"/>
      <c r="AG54" s="4"/>
      <c r="AH54" s="4"/>
      <c r="AI54" s="4"/>
      <c r="AJ54" s="4"/>
      <c r="AK54" s="4"/>
    </row>
    <row r="55" spans="1:37" x14ac:dyDescent="0.2">
      <c r="A55" s="12"/>
      <c r="B55" s="13"/>
      <c r="C55" s="14"/>
      <c r="D55" s="15"/>
      <c r="E55" s="15"/>
      <c r="F55" s="15"/>
      <c r="G55" s="15"/>
      <c r="H55" s="15"/>
      <c r="I55" s="16"/>
      <c r="J55" s="17"/>
      <c r="K55" s="2"/>
      <c r="L55" s="4" t="e">
        <f>IF(#REF!&gt;0,C55*#REF!,0)</f>
        <v>#REF!</v>
      </c>
      <c r="M55" s="4"/>
      <c r="N55" s="4"/>
      <c r="O55" s="4"/>
      <c r="P55" s="4"/>
      <c r="Q55" s="4"/>
      <c r="R55" s="4"/>
      <c r="S55" s="135" t="str">
        <f t="shared" si="1"/>
        <v/>
      </c>
      <c r="T55" s="135" t="str">
        <f t="shared" si="2"/>
        <v/>
      </c>
      <c r="U55" s="135" t="str">
        <f t="shared" si="3"/>
        <v/>
      </c>
      <c r="V55" s="135" t="str">
        <f t="shared" si="4"/>
        <v/>
      </c>
      <c r="W55" s="135" t="str">
        <f t="shared" si="5"/>
        <v/>
      </c>
      <c r="X55" s="135" t="str">
        <f t="shared" si="6"/>
        <v/>
      </c>
      <c r="Y55" s="135" t="str">
        <f t="shared" si="7"/>
        <v/>
      </c>
      <c r="Z55" s="135" t="str">
        <f t="shared" si="8"/>
        <v/>
      </c>
      <c r="AA55" s="4"/>
      <c r="AB55" s="4"/>
      <c r="AC55" s="4"/>
      <c r="AD55" s="4"/>
      <c r="AE55" s="4"/>
      <c r="AF55" s="4"/>
      <c r="AG55" s="4"/>
      <c r="AH55" s="4"/>
      <c r="AI55" s="4"/>
      <c r="AJ55" s="4"/>
      <c r="AK55" s="4"/>
    </row>
    <row r="56" spans="1:37" x14ac:dyDescent="0.2">
      <c r="A56" s="18"/>
      <c r="B56" s="32"/>
      <c r="C56" s="20"/>
      <c r="D56" s="15"/>
      <c r="E56" s="15"/>
      <c r="F56" s="15"/>
      <c r="G56" s="15"/>
      <c r="H56" s="15"/>
      <c r="I56" s="16"/>
      <c r="J56" s="21"/>
      <c r="K56" s="2"/>
      <c r="L56" s="4" t="e">
        <f>IF(#REF!&gt;0,C56*#REF!,0)</f>
        <v>#REF!</v>
      </c>
      <c r="M56" s="4"/>
      <c r="N56" s="4"/>
      <c r="O56" s="4"/>
      <c r="P56" s="4"/>
      <c r="Q56" s="4"/>
      <c r="R56" s="4"/>
      <c r="S56" s="135" t="str">
        <f t="shared" si="1"/>
        <v/>
      </c>
      <c r="T56" s="135" t="str">
        <f t="shared" si="2"/>
        <v/>
      </c>
      <c r="U56" s="135" t="str">
        <f t="shared" si="3"/>
        <v/>
      </c>
      <c r="V56" s="135" t="str">
        <f t="shared" si="4"/>
        <v/>
      </c>
      <c r="W56" s="135" t="str">
        <f t="shared" si="5"/>
        <v/>
      </c>
      <c r="X56" s="135" t="str">
        <f t="shared" si="6"/>
        <v/>
      </c>
      <c r="Y56" s="135" t="str">
        <f t="shared" si="7"/>
        <v/>
      </c>
      <c r="Z56" s="135" t="str">
        <f t="shared" si="8"/>
        <v/>
      </c>
      <c r="AA56" s="4"/>
      <c r="AB56" s="4"/>
      <c r="AC56" s="4"/>
      <c r="AD56" s="4"/>
      <c r="AE56" s="4"/>
      <c r="AF56" s="4"/>
      <c r="AG56" s="4"/>
      <c r="AH56" s="4"/>
      <c r="AI56" s="4"/>
      <c r="AJ56" s="4"/>
      <c r="AK56" s="4"/>
    </row>
    <row r="57" spans="1:37" x14ac:dyDescent="0.2">
      <c r="A57" s="12"/>
      <c r="B57" s="13"/>
      <c r="C57" s="14"/>
      <c r="D57" s="15"/>
      <c r="E57" s="15"/>
      <c r="F57" s="15"/>
      <c r="G57" s="15"/>
      <c r="H57" s="15"/>
      <c r="I57" s="16"/>
      <c r="J57" s="17"/>
      <c r="K57" s="2"/>
      <c r="L57" s="4" t="e">
        <f>IF(#REF!&gt;0,C57*#REF!,0)</f>
        <v>#REF!</v>
      </c>
      <c r="M57" s="4"/>
      <c r="N57" s="4"/>
      <c r="O57" s="4"/>
      <c r="P57" s="4"/>
      <c r="Q57" s="4"/>
      <c r="R57" s="4"/>
      <c r="S57" s="135" t="str">
        <f t="shared" si="1"/>
        <v/>
      </c>
      <c r="T57" s="135" t="str">
        <f t="shared" si="2"/>
        <v/>
      </c>
      <c r="U57" s="135" t="str">
        <f t="shared" si="3"/>
        <v/>
      </c>
      <c r="V57" s="135" t="str">
        <f t="shared" si="4"/>
        <v/>
      </c>
      <c r="W57" s="135" t="str">
        <f t="shared" si="5"/>
        <v/>
      </c>
      <c r="X57" s="135" t="str">
        <f t="shared" si="6"/>
        <v/>
      </c>
      <c r="Y57" s="135" t="str">
        <f t="shared" si="7"/>
        <v/>
      </c>
      <c r="Z57" s="135" t="str">
        <f t="shared" si="8"/>
        <v/>
      </c>
      <c r="AA57" s="4"/>
      <c r="AB57" s="4"/>
      <c r="AC57" s="4"/>
      <c r="AD57" s="4"/>
      <c r="AE57" s="4"/>
      <c r="AF57" s="4"/>
      <c r="AG57" s="4"/>
      <c r="AH57" s="4"/>
      <c r="AI57" s="4"/>
      <c r="AJ57" s="4"/>
      <c r="AK57" s="4"/>
    </row>
    <row r="58" spans="1:37" x14ac:dyDescent="0.2">
      <c r="A58" s="18"/>
      <c r="B58" s="32"/>
      <c r="C58" s="20"/>
      <c r="D58" s="15"/>
      <c r="E58" s="15"/>
      <c r="F58" s="15"/>
      <c r="G58" s="15"/>
      <c r="H58" s="15"/>
      <c r="I58" s="16"/>
      <c r="J58" s="21"/>
      <c r="K58" s="2"/>
      <c r="L58" s="4" t="e">
        <f>IF(#REF!&gt;0,C58*#REF!,0)</f>
        <v>#REF!</v>
      </c>
      <c r="M58" s="4"/>
      <c r="N58" s="4"/>
      <c r="O58" s="4"/>
      <c r="P58" s="4"/>
      <c r="Q58" s="4"/>
      <c r="R58" s="4"/>
      <c r="S58" s="135" t="str">
        <f t="shared" si="1"/>
        <v/>
      </c>
      <c r="T58" s="135" t="str">
        <f t="shared" si="2"/>
        <v/>
      </c>
      <c r="U58" s="135" t="str">
        <f t="shared" si="3"/>
        <v/>
      </c>
      <c r="V58" s="135" t="str">
        <f t="shared" si="4"/>
        <v/>
      </c>
      <c r="W58" s="135" t="str">
        <f t="shared" si="5"/>
        <v/>
      </c>
      <c r="X58" s="135" t="str">
        <f t="shared" si="6"/>
        <v/>
      </c>
      <c r="Y58" s="135" t="str">
        <f t="shared" si="7"/>
        <v/>
      </c>
      <c r="Z58" s="135" t="str">
        <f t="shared" si="8"/>
        <v/>
      </c>
      <c r="AA58" s="4"/>
      <c r="AB58" s="4"/>
      <c r="AC58" s="4"/>
      <c r="AD58" s="4"/>
      <c r="AE58" s="4"/>
      <c r="AF58" s="4"/>
      <c r="AG58" s="4"/>
      <c r="AH58" s="4"/>
      <c r="AI58" s="4"/>
      <c r="AJ58" s="4"/>
      <c r="AK58" s="4"/>
    </row>
    <row r="59" spans="1:37" x14ac:dyDescent="0.2">
      <c r="A59" s="12"/>
      <c r="B59" s="13"/>
      <c r="C59" s="14"/>
      <c r="D59" s="15"/>
      <c r="E59" s="15"/>
      <c r="F59" s="15"/>
      <c r="G59" s="15"/>
      <c r="H59" s="15"/>
      <c r="I59" s="16"/>
      <c r="J59" s="17"/>
      <c r="K59" s="2"/>
      <c r="L59" s="4" t="e">
        <f>IF(#REF!&gt;0,C59*#REF!,0)</f>
        <v>#REF!</v>
      </c>
      <c r="M59" s="4"/>
      <c r="N59" s="4"/>
      <c r="O59" s="4"/>
      <c r="P59" s="4"/>
      <c r="Q59" s="4"/>
      <c r="R59" s="4"/>
      <c r="S59" s="135" t="str">
        <f t="shared" si="1"/>
        <v/>
      </c>
      <c r="T59" s="135" t="str">
        <f t="shared" si="2"/>
        <v/>
      </c>
      <c r="U59" s="135" t="str">
        <f t="shared" si="3"/>
        <v/>
      </c>
      <c r="V59" s="135" t="str">
        <f t="shared" si="4"/>
        <v/>
      </c>
      <c r="W59" s="135" t="str">
        <f t="shared" si="5"/>
        <v/>
      </c>
      <c r="X59" s="135" t="str">
        <f t="shared" si="6"/>
        <v/>
      </c>
      <c r="Y59" s="135" t="str">
        <f t="shared" si="7"/>
        <v/>
      </c>
      <c r="Z59" s="135" t="str">
        <f t="shared" si="8"/>
        <v/>
      </c>
      <c r="AA59" s="4"/>
      <c r="AB59" s="4"/>
      <c r="AC59" s="4"/>
      <c r="AD59" s="4"/>
      <c r="AE59" s="4"/>
      <c r="AF59" s="4"/>
      <c r="AG59" s="4"/>
      <c r="AH59" s="4"/>
      <c r="AI59" s="4"/>
      <c r="AJ59" s="4"/>
      <c r="AK59" s="4"/>
    </row>
    <row r="60" spans="1:37" x14ac:dyDescent="0.2">
      <c r="A60" s="18"/>
      <c r="B60" s="32"/>
      <c r="C60" s="20"/>
      <c r="D60" s="15"/>
      <c r="E60" s="15"/>
      <c r="F60" s="15"/>
      <c r="G60" s="15"/>
      <c r="H60" s="15"/>
      <c r="I60" s="16"/>
      <c r="J60" s="21"/>
      <c r="K60" s="2"/>
      <c r="L60" s="4" t="e">
        <f>IF(#REF!&gt;0,C60*#REF!,0)</f>
        <v>#REF!</v>
      </c>
      <c r="M60" s="4"/>
      <c r="N60" s="4"/>
      <c r="O60" s="4"/>
      <c r="P60" s="4"/>
      <c r="Q60" s="4"/>
      <c r="R60" s="4"/>
      <c r="S60" s="135" t="str">
        <f t="shared" si="1"/>
        <v/>
      </c>
      <c r="T60" s="135" t="str">
        <f t="shared" si="2"/>
        <v/>
      </c>
      <c r="U60" s="135" t="str">
        <f t="shared" si="3"/>
        <v/>
      </c>
      <c r="V60" s="135" t="str">
        <f t="shared" si="4"/>
        <v/>
      </c>
      <c r="W60" s="135" t="str">
        <f t="shared" si="5"/>
        <v/>
      </c>
      <c r="X60" s="135" t="str">
        <f t="shared" si="6"/>
        <v/>
      </c>
      <c r="Y60" s="135" t="str">
        <f t="shared" si="7"/>
        <v/>
      </c>
      <c r="Z60" s="135" t="str">
        <f t="shared" si="8"/>
        <v/>
      </c>
      <c r="AA60" s="4"/>
      <c r="AB60" s="4"/>
      <c r="AC60" s="4"/>
      <c r="AD60" s="4"/>
      <c r="AE60" s="4"/>
      <c r="AF60" s="4"/>
      <c r="AG60" s="4"/>
      <c r="AH60" s="4"/>
      <c r="AI60" s="4"/>
      <c r="AJ60" s="4"/>
      <c r="AK60" s="4"/>
    </row>
    <row r="61" spans="1:37" x14ac:dyDescent="0.2">
      <c r="A61" s="12"/>
      <c r="B61" s="13"/>
      <c r="C61" s="14"/>
      <c r="D61" s="15"/>
      <c r="E61" s="15"/>
      <c r="F61" s="15"/>
      <c r="G61" s="15"/>
      <c r="H61" s="15"/>
      <c r="I61" s="16"/>
      <c r="J61" s="17"/>
      <c r="K61" s="2"/>
      <c r="L61" s="4" t="e">
        <f>IF(#REF!&gt;0,C61*#REF!,0)</f>
        <v>#REF!</v>
      </c>
      <c r="M61" s="4"/>
      <c r="N61" s="4"/>
      <c r="O61" s="4"/>
      <c r="P61" s="4"/>
      <c r="Q61" s="4"/>
      <c r="R61" s="4"/>
      <c r="S61" s="135" t="str">
        <f t="shared" si="1"/>
        <v/>
      </c>
      <c r="T61" s="135" t="str">
        <f t="shared" si="2"/>
        <v/>
      </c>
      <c r="U61" s="135" t="str">
        <f t="shared" si="3"/>
        <v/>
      </c>
      <c r="V61" s="135" t="str">
        <f t="shared" si="4"/>
        <v/>
      </c>
      <c r="W61" s="135" t="str">
        <f t="shared" si="5"/>
        <v/>
      </c>
      <c r="X61" s="135" t="str">
        <f t="shared" si="6"/>
        <v/>
      </c>
      <c r="Y61" s="135" t="str">
        <f t="shared" si="7"/>
        <v/>
      </c>
      <c r="Z61" s="135" t="str">
        <f t="shared" si="8"/>
        <v/>
      </c>
      <c r="AA61" s="4"/>
      <c r="AB61" s="4"/>
      <c r="AC61" s="4"/>
      <c r="AD61" s="4"/>
      <c r="AE61" s="4"/>
      <c r="AF61" s="4"/>
      <c r="AG61" s="4"/>
      <c r="AH61" s="4"/>
      <c r="AI61" s="4"/>
      <c r="AJ61" s="4"/>
      <c r="AK61" s="4"/>
    </row>
    <row r="62" spans="1:37" x14ac:dyDescent="0.2">
      <c r="A62" s="18"/>
      <c r="B62" s="32"/>
      <c r="C62" s="20"/>
      <c r="D62" s="15"/>
      <c r="E62" s="15"/>
      <c r="F62" s="15"/>
      <c r="G62" s="15"/>
      <c r="H62" s="15"/>
      <c r="I62" s="15"/>
      <c r="J62" s="21"/>
      <c r="K62" s="2"/>
      <c r="L62" s="4" t="e">
        <f>IF(#REF!&gt;0,C62*#REF!,0)</f>
        <v>#REF!</v>
      </c>
      <c r="M62" s="4"/>
      <c r="N62" s="4"/>
      <c r="O62" s="4"/>
      <c r="P62" s="4"/>
      <c r="Q62" s="4"/>
      <c r="R62" s="4"/>
      <c r="S62" s="135" t="str">
        <f t="shared" si="1"/>
        <v/>
      </c>
      <c r="T62" s="135" t="str">
        <f t="shared" si="2"/>
        <v/>
      </c>
      <c r="U62" s="135" t="str">
        <f t="shared" si="3"/>
        <v/>
      </c>
      <c r="V62" s="135" t="str">
        <f t="shared" si="4"/>
        <v/>
      </c>
      <c r="W62" s="135" t="str">
        <f t="shared" si="5"/>
        <v/>
      </c>
      <c r="X62" s="135" t="str">
        <f t="shared" si="6"/>
        <v/>
      </c>
      <c r="Y62" s="135" t="str">
        <f t="shared" si="7"/>
        <v/>
      </c>
      <c r="Z62" s="135" t="str">
        <f t="shared" si="8"/>
        <v/>
      </c>
      <c r="AA62" s="4"/>
      <c r="AB62" s="4"/>
      <c r="AC62" s="4"/>
      <c r="AD62" s="4"/>
      <c r="AE62" s="4"/>
      <c r="AF62" s="4"/>
      <c r="AG62" s="4"/>
      <c r="AH62" s="4"/>
      <c r="AI62" s="4"/>
      <c r="AJ62" s="4"/>
      <c r="AK62" s="4"/>
    </row>
    <row r="63" spans="1:37" x14ac:dyDescent="0.2">
      <c r="A63" s="22"/>
      <c r="B63" s="23" t="s">
        <v>2</v>
      </c>
      <c r="C63" s="24">
        <f>SUMIF(I53:I62,L8,C53:C62)+SUMIF(I53:I62,L9,C53:C62)+SUMIF(I53:I62,L10,C53:C62)+SUMIF(I53:I62,L7,C53:C62)+SUMIF(I53:I62,L6,C53:C62)</f>
        <v>0</v>
      </c>
      <c r="D63" s="25"/>
      <c r="E63" s="25"/>
      <c r="F63" s="25"/>
      <c r="G63" s="25"/>
      <c r="H63" s="25"/>
      <c r="I63" s="25"/>
      <c r="J63" s="10"/>
      <c r="K63" s="2"/>
      <c r="L63" s="4"/>
      <c r="M63" s="4"/>
      <c r="N63" s="4"/>
      <c r="O63" s="4"/>
      <c r="P63" s="4"/>
      <c r="Q63" s="4"/>
      <c r="R63" s="4"/>
      <c r="S63" s="135" t="str">
        <f t="shared" si="1"/>
        <v/>
      </c>
      <c r="T63" s="135" t="str">
        <f t="shared" si="2"/>
        <v/>
      </c>
      <c r="U63" s="135" t="str">
        <f t="shared" si="3"/>
        <v/>
      </c>
      <c r="V63" s="135" t="str">
        <f t="shared" si="4"/>
        <v/>
      </c>
      <c r="W63" s="135" t="str">
        <f t="shared" si="5"/>
        <v/>
      </c>
      <c r="X63" s="135" t="str">
        <f t="shared" si="6"/>
        <v/>
      </c>
      <c r="Y63" s="135" t="str">
        <f t="shared" si="7"/>
        <v/>
      </c>
      <c r="Z63" s="135" t="str">
        <f t="shared" si="8"/>
        <v/>
      </c>
      <c r="AA63" s="4"/>
      <c r="AB63" s="4"/>
      <c r="AC63" s="4"/>
      <c r="AD63" s="4"/>
      <c r="AE63" s="4"/>
      <c r="AF63" s="4"/>
      <c r="AG63" s="4"/>
      <c r="AH63" s="4"/>
      <c r="AI63" s="4"/>
      <c r="AJ63" s="4"/>
      <c r="AK63" s="4"/>
    </row>
    <row r="64" spans="1:37" x14ac:dyDescent="0.2">
      <c r="A64" s="26"/>
      <c r="B64" s="27"/>
      <c r="C64" s="28"/>
      <c r="D64" s="29"/>
      <c r="E64" s="28"/>
      <c r="F64" s="28"/>
      <c r="G64" s="30"/>
      <c r="H64" s="30"/>
      <c r="I64" s="28"/>
      <c r="J64" s="4"/>
      <c r="K64" s="2"/>
      <c r="L64" s="4"/>
      <c r="M64" s="4"/>
      <c r="N64" s="4">
        <f>SUMIF(I53:I62,L8,C53:C62)+SUMIF(I53:I62,L9,C53:C62)+SUMIF(I53:I62,L10,C53:C62)+SUMIF(I53:I62,#REF!,C53:C62)</f>
        <v>0</v>
      </c>
      <c r="O64" s="4"/>
      <c r="P64" s="4"/>
      <c r="Q64" s="4"/>
      <c r="R64" s="4"/>
      <c r="S64" s="135" t="str">
        <f t="shared" si="1"/>
        <v/>
      </c>
      <c r="T64" s="135" t="str">
        <f t="shared" si="2"/>
        <v/>
      </c>
      <c r="U64" s="135" t="str">
        <f t="shared" si="3"/>
        <v/>
      </c>
      <c r="V64" s="135" t="str">
        <f t="shared" si="4"/>
        <v/>
      </c>
      <c r="W64" s="135" t="str">
        <f t="shared" si="5"/>
        <v/>
      </c>
      <c r="X64" s="135" t="str">
        <f t="shared" si="6"/>
        <v/>
      </c>
      <c r="Y64" s="135" t="str">
        <f t="shared" si="7"/>
        <v/>
      </c>
      <c r="Z64" s="135" t="str">
        <f t="shared" si="8"/>
        <v/>
      </c>
      <c r="AA64" s="4"/>
      <c r="AB64" s="4"/>
      <c r="AC64" s="4"/>
      <c r="AD64" s="4"/>
      <c r="AE64" s="4"/>
      <c r="AF64" s="4"/>
      <c r="AG64" s="4"/>
      <c r="AH64" s="4"/>
      <c r="AI64" s="4"/>
      <c r="AJ64" s="4"/>
      <c r="AK64" s="4"/>
    </row>
    <row r="65" spans="1:37" x14ac:dyDescent="0.2">
      <c r="A65" s="105" t="s">
        <v>26</v>
      </c>
      <c r="B65" s="106"/>
      <c r="C65" s="31"/>
      <c r="D65" s="31"/>
      <c r="E65" s="31"/>
      <c r="F65" s="31"/>
      <c r="G65" s="31"/>
      <c r="H65" s="31"/>
      <c r="I65" s="31"/>
      <c r="J65" s="10"/>
      <c r="K65" s="2"/>
      <c r="L65" s="4"/>
      <c r="M65" s="4"/>
      <c r="N65" s="4"/>
      <c r="O65" s="4"/>
      <c r="P65" s="4"/>
      <c r="Q65" s="4"/>
      <c r="R65" s="4"/>
      <c r="S65" s="135" t="str">
        <f t="shared" si="1"/>
        <v/>
      </c>
      <c r="T65" s="135" t="str">
        <f t="shared" si="2"/>
        <v/>
      </c>
      <c r="U65" s="135" t="str">
        <f t="shared" si="3"/>
        <v/>
      </c>
      <c r="V65" s="135" t="str">
        <f t="shared" si="4"/>
        <v/>
      </c>
      <c r="W65" s="135" t="str">
        <f t="shared" si="5"/>
        <v/>
      </c>
      <c r="X65" s="135" t="str">
        <f t="shared" si="6"/>
        <v/>
      </c>
      <c r="Y65" s="135" t="str">
        <f t="shared" si="7"/>
        <v/>
      </c>
      <c r="Z65" s="135" t="str">
        <f t="shared" si="8"/>
        <v/>
      </c>
      <c r="AA65" s="4"/>
      <c r="AB65" s="4"/>
      <c r="AC65" s="4"/>
      <c r="AD65" s="4"/>
      <c r="AE65" s="4"/>
      <c r="AF65" s="4"/>
      <c r="AG65" s="4"/>
      <c r="AH65" s="4"/>
      <c r="AI65" s="4"/>
      <c r="AJ65" s="4"/>
      <c r="AK65" s="4"/>
    </row>
    <row r="66" spans="1:37" x14ac:dyDescent="0.2">
      <c r="A66" s="22"/>
      <c r="B66" s="33"/>
      <c r="C66" s="31"/>
      <c r="D66" s="31"/>
      <c r="E66" s="31"/>
      <c r="F66" s="31"/>
      <c r="G66" s="31"/>
      <c r="H66" s="31"/>
      <c r="I66" s="31"/>
      <c r="J66" s="10"/>
      <c r="K66" s="2"/>
      <c r="L66" s="4"/>
      <c r="M66" s="4"/>
      <c r="N66" s="4"/>
      <c r="O66" s="4"/>
      <c r="P66" s="4"/>
      <c r="Q66" s="4"/>
      <c r="R66" s="4"/>
      <c r="S66" s="135" t="str">
        <f t="shared" si="1"/>
        <v/>
      </c>
      <c r="T66" s="135" t="str">
        <f t="shared" si="2"/>
        <v/>
      </c>
      <c r="U66" s="135" t="str">
        <f t="shared" si="3"/>
        <v/>
      </c>
      <c r="V66" s="135" t="str">
        <f t="shared" si="4"/>
        <v/>
      </c>
      <c r="W66" s="135" t="str">
        <f t="shared" si="5"/>
        <v/>
      </c>
      <c r="X66" s="135" t="str">
        <f t="shared" si="6"/>
        <v/>
      </c>
      <c r="Y66" s="135" t="str">
        <f t="shared" si="7"/>
        <v/>
      </c>
      <c r="Z66" s="135" t="str">
        <f t="shared" si="8"/>
        <v/>
      </c>
      <c r="AA66" s="4"/>
      <c r="AB66" s="4"/>
      <c r="AC66" s="4"/>
      <c r="AD66" s="4"/>
      <c r="AE66" s="4"/>
      <c r="AF66" s="4"/>
      <c r="AG66" s="4"/>
      <c r="AH66" s="4"/>
      <c r="AI66" s="4"/>
      <c r="AJ66" s="4"/>
      <c r="AK66" s="4"/>
    </row>
    <row r="67" spans="1:37" x14ac:dyDescent="0.2">
      <c r="A67" s="34"/>
      <c r="B67" s="35"/>
      <c r="C67" s="15">
        <v>30</v>
      </c>
      <c r="D67" s="15"/>
      <c r="E67" s="15"/>
      <c r="F67" s="15"/>
      <c r="G67" s="15"/>
      <c r="H67" s="15"/>
      <c r="I67" s="15"/>
      <c r="J67" s="36"/>
      <c r="K67" s="2"/>
      <c r="L67" s="4" t="e">
        <f>IF(#REF!&gt;0,C67*#REF!,0)</f>
        <v>#REF!</v>
      </c>
      <c r="M67" s="4"/>
      <c r="N67" s="4"/>
      <c r="O67" s="4"/>
      <c r="P67" s="4"/>
      <c r="Q67" s="4"/>
      <c r="R67" s="4"/>
      <c r="S67" s="135" t="str">
        <f t="shared" si="1"/>
        <v/>
      </c>
      <c r="T67" s="135" t="str">
        <f t="shared" si="2"/>
        <v/>
      </c>
      <c r="U67" s="135" t="str">
        <f t="shared" si="3"/>
        <v/>
      </c>
      <c r="V67" s="135" t="str">
        <f t="shared" si="4"/>
        <v/>
      </c>
      <c r="W67" s="135" t="str">
        <f t="shared" si="5"/>
        <v/>
      </c>
      <c r="X67" s="135" t="str">
        <f t="shared" si="6"/>
        <v/>
      </c>
      <c r="Y67" s="135" t="str">
        <f t="shared" si="7"/>
        <v/>
      </c>
      <c r="Z67" s="135" t="str">
        <f t="shared" si="8"/>
        <v/>
      </c>
      <c r="AA67" s="4"/>
      <c r="AB67" s="4"/>
      <c r="AC67" s="4"/>
      <c r="AD67" s="4"/>
      <c r="AE67" s="4"/>
      <c r="AF67" s="4"/>
      <c r="AG67" s="4"/>
      <c r="AH67" s="4"/>
      <c r="AI67" s="4"/>
      <c r="AJ67" s="4"/>
      <c r="AK67" s="4"/>
    </row>
    <row r="68" spans="1:37" x14ac:dyDescent="0.2">
      <c r="A68" s="22"/>
      <c r="B68" s="33"/>
      <c r="C68" s="31"/>
      <c r="D68" s="31"/>
      <c r="E68" s="31"/>
      <c r="F68" s="31"/>
      <c r="G68" s="31"/>
      <c r="H68" s="31"/>
      <c r="I68" s="31"/>
      <c r="J68" s="10"/>
      <c r="K68" s="2"/>
      <c r="L68" s="4"/>
      <c r="M68" s="4"/>
      <c r="N68" s="4"/>
      <c r="O68" s="4"/>
      <c r="P68" s="4"/>
      <c r="Q68" s="4"/>
      <c r="R68" s="4"/>
      <c r="S68" s="135" t="str">
        <f t="shared" si="1"/>
        <v/>
      </c>
      <c r="T68" s="135" t="str">
        <f t="shared" si="2"/>
        <v/>
      </c>
      <c r="U68" s="135" t="str">
        <f t="shared" si="3"/>
        <v/>
      </c>
      <c r="V68" s="135" t="str">
        <f t="shared" si="4"/>
        <v/>
      </c>
      <c r="W68" s="135" t="str">
        <f t="shared" si="5"/>
        <v/>
      </c>
      <c r="X68" s="135" t="str">
        <f t="shared" si="6"/>
        <v/>
      </c>
      <c r="Y68" s="135" t="str">
        <f t="shared" si="7"/>
        <v/>
      </c>
      <c r="Z68" s="135" t="str">
        <f t="shared" si="8"/>
        <v/>
      </c>
      <c r="AA68" s="4"/>
      <c r="AB68" s="4"/>
      <c r="AC68" s="4"/>
      <c r="AD68" s="4"/>
      <c r="AE68" s="4"/>
      <c r="AF68" s="4"/>
      <c r="AG68" s="4"/>
      <c r="AH68" s="4"/>
      <c r="AI68" s="4"/>
      <c r="AJ68" s="4"/>
      <c r="AK68" s="4"/>
    </row>
    <row r="69" spans="1:37" x14ac:dyDescent="0.2">
      <c r="A69" s="22"/>
      <c r="B69" s="33"/>
      <c r="C69" s="31"/>
      <c r="D69" s="31"/>
      <c r="E69" s="31"/>
      <c r="F69" s="31"/>
      <c r="G69" s="31"/>
      <c r="H69" s="31"/>
      <c r="I69" s="31"/>
      <c r="J69" s="10"/>
      <c r="K69" s="2"/>
      <c r="L69" s="4"/>
      <c r="M69" s="4"/>
      <c r="N69" s="4"/>
      <c r="O69" s="4"/>
      <c r="P69" s="4"/>
      <c r="Q69" s="4"/>
      <c r="R69" s="4"/>
      <c r="S69" s="135" t="str">
        <f t="shared" si="1"/>
        <v/>
      </c>
      <c r="T69" s="135" t="str">
        <f t="shared" si="2"/>
        <v/>
      </c>
      <c r="U69" s="135" t="str">
        <f t="shared" si="3"/>
        <v/>
      </c>
      <c r="V69" s="135" t="str">
        <f t="shared" si="4"/>
        <v/>
      </c>
      <c r="W69" s="135" t="str">
        <f t="shared" si="5"/>
        <v/>
      </c>
      <c r="X69" s="135" t="str">
        <f t="shared" si="6"/>
        <v/>
      </c>
      <c r="Y69" s="135" t="str">
        <f t="shared" si="7"/>
        <v/>
      </c>
      <c r="Z69" s="135" t="str">
        <f t="shared" si="8"/>
        <v/>
      </c>
      <c r="AA69" s="4"/>
      <c r="AB69" s="4"/>
      <c r="AC69" s="4"/>
      <c r="AD69" s="4"/>
      <c r="AE69" s="4"/>
      <c r="AF69" s="4"/>
      <c r="AG69" s="4"/>
      <c r="AH69" s="4"/>
      <c r="AI69" s="4"/>
      <c r="AJ69" s="4"/>
      <c r="AK69" s="4"/>
    </row>
    <row r="70" spans="1:37" ht="20" x14ac:dyDescent="0.25">
      <c r="A70" s="107" t="s">
        <v>27</v>
      </c>
      <c r="B70" s="108"/>
      <c r="C70" s="31"/>
      <c r="D70" s="31"/>
      <c r="E70" s="31"/>
      <c r="F70" s="31"/>
      <c r="G70" s="31"/>
      <c r="H70" s="31"/>
      <c r="I70" s="31"/>
      <c r="J70" s="10"/>
      <c r="K70" s="2"/>
      <c r="L70" s="4"/>
      <c r="M70" s="4"/>
      <c r="N70" s="4"/>
      <c r="O70" s="4"/>
      <c r="P70" s="4"/>
      <c r="Q70" s="4"/>
      <c r="R70" s="4"/>
      <c r="S70" s="135" t="str">
        <f t="shared" si="1"/>
        <v/>
      </c>
      <c r="T70" s="135" t="str">
        <f t="shared" si="2"/>
        <v/>
      </c>
      <c r="U70" s="135" t="str">
        <f t="shared" si="3"/>
        <v/>
      </c>
      <c r="V70" s="135" t="str">
        <f t="shared" si="4"/>
        <v/>
      </c>
      <c r="W70" s="135" t="str">
        <f t="shared" si="5"/>
        <v/>
      </c>
      <c r="X70" s="135" t="str">
        <f t="shared" si="6"/>
        <v/>
      </c>
      <c r="Y70" s="135" t="str">
        <f t="shared" si="7"/>
        <v/>
      </c>
      <c r="Z70" s="135" t="str">
        <f t="shared" si="8"/>
        <v/>
      </c>
      <c r="AA70" s="4"/>
      <c r="AB70" s="4"/>
      <c r="AC70" s="4"/>
      <c r="AD70" s="4"/>
      <c r="AE70" s="4"/>
      <c r="AF70" s="4"/>
      <c r="AG70" s="4"/>
      <c r="AH70" s="4"/>
      <c r="AI70" s="4"/>
      <c r="AJ70" s="4"/>
      <c r="AK70" s="4"/>
    </row>
    <row r="71" spans="1:37" x14ac:dyDescent="0.2">
      <c r="A71" s="22"/>
      <c r="B71" s="37" t="s">
        <v>2</v>
      </c>
      <c r="C71" s="38">
        <f>SUM(C37+C49+C63)+SUMIF(I67,L8,C67)+SUMIF(I67,L9,C67)+SUMIF(I67,L10,C67)+SUMIF(I67,L11,C67)+SUMIF(I67,L6,C67)</f>
        <v>6</v>
      </c>
      <c r="D71" s="28"/>
      <c r="E71" s="28"/>
      <c r="F71" s="28"/>
      <c r="G71" s="28"/>
      <c r="H71" s="28"/>
      <c r="I71" s="28"/>
      <c r="J71" s="10"/>
      <c r="K71" s="2"/>
      <c r="L71" s="4"/>
      <c r="M71" s="4"/>
      <c r="N71" s="4"/>
      <c r="O71" s="4"/>
      <c r="P71" s="4"/>
      <c r="Q71" s="4"/>
      <c r="R71" s="4"/>
      <c r="S71" s="135" t="str">
        <f t="shared" si="1"/>
        <v/>
      </c>
      <c r="T71" s="135" t="str">
        <f t="shared" si="2"/>
        <v/>
      </c>
      <c r="U71" s="135" t="str">
        <f t="shared" si="3"/>
        <v/>
      </c>
      <c r="V71" s="135" t="str">
        <f t="shared" si="4"/>
        <v/>
      </c>
      <c r="W71" s="135" t="str">
        <f t="shared" si="5"/>
        <v/>
      </c>
      <c r="X71" s="135" t="str">
        <f t="shared" si="6"/>
        <v/>
      </c>
      <c r="Y71" s="135" t="str">
        <f t="shared" si="7"/>
        <v/>
      </c>
      <c r="Z71" s="135" t="str">
        <f t="shared" si="8"/>
        <v/>
      </c>
      <c r="AA71" s="4"/>
      <c r="AB71" s="4"/>
      <c r="AC71" s="4"/>
      <c r="AD71" s="4"/>
      <c r="AE71" s="4"/>
      <c r="AF71" s="4"/>
      <c r="AG71" s="4"/>
      <c r="AH71" s="4"/>
      <c r="AI71" s="4"/>
      <c r="AJ71" s="4"/>
      <c r="AK71" s="4"/>
    </row>
    <row r="72" spans="1:37" x14ac:dyDescent="0.2">
      <c r="A72" s="26"/>
      <c r="B72" s="27"/>
      <c r="C72" s="28"/>
      <c r="D72" s="29"/>
      <c r="E72" s="28"/>
      <c r="F72" s="28"/>
      <c r="G72" s="30"/>
      <c r="H72" s="30"/>
      <c r="I72" s="28"/>
      <c r="J72" s="4"/>
      <c r="K72" s="2"/>
      <c r="L72" s="4"/>
      <c r="M72" s="4"/>
      <c r="N72" s="4">
        <f>SUMIF(I14:I67,L8,C14:C67)+SUMIF(I14:I67,L9,C14:C67)+SUMIF(I14:I67,L10,C14:C67)+SUMIF(I14:I67,#REF!,C14:C67)</f>
        <v>0</v>
      </c>
      <c r="O72" s="4"/>
      <c r="P72" s="4"/>
      <c r="Q72" s="4"/>
      <c r="R72" s="4"/>
      <c r="S72" s="135" t="str">
        <f t="shared" si="1"/>
        <v/>
      </c>
      <c r="T72" s="135" t="str">
        <f t="shared" si="2"/>
        <v/>
      </c>
      <c r="U72" s="135" t="str">
        <f t="shared" si="3"/>
        <v/>
      </c>
      <c r="V72" s="135" t="str">
        <f t="shared" si="4"/>
        <v/>
      </c>
      <c r="W72" s="135" t="str">
        <f t="shared" si="5"/>
        <v/>
      </c>
      <c r="X72" s="135" t="str">
        <f t="shared" si="6"/>
        <v/>
      </c>
      <c r="Y72" s="135" t="str">
        <f t="shared" si="7"/>
        <v/>
      </c>
      <c r="Z72" s="135" t="str">
        <f t="shared" si="8"/>
        <v/>
      </c>
      <c r="AA72" s="4"/>
      <c r="AB72" s="4"/>
      <c r="AC72" s="4"/>
      <c r="AD72" s="4"/>
      <c r="AE72" s="4"/>
      <c r="AF72" s="4"/>
      <c r="AG72" s="4"/>
      <c r="AH72" s="4"/>
      <c r="AI72" s="4"/>
      <c r="AJ72" s="4"/>
      <c r="AK72" s="4"/>
    </row>
    <row r="73" spans="1:37" x14ac:dyDescent="0.2">
      <c r="A73" s="57"/>
      <c r="B73" s="27"/>
      <c r="C73" s="28"/>
      <c r="D73" s="29"/>
      <c r="E73" s="28"/>
      <c r="F73" s="28"/>
      <c r="G73" s="30"/>
      <c r="H73" s="30"/>
      <c r="I73" s="28"/>
      <c r="J73" s="4"/>
      <c r="K73" s="2"/>
      <c r="L73" s="4"/>
      <c r="M73" s="4"/>
      <c r="N73" s="4"/>
      <c r="O73" s="4"/>
      <c r="P73" s="4"/>
      <c r="Q73" s="4"/>
      <c r="R73" s="4"/>
      <c r="S73" s="135" t="str">
        <f t="shared" si="1"/>
        <v/>
      </c>
      <c r="T73" s="135" t="str">
        <f t="shared" si="2"/>
        <v/>
      </c>
      <c r="U73" s="135" t="str">
        <f t="shared" si="3"/>
        <v/>
      </c>
      <c r="V73" s="135" t="str">
        <f t="shared" si="4"/>
        <v/>
      </c>
      <c r="W73" s="135" t="str">
        <f t="shared" si="5"/>
        <v/>
      </c>
      <c r="X73" s="135" t="str">
        <f t="shared" si="6"/>
        <v/>
      </c>
      <c r="Y73" s="135" t="str">
        <f t="shared" si="7"/>
        <v/>
      </c>
      <c r="Z73" s="135" t="str">
        <f t="shared" si="8"/>
        <v/>
      </c>
      <c r="AA73" s="4"/>
      <c r="AB73" s="4"/>
      <c r="AC73" s="4"/>
      <c r="AD73" s="4"/>
      <c r="AE73" s="4"/>
      <c r="AF73" s="4"/>
      <c r="AG73" s="4"/>
      <c r="AH73" s="4"/>
      <c r="AI73" s="4"/>
      <c r="AJ73" s="4"/>
      <c r="AK73" s="4"/>
    </row>
    <row r="74" spans="1:37" x14ac:dyDescent="0.2">
      <c r="A74" s="82" t="s">
        <v>28</v>
      </c>
      <c r="B74" s="102" t="s">
        <v>130</v>
      </c>
      <c r="C74" s="102"/>
      <c r="D74" s="102"/>
      <c r="E74" s="102"/>
      <c r="F74" s="102"/>
      <c r="G74" s="102"/>
      <c r="H74" s="102"/>
      <c r="I74" s="102"/>
      <c r="J74" s="103"/>
      <c r="K74" s="2"/>
      <c r="L74" s="4"/>
      <c r="M74" s="4"/>
      <c r="N74" s="4"/>
      <c r="O74" s="4"/>
      <c r="P74" s="4"/>
      <c r="Q74" s="4"/>
      <c r="R74" s="4"/>
      <c r="S74" s="135" t="str">
        <f t="shared" si="1"/>
        <v/>
      </c>
      <c r="T74" s="135" t="str">
        <f t="shared" si="2"/>
        <v/>
      </c>
      <c r="U74" s="135" t="str">
        <f t="shared" si="3"/>
        <v/>
      </c>
      <c r="V74" s="135" t="str">
        <f t="shared" si="4"/>
        <v/>
      </c>
      <c r="W74" s="135" t="str">
        <f t="shared" si="5"/>
        <v/>
      </c>
      <c r="X74" s="135" t="str">
        <f t="shared" si="6"/>
        <v/>
      </c>
      <c r="Y74" s="135" t="str">
        <f t="shared" si="7"/>
        <v/>
      </c>
      <c r="Z74" s="135" t="str">
        <f t="shared" si="8"/>
        <v/>
      </c>
      <c r="AA74" s="4"/>
      <c r="AB74" s="4"/>
      <c r="AC74" s="4"/>
      <c r="AD74" s="4"/>
      <c r="AE74" s="4"/>
      <c r="AF74" s="4"/>
      <c r="AG74" s="4"/>
      <c r="AH74" s="4"/>
      <c r="AI74" s="4"/>
      <c r="AJ74" s="4"/>
      <c r="AK74" s="4"/>
    </row>
    <row r="75" spans="1:37" x14ac:dyDescent="0.2">
      <c r="A75" s="82"/>
      <c r="B75" s="56"/>
      <c r="C75" s="56"/>
      <c r="D75" s="56"/>
      <c r="E75" s="56"/>
      <c r="F75" s="56"/>
      <c r="G75" s="56"/>
      <c r="H75" s="56"/>
      <c r="I75" s="56"/>
      <c r="J75" s="58"/>
      <c r="K75" s="2"/>
      <c r="L75" s="4"/>
      <c r="M75" s="4"/>
      <c r="N75" s="4"/>
      <c r="O75" s="4"/>
      <c r="P75" s="4"/>
      <c r="Q75" s="4"/>
      <c r="R75" s="4"/>
      <c r="S75" s="141" t="s">
        <v>142</v>
      </c>
      <c r="T75" s="142" t="s">
        <v>142</v>
      </c>
      <c r="U75" s="142" t="s">
        <v>142</v>
      </c>
      <c r="V75" s="142" t="s">
        <v>142</v>
      </c>
      <c r="W75" s="142" t="s">
        <v>142</v>
      </c>
      <c r="X75" s="142" t="s">
        <v>142</v>
      </c>
      <c r="Y75" s="142" t="s">
        <v>142</v>
      </c>
      <c r="Z75" s="142" t="s">
        <v>142</v>
      </c>
      <c r="AA75" s="4"/>
      <c r="AB75" s="4"/>
      <c r="AC75" s="4"/>
      <c r="AD75" s="4"/>
      <c r="AE75" s="4"/>
      <c r="AF75" s="4"/>
      <c r="AG75" s="4"/>
      <c r="AH75" s="4"/>
      <c r="AI75" s="4"/>
      <c r="AJ75" s="4"/>
      <c r="AK75" s="4"/>
    </row>
    <row r="76" spans="1:37" x14ac:dyDescent="0.2">
      <c r="A76" s="83"/>
      <c r="B76" s="60"/>
      <c r="C76" s="61"/>
      <c r="D76" s="62"/>
      <c r="E76" s="61"/>
      <c r="F76" s="61"/>
      <c r="G76" s="63"/>
      <c r="H76" s="63"/>
      <c r="I76" s="61"/>
      <c r="J76" s="59"/>
      <c r="K76" s="2"/>
      <c r="L76" s="4"/>
      <c r="M76" s="4"/>
      <c r="N76" s="4"/>
      <c r="O76" s="4"/>
      <c r="P76" s="4"/>
      <c r="Q76" s="4"/>
      <c r="R76" s="4"/>
      <c r="S76" s="133"/>
      <c r="T76" s="143"/>
      <c r="U76" s="143"/>
      <c r="V76" s="143"/>
      <c r="W76" s="143"/>
      <c r="X76" s="143"/>
      <c r="Y76" s="143"/>
      <c r="Z76" s="143"/>
      <c r="AA76" s="4"/>
      <c r="AB76" s="4"/>
      <c r="AC76" s="4"/>
      <c r="AD76" s="4"/>
      <c r="AE76" s="4"/>
      <c r="AF76" s="4"/>
      <c r="AG76" s="4"/>
      <c r="AH76" s="4"/>
      <c r="AI76" s="4"/>
      <c r="AJ76" s="4"/>
      <c r="AK76" s="4"/>
    </row>
    <row r="77" spans="1:37" x14ac:dyDescent="0.2">
      <c r="A77" s="109"/>
      <c r="B77" s="110"/>
      <c r="C77" s="110"/>
      <c r="D77" s="110"/>
      <c r="E77" s="110"/>
      <c r="F77" s="110"/>
      <c r="G77" s="110"/>
      <c r="H77" s="110"/>
      <c r="I77" s="110"/>
      <c r="J77" s="110"/>
      <c r="K77" s="111"/>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ht="52" customHeight="1" x14ac:dyDescent="0.2">
      <c r="A78" s="84" t="s">
        <v>28</v>
      </c>
      <c r="B78" s="104" t="s">
        <v>29</v>
      </c>
      <c r="C78" s="104"/>
      <c r="D78" s="104"/>
      <c r="E78" s="104"/>
      <c r="F78" s="104"/>
      <c r="G78" s="104"/>
      <c r="H78" s="104"/>
      <c r="I78" s="104"/>
      <c r="J78" s="104"/>
      <c r="K78" s="2"/>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x14ac:dyDescent="0.2">
      <c r="A79" s="22"/>
      <c r="B79" s="33"/>
      <c r="C79" s="31"/>
      <c r="D79" s="31"/>
      <c r="E79" s="31"/>
      <c r="F79" s="31"/>
      <c r="G79" s="31"/>
      <c r="H79" s="31"/>
      <c r="I79" s="31"/>
      <c r="J79" s="10"/>
      <c r="K79" s="2"/>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ht="42" customHeight="1" x14ac:dyDescent="0.2">
      <c r="A80" s="84" t="s">
        <v>28</v>
      </c>
      <c r="B80" s="104" t="s">
        <v>30</v>
      </c>
      <c r="C80" s="104"/>
      <c r="D80" s="104"/>
      <c r="E80" s="104"/>
      <c r="F80" s="104"/>
      <c r="G80" s="104"/>
      <c r="H80" s="104"/>
      <c r="I80" s="104"/>
      <c r="J80" s="104"/>
      <c r="K80" s="2"/>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x14ac:dyDescent="0.2">
      <c r="A81" s="22"/>
      <c r="B81" s="33"/>
      <c r="C81" s="31"/>
      <c r="D81" s="31"/>
      <c r="E81" s="31"/>
      <c r="F81" s="31"/>
      <c r="G81" s="31"/>
      <c r="H81" s="31"/>
      <c r="I81" s="31"/>
      <c r="J81" s="10"/>
      <c r="K81" s="2"/>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x14ac:dyDescent="0.2">
      <c r="A82" s="22"/>
      <c r="B82" s="33"/>
      <c r="C82" s="31"/>
      <c r="D82" s="31"/>
      <c r="E82" s="31"/>
      <c r="F82" s="31"/>
      <c r="G82" s="31"/>
      <c r="H82" s="31"/>
      <c r="I82" s="31"/>
      <c r="J82" s="10"/>
      <c r="K82" s="2"/>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ht="17" thickBot="1" x14ac:dyDescent="0.25">
      <c r="A83" s="39"/>
      <c r="B83" s="40"/>
      <c r="C83" s="41"/>
      <c r="D83" s="41"/>
      <c r="E83" s="41"/>
      <c r="F83" s="41"/>
      <c r="G83" s="41"/>
      <c r="H83" s="41"/>
      <c r="I83" s="41"/>
      <c r="J83" s="42"/>
      <c r="K83" s="43"/>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x14ac:dyDescent="0.2">
      <c r="A84" s="91"/>
      <c r="B84" s="33"/>
      <c r="C84" s="31"/>
      <c r="D84" s="31"/>
      <c r="E84" s="31"/>
      <c r="F84" s="31"/>
      <c r="G84" s="31"/>
      <c r="H84" s="31"/>
      <c r="I84" s="31"/>
      <c r="J84" s="10"/>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x14ac:dyDescent="0.2">
      <c r="A85" s="33"/>
      <c r="B85" s="33"/>
      <c r="C85" s="31"/>
      <c r="D85" s="31"/>
      <c r="E85" s="31"/>
      <c r="F85" s="31"/>
      <c r="G85" s="31"/>
      <c r="H85" s="31"/>
      <c r="I85" s="31"/>
      <c r="J85" s="10"/>
      <c r="K85" s="4"/>
      <c r="L85" s="4"/>
      <c r="M85" s="4"/>
      <c r="N85" s="4"/>
      <c r="O85" s="4"/>
      <c r="P85" s="4"/>
      <c r="Q85" s="4"/>
      <c r="R85" s="4"/>
      <c r="S85" s="4"/>
      <c r="T85" s="4"/>
      <c r="U85" s="4"/>
      <c r="V85" s="4"/>
      <c r="W85" s="4"/>
      <c r="X85" s="4"/>
      <c r="Y85" s="4"/>
      <c r="Z85" s="4"/>
      <c r="AA85" s="4"/>
      <c r="AB85" s="4"/>
      <c r="AC85" s="4"/>
    </row>
    <row r="86" spans="1:37" x14ac:dyDescent="0.2">
      <c r="A86" s="33"/>
      <c r="B86" s="33"/>
      <c r="C86" s="31"/>
      <c r="D86" s="31"/>
      <c r="E86" s="31"/>
      <c r="F86" s="31"/>
      <c r="G86" s="31"/>
      <c r="H86" s="31"/>
      <c r="I86" s="31"/>
      <c r="J86" s="10"/>
      <c r="K86" s="4"/>
      <c r="L86" s="4"/>
      <c r="M86" s="4"/>
      <c r="N86" s="4"/>
      <c r="O86" s="4"/>
      <c r="P86" s="4"/>
      <c r="Q86" s="4"/>
      <c r="R86" s="4"/>
      <c r="S86" s="4"/>
      <c r="T86" s="4"/>
      <c r="U86" s="4"/>
      <c r="V86" s="4"/>
      <c r="W86" s="4"/>
      <c r="X86" s="4"/>
      <c r="Y86" s="4"/>
      <c r="Z86" s="4"/>
      <c r="AA86" s="4"/>
      <c r="AB86" s="4"/>
      <c r="AC86" s="4"/>
    </row>
    <row r="87" spans="1:37" x14ac:dyDescent="0.2">
      <c r="A87" s="33"/>
      <c r="B87" s="33"/>
      <c r="C87" s="31"/>
      <c r="D87" s="31"/>
      <c r="E87" s="31"/>
      <c r="F87" s="31"/>
      <c r="G87" s="31"/>
      <c r="H87" s="31"/>
      <c r="I87" s="31"/>
      <c r="J87" s="10"/>
      <c r="K87" s="4"/>
      <c r="L87" s="4"/>
      <c r="M87" s="4"/>
      <c r="N87" s="4"/>
      <c r="O87" s="4"/>
      <c r="P87" s="4"/>
      <c r="Q87" s="4"/>
      <c r="R87" s="4"/>
      <c r="S87" s="4"/>
      <c r="T87" s="4"/>
      <c r="U87" s="4"/>
      <c r="V87" s="4"/>
      <c r="W87" s="4"/>
      <c r="X87" s="4"/>
      <c r="Y87" s="4"/>
      <c r="Z87" s="4"/>
      <c r="AA87" s="4"/>
      <c r="AB87" s="4"/>
      <c r="AC87" s="4"/>
    </row>
    <row r="88" spans="1:37" x14ac:dyDescent="0.2">
      <c r="A88" s="33"/>
      <c r="B88" s="33"/>
      <c r="C88" s="31"/>
      <c r="D88" s="31"/>
      <c r="E88" s="31"/>
      <c r="F88" s="31"/>
      <c r="G88" s="31"/>
      <c r="H88" s="31"/>
      <c r="I88" s="31"/>
      <c r="J88" s="10"/>
      <c r="K88" s="4"/>
      <c r="L88" s="4"/>
      <c r="M88" s="4"/>
      <c r="N88" s="4"/>
      <c r="O88" s="4"/>
      <c r="P88" s="4"/>
      <c r="Q88" s="4"/>
      <c r="R88" s="4"/>
      <c r="S88" s="4"/>
      <c r="T88" s="4"/>
      <c r="U88" s="4"/>
      <c r="V88" s="4"/>
      <c r="W88" s="4"/>
      <c r="X88" s="4"/>
      <c r="Y88" s="4"/>
      <c r="Z88" s="4"/>
      <c r="AA88" s="4"/>
      <c r="AB88" s="4"/>
      <c r="AC88" s="4"/>
    </row>
    <row r="89" spans="1:37" x14ac:dyDescent="0.2">
      <c r="A89" s="33"/>
      <c r="B89" s="33"/>
      <c r="C89" s="31"/>
      <c r="D89" s="31"/>
      <c r="E89" s="31"/>
      <c r="F89" s="31"/>
      <c r="G89" s="31"/>
      <c r="H89" s="31"/>
      <c r="I89" s="31"/>
      <c r="J89" s="10"/>
      <c r="K89" s="4"/>
      <c r="L89" s="4"/>
      <c r="M89" s="4"/>
      <c r="N89" s="4"/>
      <c r="O89" s="4"/>
      <c r="P89" s="4"/>
      <c r="Q89" s="4"/>
      <c r="R89" s="4"/>
      <c r="S89" s="4"/>
      <c r="T89" s="4"/>
      <c r="U89" s="4"/>
      <c r="V89" s="4"/>
      <c r="W89" s="4"/>
      <c r="X89" s="4"/>
      <c r="Y89" s="4"/>
      <c r="Z89" s="4"/>
      <c r="AA89" s="4"/>
      <c r="AB89" s="4"/>
      <c r="AC89" s="4"/>
    </row>
    <row r="90" spans="1:37" x14ac:dyDescent="0.2">
      <c r="A90" s="33"/>
      <c r="B90" s="33"/>
      <c r="C90" s="31"/>
      <c r="D90" s="31"/>
      <c r="E90" s="31"/>
      <c r="F90" s="31"/>
      <c r="G90" s="31"/>
      <c r="H90" s="31"/>
      <c r="I90" s="31"/>
      <c r="J90" s="10"/>
      <c r="K90" s="4"/>
      <c r="L90" s="4"/>
      <c r="M90" s="4"/>
      <c r="N90" s="4"/>
      <c r="O90" s="4"/>
      <c r="P90" s="4"/>
      <c r="Q90" s="4"/>
      <c r="R90" s="4"/>
      <c r="S90" s="4"/>
      <c r="T90" s="4"/>
      <c r="U90" s="4"/>
      <c r="V90" s="4"/>
      <c r="W90" s="4"/>
      <c r="X90" s="4"/>
      <c r="Y90" s="4"/>
      <c r="Z90" s="4"/>
      <c r="AA90" s="4"/>
      <c r="AB90" s="4"/>
      <c r="AC90" s="4"/>
    </row>
    <row r="91" spans="1:37" x14ac:dyDescent="0.2">
      <c r="A91" s="33"/>
      <c r="B91" s="33"/>
      <c r="C91" s="31"/>
      <c r="D91" s="31"/>
      <c r="E91" s="31"/>
      <c r="F91" s="31"/>
      <c r="G91" s="31"/>
      <c r="H91" s="31"/>
      <c r="I91" s="31"/>
      <c r="J91" s="10"/>
      <c r="K91" s="4"/>
      <c r="L91" s="4"/>
      <c r="M91" s="4"/>
      <c r="N91" s="4"/>
      <c r="O91" s="4"/>
      <c r="P91" s="4"/>
      <c r="Q91" s="4"/>
      <c r="R91" s="4"/>
      <c r="S91" s="4"/>
      <c r="T91" s="4"/>
      <c r="U91" s="4"/>
      <c r="V91" s="4"/>
      <c r="W91" s="4"/>
      <c r="X91" s="4"/>
      <c r="Y91" s="4"/>
      <c r="Z91" s="4"/>
      <c r="AA91" s="4"/>
      <c r="AB91" s="4"/>
      <c r="AC91" s="4"/>
    </row>
    <row r="92" spans="1:37" x14ac:dyDescent="0.2">
      <c r="A92" s="33"/>
      <c r="B92" s="33"/>
      <c r="C92" s="31"/>
      <c r="D92" s="31"/>
      <c r="E92" s="31"/>
      <c r="F92" s="31"/>
      <c r="G92" s="31"/>
      <c r="H92" s="31"/>
      <c r="I92" s="31"/>
      <c r="J92" s="10"/>
      <c r="K92" s="4"/>
      <c r="L92" s="4"/>
      <c r="M92" s="4"/>
      <c r="N92" s="4"/>
      <c r="O92" s="4"/>
      <c r="P92" s="4"/>
      <c r="Q92" s="4"/>
      <c r="R92" s="4"/>
      <c r="S92" s="4"/>
      <c r="T92" s="4"/>
      <c r="U92" s="4"/>
      <c r="V92" s="4"/>
      <c r="W92" s="4"/>
      <c r="X92" s="4"/>
      <c r="Y92" s="4"/>
      <c r="Z92" s="4"/>
      <c r="AA92" s="4"/>
      <c r="AB92" s="4"/>
      <c r="AC92" s="4"/>
    </row>
    <row r="93" spans="1:37" x14ac:dyDescent="0.2">
      <c r="A93" s="33"/>
      <c r="B93" s="33"/>
      <c r="C93" s="31"/>
      <c r="D93" s="31"/>
      <c r="E93" s="31"/>
      <c r="F93" s="31"/>
      <c r="G93" s="31"/>
      <c r="H93" s="31"/>
      <c r="I93" s="31"/>
      <c r="J93" s="10"/>
      <c r="K93" s="4"/>
      <c r="L93" s="4"/>
      <c r="M93" s="4"/>
      <c r="N93" s="4"/>
      <c r="O93" s="4"/>
      <c r="P93" s="4"/>
      <c r="Q93" s="4"/>
      <c r="R93" s="4"/>
      <c r="S93" s="4"/>
      <c r="T93" s="4"/>
      <c r="U93" s="4"/>
      <c r="V93" s="4"/>
      <c r="W93" s="4"/>
      <c r="X93" s="4"/>
      <c r="Y93" s="4"/>
      <c r="Z93" s="4"/>
      <c r="AA93" s="4"/>
      <c r="AB93" s="4"/>
      <c r="AC93" s="4"/>
    </row>
    <row r="94" spans="1:37" x14ac:dyDescent="0.2">
      <c r="A94" s="33"/>
      <c r="B94" s="33"/>
      <c r="C94" s="31"/>
      <c r="D94" s="31"/>
      <c r="E94" s="31"/>
      <c r="F94" s="31"/>
      <c r="G94" s="31"/>
      <c r="H94" s="31"/>
      <c r="I94" s="31"/>
      <c r="J94" s="10"/>
      <c r="K94" s="4"/>
      <c r="L94" s="4"/>
      <c r="M94" s="4"/>
      <c r="N94" s="4"/>
      <c r="O94" s="4"/>
      <c r="P94" s="4"/>
      <c r="Q94" s="4"/>
      <c r="R94" s="4"/>
      <c r="S94" s="4"/>
      <c r="T94" s="4"/>
      <c r="U94" s="4"/>
      <c r="V94" s="4"/>
      <c r="W94" s="4"/>
      <c r="X94" s="4"/>
      <c r="Y94" s="4"/>
      <c r="Z94" s="4"/>
      <c r="AA94" s="4"/>
      <c r="AB94" s="4"/>
      <c r="AC94" s="4"/>
    </row>
    <row r="95" spans="1:37" x14ac:dyDescent="0.2">
      <c r="A95" s="33"/>
      <c r="B95" s="33"/>
      <c r="C95" s="31"/>
      <c r="D95" s="31"/>
      <c r="E95" s="31"/>
      <c r="F95" s="31"/>
      <c r="G95" s="31"/>
      <c r="H95" s="31"/>
      <c r="I95" s="31"/>
      <c r="J95" s="10"/>
      <c r="K95" s="4"/>
      <c r="L95" s="4"/>
      <c r="M95" s="4"/>
      <c r="N95" s="4"/>
      <c r="O95" s="4"/>
      <c r="P95" s="4"/>
      <c r="Q95" s="4"/>
      <c r="R95" s="4"/>
      <c r="S95" s="4"/>
      <c r="T95" s="4"/>
      <c r="U95" s="4"/>
      <c r="V95" s="4"/>
      <c r="W95" s="4"/>
      <c r="X95" s="4"/>
      <c r="Y95" s="4"/>
      <c r="Z95" s="4"/>
      <c r="AA95" s="4"/>
      <c r="AB95" s="4"/>
      <c r="AC95" s="4"/>
    </row>
    <row r="96" spans="1:37" x14ac:dyDescent="0.2">
      <c r="A96" s="33"/>
      <c r="B96" s="33"/>
      <c r="C96" s="31"/>
      <c r="D96" s="31"/>
      <c r="E96" s="31"/>
      <c r="F96" s="31"/>
      <c r="G96" s="31"/>
      <c r="H96" s="31"/>
      <c r="I96" s="31"/>
      <c r="J96" s="10"/>
      <c r="K96" s="4"/>
      <c r="L96" s="4"/>
      <c r="M96" s="4"/>
      <c r="N96" s="4"/>
      <c r="O96" s="4"/>
      <c r="P96" s="4"/>
      <c r="Q96" s="4"/>
      <c r="R96" s="4"/>
      <c r="S96" s="4"/>
      <c r="T96" s="4"/>
      <c r="U96" s="4"/>
      <c r="V96" s="4"/>
      <c r="W96" s="4"/>
      <c r="X96" s="4"/>
      <c r="Y96" s="4"/>
      <c r="Z96" s="4"/>
      <c r="AA96" s="4"/>
      <c r="AB96" s="4"/>
      <c r="AC96" s="4"/>
    </row>
    <row r="97" spans="1:29" x14ac:dyDescent="0.2">
      <c r="A97" s="33"/>
      <c r="B97" s="33"/>
      <c r="C97" s="31"/>
      <c r="D97" s="31"/>
      <c r="E97" s="31"/>
      <c r="F97" s="31"/>
      <c r="G97" s="31"/>
      <c r="H97" s="31"/>
      <c r="I97" s="31"/>
      <c r="J97" s="10"/>
      <c r="K97" s="4"/>
      <c r="L97" s="4"/>
      <c r="M97" s="4"/>
      <c r="N97" s="4"/>
      <c r="O97" s="4"/>
      <c r="P97" s="4"/>
      <c r="Q97" s="4"/>
      <c r="R97" s="4"/>
      <c r="S97" s="4"/>
      <c r="T97" s="4"/>
      <c r="U97" s="4"/>
      <c r="V97" s="4"/>
      <c r="W97" s="4"/>
      <c r="X97" s="4"/>
      <c r="Y97" s="4"/>
      <c r="Z97" s="4"/>
      <c r="AA97" s="4"/>
      <c r="AB97" s="4"/>
      <c r="AC97" s="4"/>
    </row>
    <row r="98" spans="1:29" x14ac:dyDescent="0.2">
      <c r="A98" s="33"/>
      <c r="B98" s="33"/>
      <c r="C98" s="31"/>
      <c r="D98" s="31"/>
      <c r="E98" s="31"/>
      <c r="F98" s="31"/>
      <c r="G98" s="31"/>
      <c r="H98" s="31"/>
      <c r="I98" s="31"/>
      <c r="J98" s="10"/>
      <c r="K98" s="4"/>
      <c r="L98" s="4"/>
      <c r="M98" s="4"/>
      <c r="N98" s="4"/>
      <c r="O98" s="4"/>
      <c r="P98" s="4"/>
      <c r="Q98" s="4"/>
      <c r="R98" s="4"/>
      <c r="S98" s="4"/>
      <c r="T98" s="4"/>
      <c r="U98" s="4"/>
      <c r="V98" s="4"/>
      <c r="W98" s="4"/>
      <c r="X98" s="4"/>
      <c r="Y98" s="4"/>
      <c r="Z98" s="4"/>
      <c r="AA98" s="4"/>
      <c r="AB98" s="4"/>
      <c r="AC98" s="4"/>
    </row>
    <row r="99" spans="1:29" x14ac:dyDescent="0.2">
      <c r="A99" s="33"/>
      <c r="B99" s="33"/>
      <c r="C99" s="31"/>
      <c r="D99" s="31"/>
      <c r="E99" s="31"/>
      <c r="F99" s="31"/>
      <c r="G99" s="31"/>
      <c r="H99" s="31"/>
      <c r="I99" s="31"/>
      <c r="J99" s="10"/>
      <c r="K99" s="4"/>
      <c r="L99" s="4"/>
      <c r="M99" s="4"/>
      <c r="N99" s="4"/>
      <c r="O99" s="4"/>
      <c r="P99" s="4"/>
      <c r="Q99" s="4"/>
      <c r="R99" s="4"/>
      <c r="S99" s="4"/>
      <c r="T99" s="4"/>
      <c r="U99" s="4"/>
      <c r="V99" s="4"/>
      <c r="W99" s="4"/>
      <c r="X99" s="4"/>
      <c r="Y99" s="4"/>
      <c r="Z99" s="4"/>
      <c r="AA99" s="4"/>
      <c r="AB99" s="4"/>
      <c r="AC99" s="4"/>
    </row>
    <row r="100" spans="1:29" x14ac:dyDescent="0.2">
      <c r="A100" s="33"/>
      <c r="B100" s="33"/>
      <c r="C100" s="31"/>
      <c r="D100" s="31"/>
      <c r="E100" s="31"/>
      <c r="F100" s="31"/>
      <c r="G100" s="31"/>
      <c r="H100" s="31"/>
      <c r="I100" s="31"/>
      <c r="J100" s="10"/>
      <c r="K100" s="4"/>
      <c r="L100" s="4"/>
      <c r="M100" s="4"/>
      <c r="N100" s="4"/>
      <c r="O100" s="4"/>
      <c r="P100" s="4"/>
      <c r="Q100" s="4"/>
      <c r="R100" s="4"/>
      <c r="S100" s="4"/>
      <c r="T100" s="4"/>
      <c r="U100" s="4"/>
      <c r="V100" s="4"/>
      <c r="W100" s="4"/>
      <c r="X100" s="4"/>
      <c r="Y100" s="4"/>
      <c r="Z100" s="4"/>
      <c r="AA100" s="4"/>
      <c r="AB100" s="4"/>
      <c r="AC100" s="4"/>
    </row>
    <row r="101" spans="1:29" x14ac:dyDescent="0.2">
      <c r="A101" s="33"/>
      <c r="B101" s="33"/>
      <c r="C101" s="31"/>
      <c r="D101" s="31"/>
      <c r="E101" s="31"/>
      <c r="F101" s="31"/>
      <c r="G101" s="31"/>
      <c r="H101" s="31"/>
      <c r="I101" s="31"/>
      <c r="J101" s="10"/>
      <c r="K101" s="4"/>
      <c r="L101" s="4"/>
      <c r="M101" s="4"/>
      <c r="N101" s="4"/>
      <c r="O101" s="4"/>
      <c r="P101" s="4"/>
      <c r="Q101" s="4"/>
      <c r="R101" s="4"/>
      <c r="S101" s="4"/>
      <c r="T101" s="4"/>
      <c r="U101" s="4"/>
      <c r="V101" s="4"/>
      <c r="W101" s="4"/>
      <c r="X101" s="4"/>
      <c r="Y101" s="4"/>
      <c r="Z101" s="4"/>
      <c r="AA101" s="4"/>
      <c r="AB101" s="4"/>
      <c r="AC101" s="4"/>
    </row>
    <row r="102" spans="1:29" x14ac:dyDescent="0.2">
      <c r="A102" s="33"/>
      <c r="B102" s="33"/>
      <c r="C102" s="31"/>
      <c r="D102" s="31"/>
      <c r="E102" s="31"/>
      <c r="F102" s="31"/>
      <c r="G102" s="31"/>
      <c r="H102" s="31"/>
      <c r="I102" s="31"/>
      <c r="J102" s="10"/>
      <c r="K102" s="4"/>
      <c r="L102" s="4"/>
      <c r="M102" s="4"/>
      <c r="N102" s="4"/>
      <c r="O102" s="4"/>
      <c r="P102" s="4"/>
      <c r="Q102" s="4"/>
      <c r="R102" s="4"/>
      <c r="S102" s="4"/>
      <c r="T102" s="4"/>
      <c r="U102" s="4"/>
      <c r="V102" s="4"/>
      <c r="W102" s="4"/>
      <c r="X102" s="4"/>
      <c r="Y102" s="4"/>
      <c r="Z102" s="4"/>
      <c r="AA102" s="4"/>
      <c r="AB102" s="4"/>
      <c r="AC102" s="4"/>
    </row>
    <row r="103" spans="1:29" x14ac:dyDescent="0.2">
      <c r="A103" s="33"/>
      <c r="B103" s="33"/>
      <c r="C103" s="31"/>
      <c r="D103" s="31"/>
      <c r="E103" s="31"/>
      <c r="F103" s="31"/>
      <c r="G103" s="31"/>
      <c r="H103" s="31"/>
      <c r="I103" s="31"/>
      <c r="J103" s="10"/>
      <c r="K103" s="4"/>
      <c r="L103" s="4"/>
      <c r="M103" s="4"/>
      <c r="N103" s="4"/>
      <c r="O103" s="4"/>
      <c r="P103" s="4"/>
      <c r="Q103" s="4"/>
      <c r="R103" s="4"/>
      <c r="S103" s="4"/>
      <c r="T103" s="4"/>
      <c r="U103" s="4"/>
      <c r="V103" s="4"/>
      <c r="W103" s="4"/>
      <c r="X103" s="4"/>
      <c r="Y103" s="4"/>
      <c r="Z103" s="4"/>
      <c r="AA103" s="4"/>
      <c r="AB103" s="4"/>
      <c r="AC103" s="4"/>
    </row>
    <row r="104" spans="1:29" x14ac:dyDescent="0.2">
      <c r="A104" s="33"/>
      <c r="B104" s="33"/>
      <c r="C104" s="31"/>
      <c r="D104" s="31"/>
      <c r="E104" s="31"/>
      <c r="F104" s="31"/>
      <c r="G104" s="31"/>
      <c r="H104" s="31"/>
      <c r="I104" s="31"/>
      <c r="J104" s="10"/>
      <c r="K104" s="4"/>
      <c r="L104" s="4"/>
      <c r="M104" s="4"/>
      <c r="N104" s="4"/>
      <c r="O104" s="4"/>
      <c r="P104" s="4"/>
      <c r="Q104" s="4"/>
      <c r="R104" s="4"/>
      <c r="S104" s="4"/>
      <c r="T104" s="4"/>
      <c r="U104" s="4"/>
      <c r="V104" s="4"/>
      <c r="W104" s="4"/>
      <c r="X104" s="4"/>
      <c r="Y104" s="4"/>
      <c r="Z104" s="4"/>
      <c r="AA104" s="4"/>
      <c r="AB104" s="4"/>
      <c r="AC104" s="4"/>
    </row>
    <row r="105" spans="1:29" x14ac:dyDescent="0.2">
      <c r="A105" s="33"/>
      <c r="B105" s="33"/>
      <c r="C105" s="31"/>
      <c r="D105" s="31"/>
      <c r="E105" s="31"/>
      <c r="F105" s="31"/>
      <c r="G105" s="31"/>
      <c r="H105" s="31"/>
      <c r="I105" s="31"/>
      <c r="J105" s="10"/>
      <c r="K105" s="4"/>
      <c r="L105" s="4"/>
      <c r="M105" s="4"/>
      <c r="N105" s="4"/>
      <c r="O105" s="4"/>
      <c r="P105" s="4"/>
      <c r="Q105" s="4"/>
      <c r="R105" s="4"/>
      <c r="S105" s="4"/>
      <c r="T105" s="4"/>
      <c r="U105" s="4"/>
      <c r="V105" s="4"/>
      <c r="W105" s="4"/>
      <c r="X105" s="4"/>
      <c r="Y105" s="4"/>
      <c r="Z105" s="4"/>
      <c r="AA105" s="4"/>
      <c r="AB105" s="4"/>
      <c r="AC105" s="4"/>
    </row>
    <row r="106" spans="1:29" x14ac:dyDescent="0.2">
      <c r="A106" s="33"/>
      <c r="B106" s="33"/>
      <c r="C106" s="31"/>
      <c r="D106" s="31"/>
      <c r="E106" s="31"/>
      <c r="F106" s="31"/>
      <c r="G106" s="31"/>
      <c r="H106" s="31"/>
      <c r="I106" s="31"/>
      <c r="J106" s="10"/>
      <c r="K106" s="4"/>
      <c r="L106" s="4"/>
      <c r="M106" s="4"/>
      <c r="N106" s="4"/>
      <c r="O106" s="4"/>
      <c r="P106" s="4"/>
      <c r="Q106" s="4"/>
      <c r="R106" s="4"/>
      <c r="S106" s="4"/>
      <c r="T106" s="4"/>
      <c r="U106" s="4"/>
      <c r="V106" s="4"/>
      <c r="W106" s="4"/>
      <c r="X106" s="4"/>
      <c r="Y106" s="4"/>
      <c r="Z106" s="4"/>
      <c r="AA106" s="4"/>
      <c r="AB106" s="4"/>
      <c r="AC106" s="4"/>
    </row>
    <row r="107" spans="1:29" x14ac:dyDescent="0.2">
      <c r="A107" s="33"/>
      <c r="B107" s="33"/>
      <c r="C107" s="31"/>
      <c r="D107" s="31"/>
      <c r="E107" s="31"/>
      <c r="F107" s="31"/>
      <c r="G107" s="31"/>
      <c r="H107" s="31"/>
      <c r="I107" s="31"/>
      <c r="J107" s="10"/>
      <c r="K107" s="4"/>
      <c r="L107" s="4"/>
      <c r="M107" s="4"/>
      <c r="N107" s="4"/>
      <c r="O107" s="4"/>
      <c r="P107" s="4"/>
      <c r="Q107" s="4"/>
      <c r="R107" s="4"/>
      <c r="S107" s="4"/>
      <c r="T107" s="4"/>
      <c r="U107" s="4"/>
      <c r="V107" s="4"/>
      <c r="W107" s="4"/>
      <c r="X107" s="4"/>
      <c r="Y107" s="4"/>
      <c r="Z107" s="4"/>
      <c r="AA107" s="4"/>
      <c r="AB107" s="4"/>
      <c r="AC107" s="4"/>
    </row>
    <row r="108" spans="1:29" x14ac:dyDescent="0.2">
      <c r="A108" s="22"/>
      <c r="B108" s="33"/>
      <c r="C108" s="31"/>
      <c r="D108" s="31"/>
      <c r="E108" s="31"/>
      <c r="F108" s="31"/>
      <c r="G108" s="31"/>
      <c r="H108" s="31"/>
      <c r="I108" s="31"/>
      <c r="J108" s="10"/>
      <c r="K108" s="4"/>
      <c r="L108" s="4"/>
      <c r="M108" s="4"/>
      <c r="N108" s="4"/>
      <c r="O108" s="4"/>
      <c r="P108" s="4"/>
      <c r="Q108" s="4"/>
      <c r="R108" s="4"/>
      <c r="S108" s="4"/>
      <c r="T108" s="4"/>
      <c r="U108" s="4"/>
      <c r="V108" s="4"/>
      <c r="W108" s="4"/>
      <c r="X108" s="4"/>
      <c r="Y108" s="4"/>
      <c r="Z108" s="4"/>
      <c r="AA108" s="4"/>
      <c r="AB108" s="4"/>
      <c r="AC108" s="4"/>
    </row>
    <row r="109" spans="1:29" x14ac:dyDescent="0.2">
      <c r="A109" s="22"/>
      <c r="B109" s="33"/>
      <c r="C109" s="31"/>
      <c r="D109" s="31"/>
      <c r="E109" s="31"/>
      <c r="F109" s="31"/>
      <c r="G109" s="31"/>
      <c r="H109" s="31"/>
      <c r="I109" s="31"/>
      <c r="J109" s="10"/>
      <c r="K109" s="4"/>
      <c r="L109" s="4"/>
      <c r="M109" s="4"/>
      <c r="N109" s="4"/>
      <c r="O109" s="4"/>
      <c r="P109" s="4"/>
      <c r="Q109" s="4"/>
      <c r="R109" s="4"/>
      <c r="S109" s="4"/>
      <c r="T109" s="4"/>
      <c r="U109" s="4"/>
      <c r="V109" s="4"/>
      <c r="W109" s="4"/>
      <c r="X109" s="4"/>
      <c r="Y109" s="4"/>
      <c r="Z109" s="4"/>
      <c r="AA109" s="4"/>
      <c r="AB109" s="4"/>
      <c r="AC109" s="4"/>
    </row>
    <row r="110" spans="1:29" x14ac:dyDescent="0.2">
      <c r="A110" s="22"/>
      <c r="B110" s="33"/>
      <c r="C110" s="31"/>
      <c r="D110" s="31"/>
      <c r="E110" s="31"/>
      <c r="F110" s="31"/>
      <c r="G110" s="31"/>
      <c r="H110" s="31"/>
      <c r="I110" s="31"/>
      <c r="J110" s="10"/>
      <c r="K110" s="4"/>
      <c r="L110" s="4"/>
      <c r="M110" s="4"/>
      <c r="N110" s="4"/>
      <c r="O110" s="4"/>
      <c r="P110" s="4"/>
      <c r="Q110" s="4"/>
      <c r="R110" s="4"/>
      <c r="S110" s="4"/>
      <c r="T110" s="4"/>
      <c r="U110" s="4"/>
      <c r="V110" s="4"/>
      <c r="W110" s="4"/>
      <c r="X110" s="4"/>
      <c r="Y110" s="4"/>
      <c r="Z110" s="4"/>
      <c r="AA110" s="4"/>
      <c r="AB110" s="4"/>
      <c r="AC110" s="4"/>
    </row>
    <row r="111" spans="1:29" x14ac:dyDescent="0.2">
      <c r="A111" s="22"/>
      <c r="B111" s="33"/>
      <c r="C111" s="31"/>
      <c r="D111" s="31"/>
      <c r="E111" s="31"/>
      <c r="F111" s="31"/>
      <c r="G111" s="31"/>
      <c r="H111" s="31"/>
      <c r="I111" s="31"/>
      <c r="J111" s="10"/>
      <c r="K111" s="4"/>
      <c r="L111" s="4"/>
      <c r="M111" s="4"/>
      <c r="N111" s="4"/>
      <c r="O111" s="4"/>
      <c r="P111" s="4"/>
      <c r="Q111" s="4"/>
      <c r="R111" s="4"/>
      <c r="S111" s="4"/>
      <c r="T111" s="4"/>
      <c r="U111" s="4"/>
      <c r="V111" s="4"/>
      <c r="W111" s="4"/>
      <c r="X111" s="4"/>
      <c r="Y111" s="4"/>
      <c r="Z111" s="4"/>
      <c r="AA111" s="4"/>
      <c r="AB111" s="4"/>
      <c r="AC111" s="4"/>
    </row>
    <row r="112" spans="1:29" x14ac:dyDescent="0.2">
      <c r="A112" s="22"/>
      <c r="B112" s="33"/>
      <c r="C112" s="31"/>
      <c r="D112" s="31"/>
      <c r="E112" s="31"/>
      <c r="F112" s="31"/>
      <c r="G112" s="31"/>
      <c r="H112" s="31"/>
      <c r="I112" s="31"/>
      <c r="J112" s="10"/>
      <c r="K112" s="4"/>
      <c r="L112" s="4"/>
      <c r="M112" s="4"/>
      <c r="N112" s="4"/>
      <c r="O112" s="4"/>
      <c r="P112" s="4"/>
      <c r="Q112" s="4"/>
      <c r="R112" s="4"/>
      <c r="S112" s="4"/>
      <c r="T112" s="4"/>
      <c r="U112" s="4"/>
      <c r="V112" s="4"/>
      <c r="W112" s="4"/>
      <c r="X112" s="4"/>
      <c r="Y112" s="4"/>
      <c r="Z112" s="4"/>
      <c r="AA112" s="4"/>
      <c r="AB112" s="4"/>
      <c r="AC112" s="4"/>
    </row>
    <row r="113" spans="1:29" x14ac:dyDescent="0.2">
      <c r="A113" s="22"/>
      <c r="B113" s="33"/>
      <c r="C113" s="31"/>
      <c r="D113" s="31"/>
      <c r="E113" s="31"/>
      <c r="F113" s="31"/>
      <c r="G113" s="31"/>
      <c r="H113" s="31"/>
      <c r="I113" s="31"/>
      <c r="J113" s="10"/>
      <c r="K113" s="4"/>
      <c r="L113" s="4"/>
      <c r="M113" s="4"/>
      <c r="N113" s="4"/>
      <c r="O113" s="4"/>
      <c r="P113" s="4"/>
      <c r="Q113" s="4"/>
      <c r="R113" s="4"/>
      <c r="S113" s="4"/>
      <c r="T113" s="4"/>
      <c r="U113" s="4"/>
      <c r="V113" s="4"/>
      <c r="W113" s="4"/>
      <c r="X113" s="4"/>
      <c r="Y113" s="4"/>
      <c r="Z113" s="4"/>
      <c r="AA113" s="4"/>
      <c r="AB113" s="4"/>
      <c r="AC113" s="4"/>
    </row>
    <row r="114" spans="1:29" x14ac:dyDescent="0.2">
      <c r="A114" s="22"/>
      <c r="B114" s="33"/>
      <c r="C114" s="31"/>
      <c r="D114" s="31"/>
      <c r="E114" s="31"/>
      <c r="F114" s="31"/>
      <c r="G114" s="31"/>
      <c r="H114" s="31"/>
      <c r="I114" s="31"/>
      <c r="J114" s="10"/>
      <c r="K114" s="4"/>
      <c r="L114" s="4"/>
      <c r="M114" s="4"/>
      <c r="N114" s="4"/>
      <c r="O114" s="4"/>
      <c r="P114" s="4"/>
      <c r="Q114" s="4"/>
      <c r="R114" s="4"/>
      <c r="S114" s="4"/>
      <c r="T114" s="4"/>
      <c r="U114" s="4"/>
      <c r="V114" s="4"/>
      <c r="W114" s="4"/>
      <c r="X114" s="4"/>
      <c r="Y114" s="4"/>
      <c r="Z114" s="4"/>
      <c r="AA114" s="4"/>
      <c r="AB114" s="4"/>
      <c r="AC114" s="4"/>
    </row>
    <row r="115" spans="1:29" x14ac:dyDescent="0.2">
      <c r="A115" s="22"/>
      <c r="B115" s="33"/>
      <c r="C115" s="31"/>
      <c r="D115" s="31"/>
      <c r="E115" s="31"/>
      <c r="F115" s="31"/>
      <c r="G115" s="31"/>
      <c r="H115" s="31"/>
      <c r="I115" s="31"/>
      <c r="J115" s="10"/>
      <c r="K115" s="4"/>
      <c r="L115" s="4"/>
      <c r="M115" s="4"/>
      <c r="N115" s="4"/>
      <c r="O115" s="4"/>
      <c r="P115" s="4"/>
      <c r="Q115" s="4"/>
      <c r="R115" s="4"/>
      <c r="S115" s="4"/>
      <c r="T115" s="4"/>
      <c r="U115" s="4"/>
      <c r="V115" s="4"/>
      <c r="W115" s="4"/>
      <c r="X115" s="4"/>
      <c r="Y115" s="4"/>
      <c r="Z115" s="4"/>
      <c r="AA115" s="4"/>
      <c r="AB115" s="4"/>
      <c r="AC115" s="4"/>
    </row>
    <row r="116" spans="1:29" x14ac:dyDescent="0.2">
      <c r="A116" s="22"/>
      <c r="B116" s="33"/>
      <c r="C116" s="31"/>
      <c r="D116" s="31"/>
      <c r="E116" s="31"/>
      <c r="F116" s="31"/>
      <c r="G116" s="31"/>
      <c r="H116" s="31"/>
      <c r="I116" s="31"/>
      <c r="J116" s="10"/>
      <c r="K116" s="4"/>
      <c r="L116" s="4"/>
      <c r="M116" s="4"/>
      <c r="N116" s="4"/>
      <c r="O116" s="4"/>
      <c r="P116" s="4"/>
      <c r="Q116" s="4"/>
      <c r="R116" s="4"/>
      <c r="S116" s="4"/>
      <c r="T116" s="4"/>
      <c r="U116" s="4"/>
      <c r="V116" s="4"/>
      <c r="W116" s="4"/>
      <c r="X116" s="4"/>
      <c r="Y116" s="4"/>
      <c r="Z116" s="4"/>
      <c r="AA116" s="4"/>
      <c r="AB116" s="4"/>
      <c r="AC116" s="4"/>
    </row>
    <row r="117" spans="1:29" x14ac:dyDescent="0.2">
      <c r="A117" s="22"/>
      <c r="B117" s="33"/>
      <c r="C117" s="31"/>
      <c r="D117" s="31"/>
      <c r="E117" s="31"/>
      <c r="F117" s="31"/>
      <c r="G117" s="31"/>
      <c r="H117" s="31"/>
      <c r="I117" s="31"/>
      <c r="J117" s="10"/>
      <c r="K117" s="4"/>
      <c r="L117" s="4"/>
      <c r="M117" s="4"/>
      <c r="N117" s="4"/>
      <c r="O117" s="4"/>
      <c r="P117" s="4"/>
      <c r="Q117" s="4"/>
      <c r="R117" s="4"/>
      <c r="S117" s="4"/>
      <c r="T117" s="4"/>
      <c r="U117" s="4"/>
      <c r="V117" s="4"/>
      <c r="W117" s="4"/>
      <c r="X117" s="4"/>
      <c r="Y117" s="4"/>
      <c r="Z117" s="4"/>
      <c r="AA117" s="4"/>
      <c r="AB117" s="4"/>
      <c r="AC117" s="4"/>
    </row>
    <row r="118" spans="1:29" x14ac:dyDescent="0.2">
      <c r="A118" s="22"/>
      <c r="B118" s="33"/>
      <c r="C118" s="31"/>
      <c r="D118" s="31"/>
      <c r="E118" s="31"/>
      <c r="F118" s="31"/>
      <c r="G118" s="31"/>
      <c r="H118" s="31"/>
      <c r="I118" s="31"/>
      <c r="J118" s="10"/>
      <c r="K118" s="4"/>
      <c r="L118" s="4"/>
      <c r="M118" s="4"/>
      <c r="N118" s="4"/>
      <c r="O118" s="4"/>
      <c r="P118" s="4"/>
      <c r="Q118" s="4"/>
      <c r="R118" s="4"/>
      <c r="S118" s="4"/>
      <c r="T118" s="4"/>
      <c r="U118" s="4"/>
      <c r="V118" s="4"/>
      <c r="W118" s="4"/>
      <c r="X118" s="4"/>
      <c r="Y118" s="4"/>
      <c r="Z118" s="4"/>
      <c r="AA118" s="4"/>
      <c r="AB118" s="4"/>
      <c r="AC118" s="4"/>
    </row>
    <row r="119" spans="1:29" x14ac:dyDescent="0.2">
      <c r="A119" s="22"/>
      <c r="B119" s="33"/>
      <c r="C119" s="31"/>
      <c r="D119" s="31"/>
      <c r="E119" s="31"/>
      <c r="F119" s="31"/>
      <c r="G119" s="31"/>
      <c r="H119" s="31"/>
      <c r="I119" s="31"/>
      <c r="J119" s="10"/>
      <c r="K119" s="4"/>
      <c r="L119" s="4"/>
      <c r="M119" s="4"/>
      <c r="N119" s="4"/>
      <c r="O119" s="4"/>
      <c r="P119" s="4"/>
      <c r="Q119" s="4"/>
      <c r="R119" s="4"/>
      <c r="S119" s="4"/>
      <c r="T119" s="4"/>
      <c r="U119" s="4"/>
      <c r="V119" s="4"/>
      <c r="W119" s="4"/>
      <c r="X119" s="4"/>
      <c r="Y119" s="4"/>
      <c r="Z119" s="4"/>
      <c r="AA119" s="4"/>
      <c r="AB119" s="4"/>
      <c r="AC119" s="4"/>
    </row>
    <row r="120" spans="1:29" x14ac:dyDescent="0.2">
      <c r="A120" s="22"/>
      <c r="B120" s="33"/>
      <c r="C120" s="31"/>
      <c r="D120" s="31"/>
      <c r="E120" s="31"/>
      <c r="F120" s="31"/>
      <c r="G120" s="31"/>
      <c r="H120" s="31"/>
      <c r="I120" s="31"/>
      <c r="J120" s="10"/>
      <c r="K120" s="4"/>
      <c r="L120" s="4"/>
      <c r="M120" s="4"/>
      <c r="N120" s="4"/>
      <c r="O120" s="4"/>
      <c r="P120" s="4"/>
      <c r="Q120" s="4"/>
      <c r="R120" s="4"/>
      <c r="S120" s="4"/>
      <c r="T120" s="4"/>
      <c r="U120" s="4"/>
      <c r="V120" s="4"/>
      <c r="W120" s="4"/>
      <c r="X120" s="4"/>
      <c r="Y120" s="4"/>
      <c r="Z120" s="4"/>
      <c r="AA120" s="4"/>
      <c r="AB120" s="4"/>
      <c r="AC120" s="4"/>
    </row>
    <row r="121" spans="1:29" x14ac:dyDescent="0.2">
      <c r="A121" s="22"/>
      <c r="B121" s="33"/>
      <c r="C121" s="31"/>
      <c r="D121" s="31"/>
      <c r="E121" s="31"/>
      <c r="F121" s="31"/>
      <c r="G121" s="31"/>
      <c r="H121" s="31"/>
      <c r="I121" s="31"/>
      <c r="J121" s="10"/>
      <c r="K121" s="4"/>
      <c r="L121" s="4"/>
      <c r="M121" s="4"/>
      <c r="N121" s="4"/>
      <c r="O121" s="4"/>
      <c r="P121" s="4"/>
      <c r="Q121" s="4"/>
      <c r="R121" s="4"/>
      <c r="S121" s="4"/>
      <c r="T121" s="4"/>
      <c r="U121" s="4"/>
      <c r="V121" s="4"/>
      <c r="W121" s="4"/>
      <c r="X121" s="4"/>
      <c r="Y121" s="4"/>
      <c r="Z121" s="4"/>
      <c r="AA121" s="4"/>
      <c r="AB121" s="4"/>
      <c r="AC121" s="4"/>
    </row>
    <row r="122" spans="1:29" x14ac:dyDescent="0.2">
      <c r="A122" s="22"/>
      <c r="B122" s="33"/>
      <c r="C122" s="31"/>
      <c r="D122" s="31"/>
      <c r="E122" s="31"/>
      <c r="F122" s="31"/>
      <c r="G122" s="31"/>
      <c r="H122" s="31"/>
      <c r="I122" s="31"/>
      <c r="J122" s="10"/>
      <c r="K122" s="4"/>
      <c r="L122" s="4"/>
      <c r="M122" s="4"/>
      <c r="N122" s="4"/>
      <c r="O122" s="4"/>
      <c r="P122" s="4"/>
      <c r="Q122" s="4"/>
      <c r="R122" s="4"/>
      <c r="S122" s="4"/>
      <c r="T122" s="4"/>
      <c r="U122" s="4"/>
      <c r="V122" s="4"/>
      <c r="W122" s="4"/>
      <c r="X122" s="4"/>
      <c r="Y122" s="4"/>
      <c r="Z122" s="4"/>
      <c r="AA122" s="4"/>
      <c r="AB122" s="4"/>
      <c r="AC122" s="4"/>
    </row>
    <row r="123" spans="1:29" x14ac:dyDescent="0.2">
      <c r="A123" s="22"/>
      <c r="B123" s="33"/>
      <c r="C123" s="31"/>
      <c r="D123" s="31"/>
      <c r="E123" s="31"/>
      <c r="F123" s="31"/>
      <c r="G123" s="31"/>
      <c r="H123" s="31"/>
      <c r="I123" s="31"/>
      <c r="J123" s="10"/>
      <c r="K123" s="4"/>
      <c r="L123" s="4"/>
      <c r="M123" s="4"/>
      <c r="N123" s="4"/>
      <c r="O123" s="4"/>
      <c r="P123" s="4"/>
      <c r="Q123" s="4"/>
      <c r="R123" s="4"/>
      <c r="S123" s="4"/>
      <c r="T123" s="4"/>
      <c r="U123" s="4"/>
      <c r="V123" s="4"/>
      <c r="W123" s="4"/>
      <c r="X123" s="4"/>
      <c r="Y123" s="4"/>
      <c r="Z123" s="4"/>
      <c r="AA123" s="4"/>
      <c r="AB123" s="4"/>
      <c r="AC123" s="4"/>
    </row>
    <row r="124" spans="1:29" x14ac:dyDescent="0.2">
      <c r="A124" s="22"/>
      <c r="B124" s="33"/>
      <c r="C124" s="31"/>
      <c r="D124" s="31"/>
      <c r="E124" s="31"/>
      <c r="F124" s="31"/>
      <c r="G124" s="31"/>
      <c r="H124" s="31"/>
      <c r="I124" s="31"/>
      <c r="J124" s="10"/>
      <c r="K124" s="4"/>
      <c r="L124" s="4"/>
      <c r="M124" s="4"/>
      <c r="N124" s="4"/>
      <c r="O124" s="4"/>
      <c r="P124" s="4"/>
      <c r="Q124" s="4"/>
      <c r="R124" s="4"/>
      <c r="S124" s="4"/>
      <c r="T124" s="4"/>
      <c r="U124" s="4"/>
      <c r="V124" s="4"/>
      <c r="W124" s="4"/>
      <c r="X124" s="4"/>
      <c r="Y124" s="4"/>
      <c r="Z124" s="4"/>
      <c r="AA124" s="4"/>
      <c r="AB124" s="4"/>
      <c r="AC124" s="4"/>
    </row>
    <row r="125" spans="1:29" x14ac:dyDescent="0.2">
      <c r="A125" s="22"/>
      <c r="B125" s="33"/>
      <c r="C125" s="31"/>
      <c r="D125" s="31"/>
      <c r="E125" s="31"/>
      <c r="F125" s="31"/>
      <c r="G125" s="31"/>
      <c r="H125" s="31"/>
      <c r="I125" s="31"/>
      <c r="J125" s="10"/>
      <c r="K125" s="4"/>
      <c r="L125" s="4"/>
      <c r="M125" s="4"/>
      <c r="N125" s="4"/>
      <c r="O125" s="4"/>
      <c r="P125" s="4"/>
      <c r="Q125" s="4"/>
      <c r="R125" s="4"/>
      <c r="S125" s="4"/>
      <c r="T125" s="4"/>
      <c r="U125" s="4"/>
      <c r="V125" s="4"/>
      <c r="W125" s="4"/>
      <c r="X125" s="4"/>
      <c r="Y125" s="4"/>
      <c r="Z125" s="4"/>
      <c r="AA125" s="4"/>
      <c r="AB125" s="4"/>
      <c r="AC125" s="4"/>
    </row>
    <row r="126" spans="1:29" x14ac:dyDescent="0.2">
      <c r="A126" s="22"/>
      <c r="B126" s="33"/>
      <c r="C126" s="31"/>
      <c r="D126" s="31"/>
      <c r="E126" s="31"/>
      <c r="F126" s="31"/>
      <c r="G126" s="31"/>
      <c r="H126" s="31"/>
      <c r="I126" s="31"/>
      <c r="J126" s="10"/>
      <c r="K126" s="4"/>
      <c r="L126" s="4"/>
      <c r="M126" s="4"/>
      <c r="N126" s="4"/>
      <c r="O126" s="4"/>
      <c r="P126" s="4"/>
      <c r="Q126" s="4"/>
      <c r="R126" s="4"/>
      <c r="S126" s="4"/>
      <c r="T126" s="4"/>
      <c r="U126" s="4"/>
      <c r="V126" s="4"/>
      <c r="W126" s="4"/>
      <c r="X126" s="4"/>
      <c r="Y126" s="4"/>
      <c r="Z126" s="4"/>
      <c r="AA126" s="4"/>
      <c r="AB126" s="4"/>
      <c r="AC126" s="4"/>
    </row>
    <row r="127" spans="1:29" x14ac:dyDescent="0.2">
      <c r="A127" s="22"/>
      <c r="B127" s="33"/>
      <c r="C127" s="31"/>
      <c r="D127" s="31"/>
      <c r="E127" s="31"/>
      <c r="F127" s="31"/>
      <c r="G127" s="31"/>
      <c r="H127" s="31"/>
      <c r="I127" s="31"/>
      <c r="J127" s="10"/>
      <c r="K127" s="4"/>
      <c r="L127" s="4"/>
      <c r="M127" s="4"/>
      <c r="N127" s="4"/>
      <c r="O127" s="4"/>
      <c r="P127" s="4"/>
      <c r="Q127" s="4"/>
      <c r="R127" s="4"/>
      <c r="S127" s="4"/>
      <c r="T127" s="4"/>
      <c r="U127" s="4"/>
      <c r="V127" s="4"/>
      <c r="W127" s="4"/>
      <c r="X127" s="4"/>
      <c r="Y127" s="4"/>
      <c r="Z127" s="4"/>
      <c r="AA127" s="4"/>
      <c r="AB127" s="4"/>
      <c r="AC127" s="4"/>
    </row>
    <row r="128" spans="1:29" x14ac:dyDescent="0.2">
      <c r="A128" s="22"/>
      <c r="B128" s="33"/>
      <c r="C128" s="31"/>
      <c r="D128" s="31"/>
      <c r="E128" s="31"/>
      <c r="F128" s="31"/>
      <c r="G128" s="31"/>
      <c r="H128" s="31"/>
      <c r="I128" s="31"/>
      <c r="J128" s="10"/>
      <c r="K128" s="4"/>
      <c r="L128" s="4"/>
      <c r="M128" s="4"/>
      <c r="N128" s="4"/>
      <c r="O128" s="4"/>
      <c r="P128" s="4"/>
      <c r="Q128" s="4"/>
      <c r="R128" s="4"/>
      <c r="S128" s="4"/>
      <c r="T128" s="4"/>
      <c r="U128" s="4"/>
      <c r="V128" s="4"/>
      <c r="W128" s="4"/>
      <c r="X128" s="4"/>
      <c r="Y128" s="4"/>
      <c r="Z128" s="4"/>
      <c r="AA128" s="4"/>
      <c r="AB128" s="4"/>
      <c r="AC128" s="4"/>
    </row>
    <row r="129" spans="1:29" x14ac:dyDescent="0.2">
      <c r="A129" s="22"/>
      <c r="B129" s="33"/>
      <c r="C129" s="31"/>
      <c r="D129" s="31"/>
      <c r="E129" s="31"/>
      <c r="F129" s="31"/>
      <c r="G129" s="31"/>
      <c r="H129" s="31"/>
      <c r="I129" s="31"/>
      <c r="J129" s="10"/>
      <c r="K129" s="4"/>
      <c r="L129" s="4"/>
      <c r="M129" s="4"/>
      <c r="N129" s="4"/>
      <c r="O129" s="4"/>
      <c r="P129" s="4"/>
      <c r="Q129" s="4"/>
      <c r="R129" s="4"/>
      <c r="S129" s="4"/>
      <c r="T129" s="4"/>
      <c r="U129" s="4"/>
      <c r="V129" s="4"/>
      <c r="W129" s="4"/>
      <c r="X129" s="4"/>
      <c r="Y129" s="4"/>
      <c r="Z129" s="4"/>
      <c r="AA129" s="4"/>
      <c r="AB129" s="4"/>
      <c r="AC129" s="4"/>
    </row>
    <row r="130" spans="1:29" x14ac:dyDescent="0.2">
      <c r="A130" s="22"/>
      <c r="B130" s="33"/>
      <c r="C130" s="31"/>
      <c r="D130" s="31"/>
      <c r="E130" s="31"/>
      <c r="F130" s="31"/>
      <c r="G130" s="31"/>
      <c r="H130" s="31"/>
      <c r="I130" s="31"/>
      <c r="J130" s="10"/>
      <c r="K130" s="4"/>
      <c r="L130" s="4"/>
      <c r="M130" s="4"/>
      <c r="N130" s="4"/>
      <c r="O130" s="4"/>
      <c r="P130" s="4"/>
      <c r="Q130" s="4"/>
      <c r="R130" s="4"/>
      <c r="S130" s="4"/>
      <c r="T130" s="4"/>
      <c r="U130" s="4"/>
      <c r="V130" s="4"/>
      <c r="W130" s="4"/>
      <c r="X130" s="4"/>
      <c r="Y130" s="4"/>
      <c r="Z130" s="4"/>
      <c r="AA130" s="4"/>
      <c r="AB130" s="4"/>
      <c r="AC130" s="4"/>
    </row>
    <row r="131" spans="1:29" x14ac:dyDescent="0.2">
      <c r="A131" s="22"/>
      <c r="B131" s="33"/>
      <c r="C131" s="31"/>
      <c r="D131" s="31"/>
      <c r="E131" s="31"/>
      <c r="F131" s="31"/>
      <c r="G131" s="31"/>
      <c r="H131" s="31"/>
      <c r="I131" s="31"/>
      <c r="J131" s="10"/>
      <c r="K131" s="4"/>
      <c r="L131" s="4"/>
      <c r="M131" s="4"/>
      <c r="N131" s="4"/>
      <c r="O131" s="4"/>
      <c r="P131" s="4"/>
      <c r="Q131" s="4"/>
      <c r="R131" s="4"/>
      <c r="S131" s="4"/>
      <c r="T131" s="4"/>
      <c r="U131" s="4"/>
      <c r="V131" s="4"/>
      <c r="W131" s="4"/>
      <c r="X131" s="4"/>
      <c r="Y131" s="4"/>
      <c r="Z131" s="4"/>
      <c r="AA131" s="4"/>
      <c r="AB131" s="4"/>
      <c r="AC131" s="4"/>
    </row>
    <row r="132" spans="1:29" x14ac:dyDescent="0.2">
      <c r="A132" s="22"/>
      <c r="B132" s="33"/>
      <c r="C132" s="31"/>
      <c r="D132" s="31"/>
      <c r="E132" s="31"/>
      <c r="F132" s="31"/>
      <c r="G132" s="31"/>
      <c r="H132" s="31"/>
      <c r="I132" s="31"/>
      <c r="J132" s="10"/>
      <c r="K132" s="4"/>
      <c r="L132" s="4"/>
      <c r="M132" s="4"/>
      <c r="N132" s="4"/>
      <c r="O132" s="4"/>
      <c r="P132" s="4"/>
      <c r="Q132" s="4"/>
      <c r="R132" s="4"/>
      <c r="S132" s="4"/>
      <c r="T132" s="4"/>
      <c r="U132" s="4"/>
      <c r="V132" s="4"/>
      <c r="W132" s="4"/>
      <c r="X132" s="4"/>
      <c r="Y132" s="4"/>
      <c r="Z132" s="4"/>
      <c r="AA132" s="4"/>
      <c r="AB132" s="4"/>
      <c r="AC132" s="4"/>
    </row>
    <row r="133" spans="1:29" x14ac:dyDescent="0.2">
      <c r="A133" s="22"/>
      <c r="B133" s="33"/>
      <c r="C133" s="31"/>
      <c r="D133" s="31"/>
      <c r="E133" s="31"/>
      <c r="F133" s="31"/>
      <c r="G133" s="31"/>
      <c r="H133" s="31"/>
      <c r="I133" s="31"/>
      <c r="J133" s="10"/>
      <c r="K133" s="4"/>
      <c r="L133" s="4"/>
      <c r="M133" s="4"/>
      <c r="N133" s="4"/>
      <c r="O133" s="4"/>
      <c r="P133" s="4"/>
      <c r="Q133" s="4"/>
      <c r="R133" s="4"/>
      <c r="S133" s="4"/>
      <c r="T133" s="4"/>
      <c r="U133" s="4"/>
      <c r="V133" s="4"/>
      <c r="W133" s="4"/>
      <c r="X133" s="4"/>
      <c r="Y133" s="4"/>
      <c r="Z133" s="4"/>
      <c r="AA133" s="4"/>
      <c r="AB133" s="4"/>
      <c r="AC133" s="4"/>
    </row>
    <row r="134" spans="1:29" x14ac:dyDescent="0.2">
      <c r="A134" s="22"/>
      <c r="B134" s="33"/>
      <c r="C134" s="31"/>
      <c r="D134" s="31"/>
      <c r="E134" s="31"/>
      <c r="F134" s="31"/>
      <c r="G134" s="31"/>
      <c r="H134" s="31"/>
      <c r="I134" s="31"/>
      <c r="J134" s="10"/>
      <c r="K134" s="4"/>
      <c r="L134" s="4"/>
      <c r="M134" s="4"/>
      <c r="N134" s="4"/>
      <c r="O134" s="4"/>
      <c r="P134" s="4"/>
      <c r="Q134" s="4"/>
      <c r="R134" s="4"/>
      <c r="S134" s="4"/>
      <c r="T134" s="4"/>
      <c r="U134" s="4"/>
      <c r="V134" s="4"/>
      <c r="W134" s="4"/>
      <c r="X134" s="4"/>
      <c r="Y134" s="4"/>
      <c r="Z134" s="4"/>
      <c r="AA134" s="4"/>
      <c r="AB134" s="4"/>
      <c r="AC134" s="4"/>
    </row>
    <row r="135" spans="1:29" x14ac:dyDescent="0.2">
      <c r="A135" s="22"/>
      <c r="B135" s="33"/>
      <c r="C135" s="31"/>
      <c r="D135" s="31"/>
      <c r="E135" s="31"/>
      <c r="F135" s="31"/>
      <c r="G135" s="31"/>
      <c r="H135" s="31"/>
      <c r="I135" s="31"/>
      <c r="J135" s="10"/>
      <c r="K135" s="4"/>
      <c r="L135" s="4"/>
      <c r="M135" s="4"/>
      <c r="N135" s="4"/>
      <c r="O135" s="4"/>
      <c r="P135" s="4"/>
      <c r="Q135" s="4"/>
      <c r="R135" s="4"/>
      <c r="S135" s="4"/>
      <c r="T135" s="4"/>
      <c r="U135" s="4"/>
      <c r="V135" s="4"/>
      <c r="W135" s="4"/>
      <c r="X135" s="4"/>
      <c r="Y135" s="4"/>
      <c r="Z135" s="4"/>
      <c r="AA135" s="4"/>
      <c r="AB135" s="4"/>
      <c r="AC135" s="4"/>
    </row>
    <row r="136" spans="1:29" x14ac:dyDescent="0.2">
      <c r="A136" s="22"/>
      <c r="B136" s="33"/>
      <c r="C136" s="31"/>
      <c r="D136" s="31"/>
      <c r="E136" s="31"/>
      <c r="F136" s="31"/>
      <c r="G136" s="31"/>
      <c r="H136" s="31"/>
      <c r="I136" s="31"/>
      <c r="J136" s="10"/>
      <c r="K136" s="4"/>
      <c r="L136" s="4"/>
      <c r="M136" s="4"/>
      <c r="N136" s="4"/>
      <c r="O136" s="4"/>
      <c r="P136" s="4"/>
      <c r="Q136" s="4"/>
      <c r="R136" s="4"/>
      <c r="S136" s="4"/>
      <c r="T136" s="4"/>
      <c r="U136" s="4"/>
      <c r="V136" s="4"/>
      <c r="W136" s="4"/>
      <c r="X136" s="4"/>
      <c r="Y136" s="4"/>
      <c r="Z136" s="4"/>
      <c r="AA136" s="4"/>
      <c r="AB136" s="4"/>
      <c r="AC136" s="4"/>
    </row>
    <row r="137" spans="1:29" x14ac:dyDescent="0.2">
      <c r="A137" s="22"/>
      <c r="B137" s="33"/>
      <c r="C137" s="31"/>
      <c r="D137" s="31"/>
      <c r="E137" s="31"/>
      <c r="F137" s="31"/>
      <c r="G137" s="31"/>
      <c r="H137" s="31"/>
      <c r="I137" s="31"/>
      <c r="J137" s="10"/>
      <c r="K137" s="4"/>
      <c r="L137" s="4"/>
      <c r="M137" s="4"/>
      <c r="N137" s="4"/>
      <c r="O137" s="4"/>
      <c r="P137" s="4"/>
      <c r="Q137" s="4"/>
      <c r="R137" s="4"/>
      <c r="S137" s="4"/>
      <c r="T137" s="4"/>
      <c r="U137" s="4"/>
      <c r="V137" s="4"/>
      <c r="W137" s="4"/>
      <c r="X137" s="4"/>
      <c r="Y137" s="4"/>
      <c r="Z137" s="4"/>
      <c r="AA137" s="4"/>
      <c r="AB137" s="4"/>
      <c r="AC137" s="4"/>
    </row>
    <row r="138" spans="1:29" x14ac:dyDescent="0.2">
      <c r="A138" s="22"/>
      <c r="B138" s="33"/>
      <c r="C138" s="31"/>
      <c r="D138" s="31"/>
      <c r="E138" s="31"/>
      <c r="F138" s="31"/>
      <c r="G138" s="31"/>
      <c r="H138" s="31"/>
      <c r="I138" s="31"/>
      <c r="J138" s="10"/>
      <c r="K138" s="4"/>
      <c r="L138" s="4"/>
      <c r="M138" s="4"/>
      <c r="N138" s="4"/>
      <c r="O138" s="4"/>
      <c r="P138" s="4"/>
      <c r="Q138" s="4"/>
      <c r="R138" s="4"/>
      <c r="S138" s="4"/>
      <c r="T138" s="4"/>
      <c r="U138" s="4"/>
      <c r="V138" s="4"/>
      <c r="W138" s="4"/>
      <c r="X138" s="4"/>
      <c r="Y138" s="4"/>
      <c r="Z138" s="4"/>
      <c r="AA138" s="4"/>
      <c r="AB138" s="4"/>
      <c r="AC138" s="4"/>
    </row>
    <row r="139" spans="1:29" x14ac:dyDescent="0.2">
      <c r="A139" s="22"/>
      <c r="B139" s="33"/>
      <c r="C139" s="31"/>
      <c r="D139" s="31"/>
      <c r="E139" s="31"/>
      <c r="F139" s="31"/>
      <c r="G139" s="31"/>
      <c r="H139" s="31"/>
      <c r="I139" s="31"/>
      <c r="J139" s="10"/>
      <c r="K139" s="4"/>
      <c r="L139" s="4"/>
      <c r="M139" s="4"/>
      <c r="N139" s="4"/>
      <c r="O139" s="4"/>
      <c r="P139" s="4"/>
      <c r="Q139" s="4"/>
      <c r="R139" s="4"/>
      <c r="S139" s="4"/>
      <c r="T139" s="4"/>
      <c r="U139" s="4"/>
      <c r="V139" s="4"/>
      <c r="W139" s="4"/>
      <c r="X139" s="4"/>
      <c r="Y139" s="4"/>
      <c r="Z139" s="4"/>
      <c r="AA139" s="4"/>
      <c r="AB139" s="4"/>
      <c r="AC139" s="4"/>
    </row>
    <row r="140" spans="1:29" x14ac:dyDescent="0.2">
      <c r="A140" s="22"/>
      <c r="B140" s="33"/>
      <c r="C140" s="31"/>
      <c r="D140" s="31"/>
      <c r="E140" s="31"/>
      <c r="F140" s="31"/>
      <c r="G140" s="31"/>
      <c r="H140" s="31"/>
      <c r="I140" s="31"/>
      <c r="J140" s="10"/>
      <c r="K140" s="4"/>
      <c r="L140" s="4"/>
      <c r="M140" s="4"/>
      <c r="N140" s="4"/>
      <c r="O140" s="4"/>
      <c r="P140" s="4"/>
      <c r="Q140" s="4"/>
      <c r="R140" s="4"/>
      <c r="S140" s="4"/>
      <c r="T140" s="4"/>
      <c r="U140" s="4"/>
      <c r="V140" s="4"/>
      <c r="W140" s="4"/>
      <c r="X140" s="4"/>
      <c r="Y140" s="4"/>
      <c r="Z140" s="4"/>
      <c r="AA140" s="4"/>
      <c r="AB140" s="4"/>
      <c r="AC140" s="4"/>
    </row>
    <row r="141" spans="1:29" x14ac:dyDescent="0.2">
      <c r="A141" s="22"/>
      <c r="B141" s="33"/>
      <c r="C141" s="31"/>
      <c r="D141" s="31"/>
      <c r="E141" s="31"/>
      <c r="F141" s="31"/>
      <c r="G141" s="31"/>
      <c r="H141" s="31"/>
      <c r="I141" s="31"/>
      <c r="J141" s="10"/>
      <c r="K141" s="4"/>
      <c r="L141" s="4"/>
      <c r="M141" s="4"/>
      <c r="N141" s="4"/>
      <c r="O141" s="4"/>
      <c r="P141" s="4"/>
      <c r="Q141" s="4"/>
      <c r="R141" s="4"/>
      <c r="S141" s="4"/>
      <c r="T141" s="4"/>
      <c r="U141" s="4"/>
      <c r="V141" s="4"/>
      <c r="W141" s="4"/>
      <c r="X141" s="4"/>
      <c r="Y141" s="4"/>
      <c r="Z141" s="4"/>
      <c r="AA141" s="4"/>
      <c r="AB141" s="4"/>
      <c r="AC141" s="4"/>
    </row>
    <row r="142" spans="1:29" x14ac:dyDescent="0.2">
      <c r="A142" s="22"/>
      <c r="B142" s="33"/>
      <c r="C142" s="31"/>
      <c r="D142" s="31"/>
      <c r="E142" s="31"/>
      <c r="F142" s="31"/>
      <c r="G142" s="31"/>
      <c r="H142" s="31"/>
      <c r="I142" s="31"/>
      <c r="J142" s="10"/>
      <c r="K142" s="4"/>
      <c r="L142" s="4"/>
      <c r="M142" s="4"/>
      <c r="N142" s="4"/>
      <c r="O142" s="4"/>
      <c r="P142" s="4"/>
      <c r="Q142" s="4"/>
      <c r="R142" s="4"/>
      <c r="S142" s="4"/>
      <c r="T142" s="4"/>
      <c r="U142" s="4"/>
      <c r="V142" s="4"/>
      <c r="W142" s="4"/>
      <c r="X142" s="4"/>
      <c r="Y142" s="4"/>
      <c r="Z142" s="4"/>
      <c r="AA142" s="4"/>
      <c r="AB142" s="4"/>
      <c r="AC142" s="4"/>
    </row>
    <row r="143" spans="1:29" x14ac:dyDescent="0.2">
      <c r="A143" s="22"/>
      <c r="B143" s="33"/>
      <c r="C143" s="31"/>
      <c r="D143" s="31"/>
      <c r="E143" s="31"/>
      <c r="F143" s="31"/>
      <c r="G143" s="31"/>
      <c r="H143" s="31"/>
      <c r="I143" s="31"/>
      <c r="J143" s="10"/>
      <c r="K143" s="4"/>
      <c r="L143" s="4"/>
      <c r="M143" s="4"/>
      <c r="N143" s="4"/>
      <c r="O143" s="4"/>
      <c r="P143" s="4"/>
      <c r="Q143" s="4"/>
      <c r="R143" s="4"/>
      <c r="S143" s="4"/>
      <c r="T143" s="4"/>
      <c r="U143" s="4"/>
      <c r="V143" s="4"/>
      <c r="W143" s="4"/>
      <c r="X143" s="4"/>
      <c r="Y143" s="4"/>
      <c r="Z143" s="4"/>
      <c r="AA143" s="4"/>
      <c r="AB143" s="4"/>
      <c r="AC143" s="4"/>
    </row>
    <row r="144" spans="1:29" x14ac:dyDescent="0.2">
      <c r="A144" s="22"/>
      <c r="B144" s="33"/>
      <c r="C144" s="31"/>
      <c r="D144" s="31"/>
      <c r="E144" s="31"/>
      <c r="F144" s="31"/>
      <c r="G144" s="31"/>
      <c r="H144" s="31"/>
      <c r="I144" s="31"/>
      <c r="J144" s="10"/>
      <c r="K144" s="4"/>
      <c r="L144" s="4"/>
      <c r="M144" s="4"/>
      <c r="N144" s="4"/>
      <c r="O144" s="4"/>
      <c r="P144" s="4"/>
      <c r="Q144" s="4"/>
      <c r="R144" s="4"/>
      <c r="S144" s="4"/>
      <c r="T144" s="4"/>
      <c r="U144" s="4"/>
      <c r="V144" s="4"/>
      <c r="W144" s="4"/>
      <c r="X144" s="4"/>
      <c r="Y144" s="4"/>
      <c r="Z144" s="4"/>
      <c r="AA144" s="4"/>
      <c r="AB144" s="4"/>
      <c r="AC144" s="4"/>
    </row>
    <row r="145" spans="1:29" x14ac:dyDescent="0.2">
      <c r="A145" s="22"/>
      <c r="B145" s="33"/>
      <c r="C145" s="31"/>
      <c r="D145" s="31"/>
      <c r="E145" s="31"/>
      <c r="F145" s="31"/>
      <c r="G145" s="31"/>
      <c r="H145" s="31"/>
      <c r="I145" s="31"/>
      <c r="J145" s="10"/>
      <c r="K145" s="4"/>
      <c r="L145" s="4"/>
      <c r="M145" s="4"/>
      <c r="N145" s="4"/>
      <c r="O145" s="4"/>
      <c r="P145" s="4"/>
      <c r="Q145" s="4"/>
      <c r="R145" s="4"/>
      <c r="S145" s="4"/>
      <c r="T145" s="4"/>
      <c r="U145" s="4"/>
      <c r="V145" s="4"/>
      <c r="W145" s="4"/>
      <c r="X145" s="4"/>
      <c r="Y145" s="4"/>
      <c r="Z145" s="4"/>
      <c r="AA145" s="4"/>
      <c r="AB145" s="4"/>
      <c r="AC145" s="4"/>
    </row>
    <row r="146" spans="1:29" x14ac:dyDescent="0.2">
      <c r="A146" s="22"/>
      <c r="B146" s="33"/>
      <c r="C146" s="31"/>
      <c r="D146" s="31"/>
      <c r="E146" s="31"/>
      <c r="F146" s="31"/>
      <c r="G146" s="31"/>
      <c r="H146" s="31"/>
      <c r="I146" s="31"/>
      <c r="J146" s="10"/>
      <c r="K146" s="4"/>
      <c r="L146" s="4"/>
      <c r="M146" s="4"/>
      <c r="N146" s="4"/>
      <c r="O146" s="4"/>
      <c r="P146" s="4"/>
      <c r="Q146" s="4"/>
      <c r="R146" s="4"/>
      <c r="S146" s="4"/>
      <c r="T146" s="4"/>
      <c r="U146" s="4"/>
      <c r="V146" s="4"/>
      <c r="W146" s="4"/>
      <c r="X146" s="4"/>
      <c r="Y146" s="4"/>
      <c r="Z146" s="4"/>
      <c r="AA146" s="4"/>
      <c r="AB146" s="4"/>
      <c r="AC146" s="4"/>
    </row>
    <row r="147" spans="1:29" x14ac:dyDescent="0.2">
      <c r="A147" s="22"/>
      <c r="B147" s="33"/>
      <c r="C147" s="31"/>
      <c r="D147" s="31"/>
      <c r="E147" s="31"/>
      <c r="F147" s="31"/>
      <c r="G147" s="31"/>
      <c r="H147" s="31"/>
      <c r="I147" s="31"/>
      <c r="J147" s="10"/>
      <c r="K147" s="4"/>
      <c r="L147" s="4"/>
      <c r="M147" s="4"/>
      <c r="N147" s="4"/>
      <c r="O147" s="4"/>
      <c r="P147" s="4"/>
      <c r="Q147" s="4"/>
      <c r="R147" s="4"/>
      <c r="S147" s="4"/>
      <c r="T147" s="4"/>
      <c r="U147" s="4"/>
      <c r="V147" s="4"/>
      <c r="W147" s="4"/>
      <c r="X147" s="4"/>
      <c r="Y147" s="4"/>
      <c r="Z147" s="4"/>
      <c r="AA147" s="4"/>
      <c r="AB147" s="4"/>
      <c r="AC147" s="4"/>
    </row>
    <row r="148" spans="1:29" x14ac:dyDescent="0.2">
      <c r="A148" s="22"/>
      <c r="B148" s="33"/>
      <c r="C148" s="31"/>
      <c r="D148" s="31"/>
      <c r="E148" s="31"/>
      <c r="F148" s="31"/>
      <c r="G148" s="31"/>
      <c r="H148" s="31"/>
      <c r="I148" s="31"/>
      <c r="J148" s="10"/>
      <c r="K148" s="4"/>
      <c r="L148" s="4"/>
      <c r="M148" s="4"/>
      <c r="N148" s="4"/>
      <c r="O148" s="4"/>
      <c r="P148" s="4"/>
      <c r="Q148" s="4"/>
      <c r="R148" s="4"/>
      <c r="S148" s="4"/>
      <c r="T148" s="4"/>
      <c r="U148" s="4"/>
      <c r="V148" s="4"/>
      <c r="W148" s="4"/>
      <c r="X148" s="4"/>
      <c r="Y148" s="4"/>
      <c r="Z148" s="4"/>
      <c r="AA148" s="4"/>
      <c r="AB148" s="4"/>
      <c r="AC148" s="4"/>
    </row>
    <row r="149" spans="1:29" x14ac:dyDescent="0.2">
      <c r="A149" s="22"/>
      <c r="B149" s="33"/>
      <c r="C149" s="31"/>
      <c r="D149" s="31"/>
      <c r="E149" s="31"/>
      <c r="F149" s="31"/>
      <c r="G149" s="31"/>
      <c r="H149" s="31"/>
      <c r="I149" s="31"/>
      <c r="J149" s="10"/>
      <c r="K149" s="4"/>
      <c r="L149" s="4"/>
      <c r="M149" s="4"/>
      <c r="N149" s="4"/>
      <c r="O149" s="4"/>
      <c r="P149" s="4"/>
      <c r="Q149" s="4"/>
      <c r="R149" s="4"/>
      <c r="S149" s="4"/>
      <c r="T149" s="4"/>
      <c r="U149" s="4"/>
      <c r="V149" s="4"/>
      <c r="W149" s="4"/>
      <c r="X149" s="4"/>
      <c r="Y149" s="4"/>
      <c r="Z149" s="4"/>
      <c r="AA149" s="4"/>
      <c r="AB149" s="4"/>
      <c r="AC149" s="4"/>
    </row>
    <row r="150" spans="1:29" x14ac:dyDescent="0.2">
      <c r="A150" s="22"/>
      <c r="B150" s="33"/>
      <c r="C150" s="31"/>
      <c r="D150" s="31"/>
      <c r="E150" s="31"/>
      <c r="F150" s="31"/>
      <c r="G150" s="31"/>
      <c r="H150" s="31"/>
      <c r="I150" s="31"/>
      <c r="J150" s="10"/>
      <c r="K150" s="4"/>
      <c r="L150" s="4"/>
      <c r="M150" s="4"/>
      <c r="N150" s="4"/>
      <c r="O150" s="4"/>
      <c r="P150" s="4"/>
      <c r="Q150" s="4"/>
      <c r="R150" s="4"/>
      <c r="S150" s="4"/>
      <c r="T150" s="4"/>
      <c r="U150" s="4"/>
      <c r="V150" s="4"/>
      <c r="W150" s="4"/>
      <c r="X150" s="4"/>
      <c r="Y150" s="4"/>
      <c r="Z150" s="4"/>
      <c r="AA150" s="4"/>
      <c r="AB150" s="4"/>
      <c r="AC150" s="4"/>
    </row>
    <row r="151" spans="1:29" x14ac:dyDescent="0.2">
      <c r="A151" s="22"/>
      <c r="B151" s="33"/>
      <c r="C151" s="31"/>
      <c r="D151" s="31"/>
      <c r="E151" s="31"/>
      <c r="F151" s="31"/>
      <c r="G151" s="31"/>
      <c r="H151" s="31"/>
      <c r="I151" s="31"/>
      <c r="J151" s="10"/>
      <c r="K151" s="4"/>
      <c r="L151" s="4"/>
      <c r="M151" s="4"/>
      <c r="N151" s="4"/>
      <c r="O151" s="4"/>
      <c r="P151" s="4"/>
      <c r="Q151" s="4"/>
      <c r="R151" s="4"/>
      <c r="S151" s="4"/>
      <c r="T151" s="4"/>
      <c r="U151" s="4"/>
      <c r="V151" s="4"/>
      <c r="W151" s="4"/>
      <c r="X151" s="4"/>
      <c r="Y151" s="4"/>
      <c r="Z151" s="4"/>
      <c r="AA151" s="4"/>
      <c r="AB151" s="4"/>
      <c r="AC151" s="4"/>
    </row>
    <row r="152" spans="1:29" x14ac:dyDescent="0.2">
      <c r="A152" s="22"/>
      <c r="B152" s="33"/>
      <c r="C152" s="31"/>
      <c r="D152" s="31"/>
      <c r="E152" s="31"/>
      <c r="F152" s="31"/>
      <c r="G152" s="31"/>
      <c r="H152" s="31"/>
      <c r="I152" s="31"/>
      <c r="J152" s="10"/>
      <c r="K152" s="4"/>
      <c r="L152" s="4"/>
      <c r="M152" s="4"/>
      <c r="N152" s="4"/>
      <c r="O152" s="4"/>
      <c r="P152" s="4"/>
      <c r="Q152" s="4"/>
      <c r="R152" s="4"/>
      <c r="S152" s="4"/>
      <c r="T152" s="4"/>
      <c r="U152" s="4"/>
      <c r="V152" s="4"/>
      <c r="W152" s="4"/>
      <c r="X152" s="4"/>
      <c r="Y152" s="4"/>
      <c r="Z152" s="4"/>
      <c r="AA152" s="4"/>
      <c r="AB152" s="4"/>
      <c r="AC152" s="4"/>
    </row>
    <row r="153" spans="1:29" x14ac:dyDescent="0.2">
      <c r="A153" s="22"/>
      <c r="B153" s="33"/>
      <c r="C153" s="31"/>
      <c r="D153" s="31"/>
      <c r="E153" s="31"/>
      <c r="F153" s="31"/>
      <c r="G153" s="31"/>
      <c r="H153" s="31"/>
      <c r="I153" s="31"/>
      <c r="J153" s="10"/>
      <c r="K153" s="4"/>
      <c r="L153" s="4"/>
      <c r="M153" s="4"/>
      <c r="N153" s="4"/>
      <c r="O153" s="4"/>
      <c r="P153" s="4"/>
      <c r="Q153" s="4"/>
      <c r="R153" s="4"/>
      <c r="S153" s="4"/>
      <c r="T153" s="4"/>
      <c r="U153" s="4"/>
      <c r="V153" s="4"/>
      <c r="W153" s="4"/>
      <c r="X153" s="4"/>
      <c r="Y153" s="4"/>
      <c r="Z153" s="4"/>
      <c r="AA153" s="4"/>
      <c r="AB153" s="4"/>
      <c r="AC153" s="4"/>
    </row>
    <row r="154" spans="1:29" x14ac:dyDescent="0.2">
      <c r="A154" s="22"/>
      <c r="B154" s="33"/>
      <c r="C154" s="31"/>
      <c r="D154" s="31"/>
      <c r="E154" s="31"/>
      <c r="F154" s="31"/>
      <c r="G154" s="31"/>
      <c r="H154" s="31"/>
      <c r="I154" s="31"/>
      <c r="J154" s="10"/>
      <c r="K154" s="4"/>
      <c r="L154" s="4"/>
      <c r="M154" s="4"/>
      <c r="N154" s="4"/>
      <c r="O154" s="4"/>
      <c r="P154" s="4"/>
      <c r="Q154" s="4"/>
      <c r="R154" s="4"/>
      <c r="S154" s="4"/>
      <c r="T154" s="4"/>
      <c r="U154" s="4"/>
      <c r="V154" s="4"/>
      <c r="W154" s="4"/>
      <c r="X154" s="4"/>
      <c r="Y154" s="4"/>
      <c r="Z154" s="4"/>
      <c r="AA154" s="4"/>
      <c r="AB154" s="4"/>
      <c r="AC154" s="4"/>
    </row>
    <row r="155" spans="1:29" x14ac:dyDescent="0.2">
      <c r="A155" s="22"/>
      <c r="B155" s="33"/>
      <c r="C155" s="31"/>
      <c r="D155" s="31"/>
      <c r="E155" s="31"/>
      <c r="F155" s="31"/>
      <c r="G155" s="31"/>
      <c r="H155" s="31"/>
      <c r="I155" s="31"/>
      <c r="J155" s="10"/>
      <c r="K155" s="4"/>
      <c r="L155" s="4"/>
      <c r="M155" s="4"/>
      <c r="N155" s="4"/>
      <c r="O155" s="4"/>
      <c r="P155" s="4"/>
      <c r="Q155" s="4"/>
      <c r="R155" s="4"/>
      <c r="S155" s="4"/>
      <c r="T155" s="4"/>
      <c r="U155" s="4"/>
      <c r="V155" s="4"/>
      <c r="W155" s="4"/>
      <c r="X155" s="4"/>
      <c r="Y155" s="4"/>
      <c r="Z155" s="4"/>
      <c r="AA155" s="4"/>
      <c r="AB155" s="4"/>
      <c r="AC155" s="4"/>
    </row>
    <row r="156" spans="1:29" x14ac:dyDescent="0.2">
      <c r="A156" s="22"/>
      <c r="B156" s="33"/>
      <c r="C156" s="31"/>
      <c r="D156" s="31"/>
      <c r="E156" s="31"/>
      <c r="F156" s="31"/>
      <c r="G156" s="31"/>
      <c r="H156" s="31"/>
      <c r="I156" s="31"/>
      <c r="J156" s="10"/>
      <c r="K156" s="4"/>
      <c r="L156" s="4"/>
      <c r="M156" s="4"/>
      <c r="N156" s="4"/>
      <c r="O156" s="4"/>
      <c r="P156" s="4"/>
      <c r="Q156" s="4"/>
      <c r="R156" s="4"/>
      <c r="S156" s="4"/>
      <c r="T156" s="4"/>
      <c r="U156" s="4"/>
      <c r="V156" s="4"/>
      <c r="W156" s="4"/>
      <c r="X156" s="4"/>
      <c r="Y156" s="4"/>
      <c r="Z156" s="4"/>
      <c r="AA156" s="4"/>
      <c r="AB156" s="4"/>
      <c r="AC156" s="4"/>
    </row>
    <row r="157" spans="1:29" x14ac:dyDescent="0.2">
      <c r="A157" s="22"/>
      <c r="B157" s="33"/>
      <c r="C157" s="31"/>
      <c r="D157" s="31"/>
      <c r="E157" s="31"/>
      <c r="F157" s="31"/>
      <c r="G157" s="31"/>
      <c r="H157" s="31"/>
      <c r="I157" s="31"/>
      <c r="J157" s="10"/>
      <c r="K157" s="4"/>
      <c r="L157" s="4"/>
      <c r="M157" s="4"/>
      <c r="N157" s="4"/>
      <c r="O157" s="4"/>
      <c r="P157" s="4"/>
      <c r="Q157" s="4"/>
      <c r="R157" s="4"/>
      <c r="S157" s="4"/>
      <c r="T157" s="4"/>
      <c r="U157" s="4"/>
      <c r="V157" s="4"/>
      <c r="W157" s="4"/>
      <c r="X157" s="4"/>
      <c r="Y157" s="4"/>
      <c r="Z157" s="4"/>
      <c r="AA157" s="4"/>
      <c r="AB157" s="4"/>
      <c r="AC157" s="4"/>
    </row>
    <row r="158" spans="1:29" x14ac:dyDescent="0.2">
      <c r="A158" s="22"/>
      <c r="B158" s="33"/>
      <c r="C158" s="31"/>
      <c r="D158" s="31"/>
      <c r="E158" s="31"/>
      <c r="F158" s="31"/>
      <c r="G158" s="31"/>
      <c r="H158" s="31"/>
      <c r="I158" s="31"/>
      <c r="J158" s="10"/>
      <c r="K158" s="4"/>
      <c r="L158" s="4"/>
      <c r="M158" s="4"/>
      <c r="N158" s="4"/>
      <c r="O158" s="4"/>
      <c r="P158" s="4"/>
      <c r="Q158" s="4"/>
      <c r="R158" s="4"/>
      <c r="S158" s="4"/>
      <c r="T158" s="4"/>
      <c r="U158" s="4"/>
      <c r="V158" s="4"/>
      <c r="W158" s="4"/>
      <c r="X158" s="4"/>
      <c r="Y158" s="4"/>
      <c r="Z158" s="4"/>
      <c r="AA158" s="4"/>
      <c r="AB158" s="4"/>
      <c r="AC158" s="4"/>
    </row>
    <row r="159" spans="1:29" x14ac:dyDescent="0.2">
      <c r="A159" s="22"/>
      <c r="B159" s="33"/>
      <c r="C159" s="31"/>
      <c r="D159" s="31"/>
      <c r="E159" s="31"/>
      <c r="F159" s="31"/>
      <c r="G159" s="31"/>
      <c r="H159" s="31"/>
      <c r="I159" s="31"/>
      <c r="J159" s="10"/>
      <c r="K159" s="4"/>
      <c r="L159" s="4"/>
      <c r="M159" s="4"/>
      <c r="N159" s="4"/>
      <c r="O159" s="4"/>
      <c r="P159" s="4"/>
      <c r="Q159" s="4"/>
      <c r="R159" s="4"/>
      <c r="S159" s="4"/>
      <c r="T159" s="4"/>
      <c r="U159" s="4"/>
      <c r="V159" s="4"/>
      <c r="W159" s="4"/>
      <c r="X159" s="4"/>
      <c r="Y159" s="4"/>
      <c r="Z159" s="4"/>
      <c r="AA159" s="4"/>
      <c r="AB159" s="4"/>
      <c r="AC159" s="4"/>
    </row>
    <row r="160" spans="1:29" x14ac:dyDescent="0.2">
      <c r="A160" s="22"/>
      <c r="B160" s="33"/>
      <c r="C160" s="31"/>
      <c r="D160" s="31"/>
      <c r="E160" s="31"/>
      <c r="F160" s="31"/>
      <c r="G160" s="31"/>
      <c r="H160" s="31"/>
      <c r="I160" s="31"/>
      <c r="J160" s="10"/>
      <c r="K160" s="4"/>
      <c r="L160" s="4"/>
      <c r="M160" s="4"/>
      <c r="N160" s="4"/>
      <c r="O160" s="4"/>
      <c r="P160" s="4"/>
      <c r="Q160" s="4"/>
      <c r="R160" s="4"/>
      <c r="S160" s="4"/>
      <c r="T160" s="4"/>
      <c r="U160" s="4"/>
      <c r="V160" s="4"/>
      <c r="W160" s="4"/>
      <c r="X160" s="4"/>
      <c r="Y160" s="4"/>
      <c r="Z160" s="4"/>
      <c r="AA160" s="4"/>
      <c r="AB160" s="4"/>
      <c r="AC160" s="4"/>
    </row>
    <row r="161" spans="1:29" x14ac:dyDescent="0.2">
      <c r="A161" s="22"/>
      <c r="B161" s="33"/>
      <c r="C161" s="31"/>
      <c r="D161" s="31"/>
      <c r="E161" s="31"/>
      <c r="F161" s="31"/>
      <c r="G161" s="31"/>
      <c r="H161" s="31"/>
      <c r="I161" s="31"/>
      <c r="J161" s="10"/>
      <c r="K161" s="4"/>
      <c r="L161" s="4"/>
      <c r="M161" s="4"/>
      <c r="N161" s="4"/>
      <c r="O161" s="4"/>
      <c r="P161" s="4"/>
      <c r="Q161" s="4"/>
      <c r="R161" s="4"/>
      <c r="S161" s="4"/>
      <c r="T161" s="4"/>
      <c r="U161" s="4"/>
      <c r="V161" s="4"/>
      <c r="W161" s="4"/>
      <c r="X161" s="4"/>
      <c r="Y161" s="4"/>
      <c r="Z161" s="4"/>
      <c r="AA161" s="4"/>
      <c r="AB161" s="4"/>
      <c r="AC161" s="4"/>
    </row>
    <row r="162" spans="1:29" x14ac:dyDescent="0.2">
      <c r="A162" s="22"/>
      <c r="B162" s="33"/>
      <c r="C162" s="31"/>
      <c r="D162" s="31"/>
      <c r="E162" s="31"/>
      <c r="F162" s="31"/>
      <c r="G162" s="31"/>
      <c r="H162" s="31"/>
      <c r="I162" s="31"/>
      <c r="J162" s="10"/>
      <c r="K162" s="4"/>
      <c r="L162" s="4"/>
      <c r="M162" s="4"/>
      <c r="N162" s="4"/>
      <c r="O162" s="4"/>
      <c r="P162" s="4"/>
      <c r="Q162" s="4"/>
      <c r="R162" s="4"/>
      <c r="S162" s="4"/>
      <c r="T162" s="4"/>
      <c r="U162" s="4"/>
      <c r="V162" s="4"/>
      <c r="W162" s="4"/>
      <c r="X162" s="4"/>
      <c r="Y162" s="4"/>
      <c r="Z162" s="4"/>
      <c r="AA162" s="4"/>
      <c r="AB162" s="4"/>
      <c r="AC162" s="4"/>
    </row>
    <row r="163" spans="1:29" x14ac:dyDescent="0.2">
      <c r="A163" s="22"/>
      <c r="B163" s="33"/>
      <c r="C163" s="31"/>
      <c r="D163" s="31"/>
      <c r="E163" s="31"/>
      <c r="F163" s="31"/>
      <c r="G163" s="31"/>
      <c r="H163" s="31"/>
      <c r="I163" s="31"/>
      <c r="J163" s="10"/>
      <c r="K163" s="4"/>
      <c r="L163" s="4"/>
      <c r="M163" s="4"/>
      <c r="N163" s="4"/>
      <c r="O163" s="4"/>
      <c r="P163" s="4"/>
      <c r="Q163" s="4"/>
      <c r="R163" s="4"/>
      <c r="S163" s="4"/>
      <c r="T163" s="4"/>
      <c r="U163" s="4"/>
      <c r="V163" s="4"/>
      <c r="W163" s="4"/>
      <c r="X163" s="4"/>
      <c r="Y163" s="4"/>
      <c r="Z163" s="4"/>
      <c r="AA163" s="4"/>
      <c r="AB163" s="4"/>
      <c r="AC163" s="4"/>
    </row>
    <row r="164" spans="1:29" x14ac:dyDescent="0.2">
      <c r="A164" s="22"/>
      <c r="B164" s="33"/>
      <c r="C164" s="31"/>
      <c r="D164" s="31"/>
      <c r="E164" s="31"/>
      <c r="F164" s="31"/>
      <c r="G164" s="31"/>
      <c r="H164" s="31"/>
      <c r="I164" s="31"/>
      <c r="J164" s="10"/>
      <c r="K164" s="4"/>
      <c r="L164" s="4"/>
      <c r="M164" s="4"/>
      <c r="N164" s="4"/>
      <c r="O164" s="4"/>
      <c r="P164" s="4"/>
      <c r="Q164" s="4"/>
      <c r="R164" s="4"/>
      <c r="S164" s="4"/>
      <c r="T164" s="4"/>
      <c r="U164" s="4"/>
      <c r="V164" s="4"/>
      <c r="W164" s="4"/>
      <c r="X164" s="4"/>
      <c r="Y164" s="4"/>
      <c r="Z164" s="4"/>
      <c r="AA164" s="4"/>
      <c r="AB164" s="4"/>
      <c r="AC164" s="4"/>
    </row>
    <row r="165" spans="1:29" x14ac:dyDescent="0.2">
      <c r="A165" s="22"/>
      <c r="B165" s="33"/>
      <c r="C165" s="31"/>
      <c r="D165" s="31"/>
      <c r="E165" s="31"/>
      <c r="F165" s="31"/>
      <c r="G165" s="31"/>
      <c r="H165" s="31"/>
      <c r="I165" s="31"/>
      <c r="J165" s="10"/>
      <c r="K165" s="4"/>
      <c r="L165" s="4"/>
      <c r="M165" s="4"/>
      <c r="N165" s="4"/>
      <c r="O165" s="4"/>
      <c r="P165" s="4"/>
      <c r="Q165" s="4"/>
      <c r="R165" s="4"/>
      <c r="S165" s="4"/>
      <c r="T165" s="4"/>
      <c r="U165" s="4"/>
      <c r="V165" s="4"/>
      <c r="W165" s="4"/>
      <c r="X165" s="4"/>
      <c r="Y165" s="4"/>
      <c r="Z165" s="4"/>
      <c r="AA165" s="4"/>
      <c r="AB165" s="4"/>
      <c r="AC165" s="4"/>
    </row>
    <row r="166" spans="1:29" x14ac:dyDescent="0.2">
      <c r="A166" s="22"/>
      <c r="B166" s="33"/>
      <c r="C166" s="31"/>
      <c r="D166" s="31"/>
      <c r="E166" s="31"/>
      <c r="F166" s="31"/>
      <c r="G166" s="31"/>
      <c r="H166" s="31"/>
      <c r="I166" s="31"/>
      <c r="J166" s="10"/>
      <c r="K166" s="4"/>
      <c r="L166" s="4"/>
      <c r="M166" s="4"/>
      <c r="N166" s="4"/>
      <c r="O166" s="4"/>
      <c r="P166" s="4"/>
      <c r="Q166" s="4"/>
      <c r="R166" s="4"/>
      <c r="S166" s="4"/>
      <c r="T166" s="4"/>
      <c r="U166" s="4"/>
      <c r="V166" s="4"/>
      <c r="W166" s="4"/>
      <c r="X166" s="4"/>
      <c r="Y166" s="4"/>
      <c r="Z166" s="4"/>
      <c r="AA166" s="4"/>
      <c r="AB166" s="4"/>
      <c r="AC166" s="4"/>
    </row>
    <row r="167" spans="1:29" x14ac:dyDescent="0.2">
      <c r="A167" s="22"/>
      <c r="B167" s="33"/>
      <c r="C167" s="31"/>
      <c r="D167" s="31"/>
      <c r="E167" s="31"/>
      <c r="F167" s="31"/>
      <c r="G167" s="31"/>
      <c r="H167" s="31"/>
      <c r="I167" s="31"/>
      <c r="J167" s="10"/>
      <c r="K167" s="4"/>
      <c r="L167" s="4"/>
      <c r="M167" s="4"/>
      <c r="N167" s="4"/>
      <c r="O167" s="4"/>
      <c r="P167" s="4"/>
      <c r="Q167" s="4"/>
      <c r="R167" s="4"/>
      <c r="S167" s="4"/>
      <c r="T167" s="4"/>
      <c r="U167" s="4"/>
      <c r="V167" s="4"/>
      <c r="W167" s="4"/>
      <c r="X167" s="4"/>
      <c r="Y167" s="4"/>
      <c r="Z167" s="4"/>
      <c r="AA167" s="4"/>
      <c r="AB167" s="4"/>
      <c r="AC167" s="4"/>
    </row>
    <row r="168" spans="1:29" x14ac:dyDescent="0.2">
      <c r="A168" s="22"/>
      <c r="B168" s="33"/>
      <c r="C168" s="31"/>
      <c r="D168" s="31"/>
      <c r="E168" s="31"/>
      <c r="F168" s="31"/>
      <c r="G168" s="31"/>
      <c r="H168" s="31"/>
      <c r="I168" s="31"/>
      <c r="J168" s="10"/>
      <c r="K168" s="4"/>
      <c r="L168" s="4"/>
      <c r="M168" s="4"/>
      <c r="N168" s="4"/>
      <c r="O168" s="4"/>
      <c r="P168" s="4"/>
      <c r="Q168" s="4"/>
      <c r="R168" s="4"/>
      <c r="S168" s="4"/>
      <c r="T168" s="4"/>
      <c r="U168" s="4"/>
      <c r="V168" s="4"/>
      <c r="W168" s="4"/>
      <c r="X168" s="4"/>
      <c r="Y168" s="4"/>
      <c r="Z168" s="4"/>
      <c r="AA168" s="4"/>
      <c r="AB168" s="4"/>
      <c r="AC168" s="4"/>
    </row>
    <row r="169" spans="1:29" x14ac:dyDescent="0.2">
      <c r="A169" s="22"/>
      <c r="B169" s="33"/>
      <c r="C169" s="31"/>
      <c r="D169" s="31"/>
      <c r="E169" s="31"/>
      <c r="F169" s="31"/>
      <c r="G169" s="31"/>
      <c r="H169" s="31"/>
      <c r="I169" s="31"/>
      <c r="J169" s="10"/>
      <c r="K169" s="4"/>
      <c r="L169" s="4"/>
      <c r="M169" s="4"/>
      <c r="N169" s="4"/>
      <c r="O169" s="4"/>
      <c r="P169" s="4"/>
      <c r="Q169" s="4"/>
      <c r="R169" s="4"/>
      <c r="S169" s="4"/>
      <c r="T169" s="4"/>
      <c r="U169" s="4"/>
      <c r="V169" s="4"/>
      <c r="W169" s="4"/>
      <c r="X169" s="4"/>
      <c r="Y169" s="4"/>
      <c r="Z169" s="4"/>
      <c r="AA169" s="4"/>
      <c r="AB169" s="4"/>
      <c r="AC169" s="4"/>
    </row>
    <row r="170" spans="1:29" x14ac:dyDescent="0.2">
      <c r="A170" s="22"/>
      <c r="B170" s="33"/>
      <c r="C170" s="31"/>
      <c r="D170" s="31"/>
      <c r="E170" s="31"/>
      <c r="F170" s="31"/>
      <c r="G170" s="31"/>
      <c r="H170" s="31"/>
      <c r="I170" s="31"/>
      <c r="J170" s="10"/>
      <c r="K170" s="4"/>
      <c r="L170" s="4"/>
      <c r="M170" s="4"/>
      <c r="N170" s="4"/>
      <c r="O170" s="4"/>
      <c r="P170" s="4"/>
      <c r="Q170" s="4"/>
      <c r="R170" s="4"/>
      <c r="S170" s="4"/>
      <c r="T170" s="4"/>
      <c r="U170" s="4"/>
      <c r="V170" s="4"/>
      <c r="W170" s="4"/>
      <c r="X170" s="4"/>
      <c r="Y170" s="4"/>
      <c r="Z170" s="4"/>
      <c r="AA170" s="4"/>
      <c r="AB170" s="4"/>
      <c r="AC170" s="4"/>
    </row>
    <row r="171" spans="1:29" x14ac:dyDescent="0.2">
      <c r="A171" s="22"/>
      <c r="B171" s="33"/>
      <c r="C171" s="31"/>
      <c r="D171" s="31"/>
      <c r="E171" s="31"/>
      <c r="F171" s="31"/>
      <c r="G171" s="31"/>
      <c r="H171" s="31"/>
      <c r="I171" s="31"/>
      <c r="J171" s="10"/>
      <c r="K171" s="4"/>
      <c r="L171" s="4"/>
      <c r="M171" s="4"/>
      <c r="N171" s="4"/>
      <c r="O171" s="4"/>
      <c r="P171" s="4"/>
      <c r="Q171" s="4"/>
      <c r="R171" s="4"/>
      <c r="S171" s="4"/>
      <c r="T171" s="4"/>
      <c r="U171" s="4"/>
      <c r="V171" s="4"/>
      <c r="W171" s="4"/>
      <c r="X171" s="4"/>
      <c r="Y171" s="4"/>
      <c r="Z171" s="4"/>
      <c r="AA171" s="4"/>
      <c r="AB171" s="4"/>
      <c r="AC171" s="4"/>
    </row>
    <row r="172" spans="1:29" x14ac:dyDescent="0.2">
      <c r="A172" s="22"/>
      <c r="B172" s="33"/>
      <c r="C172" s="31"/>
      <c r="D172" s="31"/>
      <c r="E172" s="31"/>
      <c r="F172" s="31"/>
      <c r="G172" s="31"/>
      <c r="H172" s="31"/>
      <c r="I172" s="31"/>
      <c r="J172" s="10"/>
      <c r="K172" s="4"/>
      <c r="L172" s="4"/>
      <c r="M172" s="4"/>
      <c r="N172" s="4"/>
      <c r="O172" s="4"/>
      <c r="P172" s="4"/>
      <c r="Q172" s="4"/>
      <c r="R172" s="4"/>
      <c r="S172" s="4"/>
      <c r="T172" s="4"/>
      <c r="U172" s="4"/>
      <c r="V172" s="4"/>
      <c r="W172" s="4"/>
      <c r="X172" s="4"/>
      <c r="Y172" s="4"/>
      <c r="Z172" s="4"/>
      <c r="AA172" s="4"/>
      <c r="AB172" s="4"/>
      <c r="AC172" s="4"/>
    </row>
    <row r="173" spans="1:29" x14ac:dyDescent="0.2">
      <c r="A173" s="22"/>
      <c r="B173" s="33"/>
      <c r="C173" s="31"/>
      <c r="D173" s="31"/>
      <c r="E173" s="31"/>
      <c r="F173" s="31"/>
      <c r="G173" s="31"/>
      <c r="H173" s="31"/>
      <c r="I173" s="31"/>
      <c r="J173" s="10"/>
      <c r="K173" s="4"/>
      <c r="L173" s="4"/>
      <c r="M173" s="4"/>
      <c r="N173" s="4"/>
      <c r="O173" s="4"/>
      <c r="P173" s="4"/>
      <c r="Q173" s="4"/>
      <c r="R173" s="4"/>
      <c r="S173" s="4"/>
      <c r="T173" s="4"/>
      <c r="U173" s="4"/>
      <c r="V173" s="4"/>
      <c r="W173" s="4"/>
      <c r="X173" s="4"/>
      <c r="Y173" s="4"/>
      <c r="Z173" s="4"/>
      <c r="AA173" s="4"/>
      <c r="AB173" s="4"/>
      <c r="AC173" s="4"/>
    </row>
    <row r="174" spans="1:29" x14ac:dyDescent="0.2">
      <c r="A174" s="22"/>
      <c r="B174" s="33"/>
      <c r="C174" s="31"/>
      <c r="D174" s="31"/>
      <c r="E174" s="31"/>
      <c r="F174" s="31"/>
      <c r="G174" s="31"/>
      <c r="H174" s="31"/>
      <c r="I174" s="31"/>
      <c r="J174" s="10"/>
      <c r="K174" s="4"/>
      <c r="L174" s="4"/>
      <c r="M174" s="4"/>
      <c r="N174" s="4"/>
      <c r="O174" s="4"/>
      <c r="P174" s="4"/>
      <c r="Q174" s="4"/>
      <c r="R174" s="4"/>
      <c r="S174" s="4"/>
      <c r="T174" s="4"/>
      <c r="U174" s="4"/>
      <c r="V174" s="4"/>
      <c r="W174" s="4"/>
      <c r="X174" s="4"/>
      <c r="Y174" s="4"/>
      <c r="Z174" s="4"/>
      <c r="AA174" s="4"/>
      <c r="AB174" s="4"/>
      <c r="AC174" s="4"/>
    </row>
    <row r="175" spans="1:29" x14ac:dyDescent="0.2">
      <c r="A175" s="22"/>
      <c r="B175" s="33"/>
      <c r="C175" s="31"/>
      <c r="D175" s="31"/>
      <c r="E175" s="31"/>
      <c r="F175" s="31"/>
      <c r="G175" s="31"/>
      <c r="H175" s="31"/>
      <c r="I175" s="31"/>
      <c r="J175" s="10"/>
      <c r="K175" s="4"/>
      <c r="L175" s="4"/>
      <c r="M175" s="4"/>
      <c r="N175" s="4"/>
      <c r="O175" s="4"/>
      <c r="P175" s="4"/>
      <c r="Q175" s="4"/>
      <c r="R175" s="4"/>
      <c r="S175" s="4"/>
      <c r="T175" s="4"/>
      <c r="U175" s="4"/>
      <c r="V175" s="4"/>
      <c r="W175" s="4"/>
      <c r="X175" s="4"/>
      <c r="Y175" s="4"/>
      <c r="Z175" s="4"/>
      <c r="AA175" s="4"/>
      <c r="AB175" s="4"/>
      <c r="AC175" s="4"/>
    </row>
    <row r="176" spans="1:29" x14ac:dyDescent="0.2">
      <c r="A176" s="85"/>
      <c r="B176" s="86"/>
      <c r="C176" s="87"/>
      <c r="D176" s="87"/>
      <c r="E176" s="87"/>
      <c r="F176" s="87"/>
      <c r="G176" s="87"/>
      <c r="H176" s="87"/>
      <c r="I176" s="87"/>
      <c r="J176" s="10"/>
      <c r="K176" s="4"/>
      <c r="L176" s="4"/>
      <c r="M176" s="4"/>
      <c r="N176" s="4"/>
      <c r="O176" s="4"/>
      <c r="P176" s="4"/>
      <c r="Q176" s="4"/>
      <c r="R176" s="4"/>
      <c r="S176" s="4"/>
      <c r="T176" s="4"/>
      <c r="U176" s="4"/>
      <c r="V176" s="4"/>
      <c r="W176" s="4"/>
      <c r="X176" s="4"/>
      <c r="Y176" s="4"/>
      <c r="Z176" s="4"/>
      <c r="AA176" s="4"/>
      <c r="AB176" s="4"/>
      <c r="AC176" s="4"/>
    </row>
    <row r="177" spans="1:29" x14ac:dyDescent="0.2">
      <c r="A177" s="85"/>
      <c r="B177" s="86"/>
      <c r="C177" s="87"/>
      <c r="D177" s="87"/>
      <c r="E177" s="87"/>
      <c r="F177" s="87"/>
      <c r="G177" s="87"/>
      <c r="H177" s="87"/>
      <c r="I177" s="87"/>
      <c r="J177" s="10"/>
      <c r="K177" s="4"/>
      <c r="L177" s="4"/>
      <c r="M177" s="4"/>
      <c r="N177" s="4"/>
      <c r="O177" s="4"/>
      <c r="P177" s="4"/>
      <c r="Q177" s="4"/>
      <c r="R177" s="4"/>
      <c r="S177" s="4"/>
      <c r="T177" s="4"/>
      <c r="U177" s="4"/>
      <c r="V177" s="4"/>
      <c r="W177" s="4"/>
      <c r="X177" s="4"/>
      <c r="Y177" s="4"/>
      <c r="Z177" s="4"/>
      <c r="AA177" s="4"/>
      <c r="AB177" s="4"/>
      <c r="AC177" s="4"/>
    </row>
    <row r="178" spans="1:29" x14ac:dyDescent="0.2">
      <c r="A178" s="22"/>
      <c r="B178" s="33"/>
      <c r="C178" s="31"/>
      <c r="D178" s="31"/>
      <c r="E178" s="31"/>
      <c r="F178" s="31"/>
      <c r="G178" s="31"/>
      <c r="H178" s="31"/>
      <c r="I178" s="31"/>
      <c r="J178" s="10"/>
      <c r="K178" s="4"/>
      <c r="L178" s="4"/>
      <c r="M178" s="4"/>
      <c r="N178" s="4"/>
      <c r="O178" s="4"/>
      <c r="P178" s="4"/>
      <c r="Q178" s="4"/>
      <c r="R178" s="4"/>
      <c r="S178" s="4"/>
      <c r="T178" s="4"/>
      <c r="U178" s="4"/>
      <c r="V178" s="4"/>
      <c r="W178" s="4"/>
      <c r="X178" s="4"/>
      <c r="Y178" s="4"/>
      <c r="Z178" s="4"/>
      <c r="AA178" s="4"/>
      <c r="AB178" s="4"/>
      <c r="AC178" s="4"/>
    </row>
    <row r="179" spans="1:29" x14ac:dyDescent="0.2">
      <c r="A179" s="22"/>
      <c r="B179" s="33"/>
      <c r="C179" s="31"/>
      <c r="D179" s="31"/>
      <c r="E179" s="31"/>
      <c r="F179" s="31"/>
      <c r="G179" s="31"/>
      <c r="H179" s="31"/>
      <c r="I179" s="31"/>
      <c r="J179" s="10"/>
      <c r="K179" s="4"/>
      <c r="L179" s="4"/>
      <c r="M179" s="4"/>
      <c r="N179" s="4"/>
      <c r="O179" s="4"/>
      <c r="P179" s="4"/>
      <c r="Q179" s="4"/>
      <c r="R179" s="4"/>
      <c r="S179" s="4"/>
      <c r="T179" s="4"/>
      <c r="U179" s="4"/>
      <c r="V179" s="4"/>
      <c r="W179" s="4"/>
      <c r="X179" s="4"/>
      <c r="Y179" s="4"/>
      <c r="Z179" s="4"/>
      <c r="AA179" s="4"/>
      <c r="AB179" s="4"/>
      <c r="AC179" s="4"/>
    </row>
    <row r="180" spans="1:29" x14ac:dyDescent="0.2">
      <c r="A180" s="22"/>
      <c r="B180" s="33"/>
      <c r="C180" s="31"/>
      <c r="D180" s="31"/>
      <c r="E180" s="31"/>
      <c r="F180" s="31"/>
      <c r="G180" s="31"/>
      <c r="H180" s="31"/>
      <c r="I180" s="31"/>
      <c r="J180" s="10"/>
      <c r="K180" s="4"/>
      <c r="L180" s="4"/>
      <c r="M180" s="4"/>
      <c r="N180" s="4"/>
      <c r="O180" s="4"/>
      <c r="P180" s="4"/>
      <c r="Q180" s="4"/>
      <c r="R180" s="4"/>
      <c r="S180" s="4"/>
      <c r="T180" s="4"/>
      <c r="U180" s="4"/>
      <c r="V180" s="4"/>
      <c r="W180" s="4"/>
      <c r="X180" s="4"/>
      <c r="Y180" s="4"/>
      <c r="Z180" s="4"/>
      <c r="AA180" s="4"/>
      <c r="AB180" s="4"/>
      <c r="AC180" s="4"/>
    </row>
    <row r="181" spans="1:29" x14ac:dyDescent="0.2">
      <c r="A181" s="22"/>
      <c r="B181" s="33"/>
      <c r="C181" s="31"/>
      <c r="D181" s="31"/>
      <c r="E181" s="31"/>
      <c r="F181" s="31"/>
      <c r="G181" s="31"/>
      <c r="H181" s="31"/>
      <c r="I181" s="31"/>
      <c r="J181" s="10"/>
      <c r="K181" s="4"/>
      <c r="L181" s="4"/>
      <c r="M181" s="4"/>
      <c r="N181" s="4"/>
      <c r="O181" s="4"/>
      <c r="P181" s="4"/>
      <c r="Q181" s="4"/>
      <c r="R181" s="4"/>
      <c r="S181" s="4"/>
      <c r="T181" s="4"/>
      <c r="U181" s="4"/>
      <c r="V181" s="4"/>
      <c r="W181" s="4"/>
      <c r="X181" s="4"/>
      <c r="Y181" s="4"/>
      <c r="Z181" s="4"/>
      <c r="AA181" s="4"/>
      <c r="AB181" s="4"/>
      <c r="AC181" s="4"/>
    </row>
    <row r="182" spans="1:29" x14ac:dyDescent="0.2">
      <c r="A182" s="22"/>
      <c r="B182" s="33"/>
      <c r="C182" s="31"/>
      <c r="D182" s="31"/>
      <c r="E182" s="31"/>
      <c r="F182" s="31"/>
      <c r="G182" s="31"/>
      <c r="H182" s="31"/>
      <c r="I182" s="31"/>
      <c r="J182" s="10"/>
      <c r="K182" s="4"/>
      <c r="L182" s="4"/>
      <c r="M182" s="4"/>
      <c r="N182" s="4"/>
      <c r="O182" s="4"/>
      <c r="P182" s="4"/>
      <c r="Q182" s="4"/>
      <c r="R182" s="4"/>
      <c r="S182" s="4"/>
      <c r="T182" s="4"/>
      <c r="U182" s="4"/>
      <c r="V182" s="4"/>
      <c r="W182" s="4"/>
      <c r="X182" s="4"/>
      <c r="Y182" s="4"/>
      <c r="Z182" s="4"/>
      <c r="AA182" s="4"/>
      <c r="AB182" s="4"/>
      <c r="AC182" s="4"/>
    </row>
    <row r="183" spans="1:29" x14ac:dyDescent="0.2">
      <c r="A183" s="22"/>
      <c r="B183" s="33"/>
      <c r="C183" s="31"/>
      <c r="D183" s="31"/>
      <c r="E183" s="31"/>
      <c r="F183" s="31"/>
      <c r="G183" s="31"/>
      <c r="H183" s="31"/>
      <c r="I183" s="31"/>
      <c r="J183" s="10"/>
      <c r="K183" s="4"/>
      <c r="L183" s="4"/>
      <c r="M183" s="4"/>
      <c r="N183" s="4"/>
      <c r="O183" s="4"/>
      <c r="P183" s="4"/>
      <c r="Q183" s="4"/>
      <c r="R183" s="4"/>
      <c r="S183" s="4"/>
      <c r="T183" s="4"/>
      <c r="U183" s="4"/>
      <c r="V183" s="4"/>
      <c r="W183" s="4"/>
      <c r="X183" s="4"/>
      <c r="Y183" s="4"/>
      <c r="Z183" s="4"/>
      <c r="AA183" s="4"/>
      <c r="AB183" s="4"/>
      <c r="AC183" s="4"/>
    </row>
    <row r="184" spans="1:29" x14ac:dyDescent="0.2">
      <c r="A184" s="22"/>
      <c r="B184" s="33"/>
      <c r="C184" s="31"/>
      <c r="D184" s="31"/>
      <c r="E184" s="31"/>
      <c r="F184" s="31"/>
      <c r="G184" s="31"/>
      <c r="H184" s="31"/>
      <c r="I184" s="31"/>
      <c r="J184" s="10"/>
      <c r="K184" s="4"/>
      <c r="L184" s="4"/>
      <c r="M184" s="4"/>
      <c r="N184" s="4"/>
      <c r="O184" s="4"/>
      <c r="P184" s="4"/>
      <c r="Q184" s="4"/>
      <c r="R184" s="4"/>
      <c r="S184" s="4"/>
      <c r="T184" s="4"/>
      <c r="U184" s="4"/>
      <c r="V184" s="4"/>
      <c r="W184" s="4"/>
      <c r="X184" s="4"/>
      <c r="Y184" s="4"/>
      <c r="Z184" s="4"/>
      <c r="AA184" s="4"/>
      <c r="AB184" s="4"/>
      <c r="AC184" s="4"/>
    </row>
    <row r="185" spans="1:29" x14ac:dyDescent="0.2">
      <c r="A185" s="22"/>
      <c r="B185" s="33"/>
      <c r="C185" s="31"/>
      <c r="D185" s="31"/>
      <c r="E185" s="31"/>
      <c r="F185" s="31"/>
      <c r="G185" s="31"/>
      <c r="H185" s="31"/>
      <c r="I185" s="31"/>
      <c r="J185" s="10"/>
      <c r="K185" s="4"/>
      <c r="L185" s="4"/>
      <c r="M185" s="4"/>
      <c r="N185" s="4"/>
      <c r="O185" s="4"/>
      <c r="P185" s="4"/>
      <c r="Q185" s="4"/>
      <c r="R185" s="4"/>
      <c r="S185" s="4"/>
      <c r="T185" s="4"/>
      <c r="U185" s="4"/>
      <c r="V185" s="4"/>
      <c r="W185" s="4"/>
      <c r="X185" s="4"/>
      <c r="Y185" s="4"/>
      <c r="Z185" s="4"/>
      <c r="AA185" s="4"/>
      <c r="AB185" s="4"/>
      <c r="AC185" s="4"/>
    </row>
    <row r="186" spans="1:29" x14ac:dyDescent="0.2">
      <c r="A186" s="22"/>
      <c r="B186" s="33"/>
      <c r="C186" s="31"/>
      <c r="D186" s="31"/>
      <c r="E186" s="31"/>
      <c r="F186" s="31"/>
      <c r="G186" s="31"/>
      <c r="H186" s="31"/>
      <c r="I186" s="31"/>
      <c r="J186" s="10"/>
      <c r="K186" s="4"/>
      <c r="L186" s="4"/>
      <c r="M186" s="4"/>
      <c r="N186" s="4"/>
      <c r="O186" s="4"/>
      <c r="P186" s="4"/>
      <c r="Q186" s="4"/>
      <c r="R186" s="4"/>
      <c r="S186" s="4"/>
      <c r="T186" s="4"/>
      <c r="U186" s="4"/>
      <c r="V186" s="4"/>
      <c r="W186" s="4"/>
      <c r="X186" s="4"/>
      <c r="Y186" s="4"/>
      <c r="Z186" s="4"/>
      <c r="AA186" s="4"/>
      <c r="AB186" s="4"/>
      <c r="AC186" s="4"/>
    </row>
    <row r="187" spans="1:29" x14ac:dyDescent="0.2">
      <c r="A187" s="22"/>
      <c r="B187" s="33"/>
      <c r="C187" s="31"/>
      <c r="D187" s="31"/>
      <c r="E187" s="31"/>
      <c r="F187" s="31"/>
      <c r="G187" s="31"/>
      <c r="H187" s="31"/>
      <c r="I187" s="31"/>
      <c r="J187" s="10"/>
      <c r="K187" s="4"/>
      <c r="L187" s="4"/>
      <c r="M187" s="4"/>
      <c r="N187" s="4"/>
      <c r="O187" s="4"/>
      <c r="P187" s="4"/>
      <c r="Q187" s="4"/>
      <c r="R187" s="4"/>
      <c r="S187" s="4"/>
      <c r="T187" s="4"/>
      <c r="U187" s="4"/>
      <c r="V187" s="4"/>
      <c r="W187" s="4"/>
      <c r="X187" s="4"/>
      <c r="Y187" s="4"/>
      <c r="Z187" s="4"/>
      <c r="AA187" s="4"/>
      <c r="AB187" s="4"/>
      <c r="AC187" s="4"/>
    </row>
    <row r="188" spans="1:29" x14ac:dyDescent="0.2">
      <c r="A188" s="22"/>
      <c r="B188" s="33"/>
      <c r="C188" s="31"/>
      <c r="D188" s="31"/>
      <c r="E188" s="31"/>
      <c r="F188" s="31"/>
      <c r="G188" s="31"/>
      <c r="H188" s="31"/>
      <c r="I188" s="31"/>
      <c r="J188" s="10"/>
      <c r="K188" s="4"/>
      <c r="L188" s="4"/>
      <c r="M188" s="4"/>
      <c r="N188" s="4"/>
      <c r="O188" s="4"/>
      <c r="P188" s="4"/>
      <c r="Q188" s="4"/>
      <c r="R188" s="4"/>
      <c r="S188" s="4"/>
      <c r="T188" s="4"/>
      <c r="U188" s="4"/>
      <c r="V188" s="4"/>
      <c r="W188" s="4"/>
      <c r="X188" s="4"/>
      <c r="Y188" s="4"/>
      <c r="Z188" s="4"/>
      <c r="AA188" s="4"/>
      <c r="AB188" s="4"/>
      <c r="AC188" s="4"/>
    </row>
    <row r="189" spans="1:29" x14ac:dyDescent="0.2">
      <c r="A189" s="22"/>
      <c r="B189" s="33"/>
      <c r="C189" s="31"/>
      <c r="D189" s="31"/>
      <c r="E189" s="31"/>
      <c r="F189" s="31"/>
      <c r="G189" s="31"/>
      <c r="H189" s="31"/>
      <c r="I189" s="31"/>
      <c r="J189" s="10"/>
      <c r="K189" s="4"/>
      <c r="L189" s="4"/>
      <c r="M189" s="4"/>
      <c r="N189" s="4"/>
      <c r="O189" s="4"/>
      <c r="P189" s="4"/>
      <c r="Q189" s="4"/>
      <c r="R189" s="4"/>
      <c r="S189" s="4"/>
      <c r="T189" s="4"/>
      <c r="U189" s="4"/>
      <c r="V189" s="4"/>
      <c r="W189" s="4"/>
      <c r="X189" s="4"/>
      <c r="Y189" s="4"/>
      <c r="Z189" s="4"/>
      <c r="AA189" s="4"/>
      <c r="AB189" s="4"/>
      <c r="AC189" s="4"/>
    </row>
    <row r="190" spans="1:29" x14ac:dyDescent="0.2">
      <c r="A190" s="22"/>
      <c r="B190" s="33"/>
      <c r="C190" s="31"/>
      <c r="D190" s="31"/>
      <c r="E190" s="31"/>
      <c r="F190" s="31"/>
      <c r="G190" s="31"/>
      <c r="H190" s="31"/>
      <c r="I190" s="31"/>
      <c r="J190" s="10"/>
      <c r="K190" s="4"/>
      <c r="L190" s="4"/>
      <c r="M190" s="4"/>
      <c r="N190" s="4"/>
      <c r="O190" s="4"/>
      <c r="P190" s="4"/>
      <c r="Q190" s="4"/>
      <c r="R190" s="4"/>
      <c r="S190" s="4"/>
      <c r="T190" s="4"/>
      <c r="U190" s="4"/>
      <c r="V190" s="4"/>
      <c r="W190" s="4"/>
      <c r="X190" s="4"/>
      <c r="Y190" s="4"/>
      <c r="Z190" s="4"/>
      <c r="AA190" s="4"/>
      <c r="AB190" s="4"/>
      <c r="AC190" s="4"/>
    </row>
    <row r="191" spans="1:29" x14ac:dyDescent="0.2">
      <c r="A191" s="22"/>
      <c r="B191" s="33"/>
      <c r="C191" s="31"/>
      <c r="D191" s="31"/>
      <c r="E191" s="31"/>
      <c r="F191" s="31"/>
      <c r="G191" s="31"/>
      <c r="H191" s="31"/>
      <c r="I191" s="31"/>
      <c r="J191" s="10"/>
      <c r="K191" s="4"/>
      <c r="L191" s="4"/>
      <c r="M191" s="4"/>
      <c r="N191" s="4"/>
      <c r="O191" s="4"/>
      <c r="P191" s="4"/>
      <c r="Q191" s="4"/>
      <c r="R191" s="4"/>
      <c r="S191" s="4"/>
      <c r="T191" s="4"/>
      <c r="U191" s="4"/>
      <c r="V191" s="4"/>
      <c r="W191" s="4"/>
      <c r="X191" s="4"/>
      <c r="Y191" s="4"/>
      <c r="Z191" s="4"/>
      <c r="AA191" s="4"/>
      <c r="AB191" s="4"/>
      <c r="AC191" s="4"/>
    </row>
    <row r="192" spans="1:29" x14ac:dyDescent="0.2">
      <c r="A192" s="22"/>
      <c r="B192" s="33"/>
      <c r="C192" s="31"/>
      <c r="D192" s="31"/>
      <c r="E192" s="31"/>
      <c r="F192" s="31"/>
      <c r="G192" s="31"/>
      <c r="H192" s="31"/>
      <c r="I192" s="31"/>
      <c r="J192" s="10"/>
      <c r="K192" s="4"/>
      <c r="L192" s="4"/>
      <c r="M192" s="4"/>
      <c r="N192" s="4"/>
      <c r="O192" s="4"/>
      <c r="P192" s="4"/>
      <c r="Q192" s="4"/>
      <c r="R192" s="4"/>
      <c r="S192" s="4"/>
      <c r="T192" s="4"/>
      <c r="U192" s="4"/>
      <c r="V192" s="4"/>
      <c r="W192" s="4"/>
      <c r="X192" s="4"/>
      <c r="Y192" s="4"/>
      <c r="Z192" s="4"/>
      <c r="AA192" s="4"/>
      <c r="AB192" s="4"/>
      <c r="AC192" s="4"/>
    </row>
    <row r="193" spans="1:29" x14ac:dyDescent="0.2">
      <c r="A193" s="22"/>
      <c r="B193" s="33"/>
      <c r="C193" s="31"/>
      <c r="D193" s="31"/>
      <c r="E193" s="31"/>
      <c r="F193" s="31"/>
      <c r="G193" s="31"/>
      <c r="H193" s="31"/>
      <c r="I193" s="31"/>
      <c r="J193" s="10"/>
      <c r="K193" s="4"/>
      <c r="L193" s="4"/>
      <c r="M193" s="4"/>
      <c r="N193" s="4"/>
      <c r="O193" s="4"/>
      <c r="P193" s="4"/>
      <c r="Q193" s="4"/>
      <c r="R193" s="4"/>
      <c r="S193" s="4"/>
      <c r="T193" s="4"/>
      <c r="U193" s="4"/>
      <c r="V193" s="4"/>
      <c r="W193" s="4"/>
      <c r="X193" s="4"/>
      <c r="Y193" s="4"/>
      <c r="Z193" s="4"/>
      <c r="AA193" s="4"/>
      <c r="AB193" s="4"/>
      <c r="AC193" s="4"/>
    </row>
    <row r="194" spans="1:29" x14ac:dyDescent="0.2">
      <c r="A194" s="22"/>
      <c r="B194" s="33"/>
      <c r="C194" s="31"/>
      <c r="D194" s="31"/>
      <c r="E194" s="31"/>
      <c r="F194" s="31"/>
      <c r="G194" s="31"/>
      <c r="H194" s="31"/>
      <c r="I194" s="31"/>
      <c r="J194" s="10"/>
      <c r="K194" s="4"/>
      <c r="L194" s="4"/>
      <c r="M194" s="4"/>
      <c r="N194" s="4"/>
      <c r="O194" s="4"/>
      <c r="P194" s="4"/>
      <c r="Q194" s="4"/>
      <c r="R194" s="4"/>
      <c r="S194" s="4"/>
      <c r="T194" s="4"/>
      <c r="U194" s="4"/>
      <c r="V194" s="4"/>
      <c r="W194" s="4"/>
      <c r="X194" s="4"/>
      <c r="Y194" s="4"/>
      <c r="Z194" s="4"/>
      <c r="AA194" s="4"/>
      <c r="AB194" s="4"/>
      <c r="AC194" s="4"/>
    </row>
    <row r="195" spans="1:29" x14ac:dyDescent="0.2">
      <c r="A195" s="22"/>
      <c r="B195" s="33"/>
      <c r="C195" s="31"/>
      <c r="D195" s="31"/>
      <c r="E195" s="31"/>
      <c r="F195" s="31"/>
      <c r="G195" s="31"/>
      <c r="H195" s="31"/>
      <c r="I195" s="31"/>
      <c r="J195" s="10"/>
      <c r="K195" s="4"/>
      <c r="L195" s="4"/>
      <c r="M195" s="4"/>
      <c r="N195" s="4"/>
      <c r="O195" s="4"/>
      <c r="P195" s="4"/>
      <c r="Q195" s="4"/>
      <c r="R195" s="4"/>
      <c r="S195" s="4"/>
      <c r="T195" s="4"/>
      <c r="U195" s="4"/>
      <c r="V195" s="4"/>
      <c r="W195" s="4"/>
      <c r="X195" s="4"/>
      <c r="Y195" s="4"/>
      <c r="Z195" s="4"/>
      <c r="AA195" s="4"/>
      <c r="AB195" s="4"/>
      <c r="AC195" s="4"/>
    </row>
    <row r="196" spans="1:29" x14ac:dyDescent="0.2">
      <c r="A196" s="22"/>
      <c r="B196" s="33"/>
      <c r="C196" s="31"/>
      <c r="D196" s="31"/>
      <c r="E196" s="31"/>
      <c r="F196" s="31"/>
      <c r="G196" s="31"/>
      <c r="H196" s="31"/>
      <c r="I196" s="31"/>
      <c r="J196" s="10"/>
      <c r="K196" s="4"/>
      <c r="L196" s="4"/>
      <c r="M196" s="4"/>
      <c r="N196" s="4"/>
      <c r="O196" s="4"/>
      <c r="P196" s="4"/>
      <c r="Q196" s="4"/>
      <c r="R196" s="4"/>
      <c r="S196" s="4"/>
      <c r="T196" s="4"/>
      <c r="U196" s="4"/>
      <c r="V196" s="4"/>
      <c r="W196" s="4"/>
      <c r="X196" s="4"/>
      <c r="Y196" s="4"/>
      <c r="Z196" s="4"/>
      <c r="AA196" s="4"/>
      <c r="AB196" s="4"/>
      <c r="AC196" s="4"/>
    </row>
    <row r="197" spans="1:29" x14ac:dyDescent="0.2">
      <c r="A197" s="22"/>
      <c r="B197" s="33"/>
      <c r="C197" s="31"/>
      <c r="D197" s="31"/>
      <c r="E197" s="31"/>
      <c r="F197" s="31"/>
      <c r="G197" s="31"/>
      <c r="H197" s="31"/>
      <c r="I197" s="31"/>
      <c r="J197" s="10"/>
      <c r="K197" s="4"/>
      <c r="L197" s="4"/>
      <c r="M197" s="4"/>
      <c r="N197" s="4"/>
      <c r="O197" s="4"/>
      <c r="P197" s="4"/>
      <c r="Q197" s="4"/>
      <c r="R197" s="4"/>
      <c r="S197" s="4"/>
      <c r="T197" s="4"/>
      <c r="U197" s="4"/>
      <c r="V197" s="4"/>
      <c r="W197" s="4"/>
      <c r="X197" s="4"/>
      <c r="Y197" s="4"/>
      <c r="Z197" s="4"/>
      <c r="AA197" s="4"/>
      <c r="AB197" s="4"/>
      <c r="AC197" s="4"/>
    </row>
    <row r="198" spans="1:29" x14ac:dyDescent="0.2">
      <c r="A198" s="22"/>
      <c r="B198" s="33"/>
      <c r="C198" s="31"/>
      <c r="D198" s="31"/>
      <c r="E198" s="31"/>
      <c r="F198" s="31"/>
      <c r="G198" s="31"/>
      <c r="H198" s="31"/>
      <c r="I198" s="31"/>
      <c r="J198" s="10"/>
      <c r="K198" s="4"/>
      <c r="L198" s="4"/>
      <c r="M198" s="4"/>
      <c r="N198" s="4"/>
      <c r="O198" s="4"/>
      <c r="P198" s="4"/>
      <c r="Q198" s="4"/>
      <c r="R198" s="4"/>
      <c r="S198" s="4"/>
      <c r="T198" s="4"/>
      <c r="U198" s="4"/>
      <c r="V198" s="4"/>
      <c r="W198" s="4"/>
      <c r="X198" s="4"/>
      <c r="Y198" s="4"/>
      <c r="Z198" s="4"/>
      <c r="AA198" s="4"/>
      <c r="AB198" s="4"/>
      <c r="AC198" s="4"/>
    </row>
    <row r="199" spans="1:29" x14ac:dyDescent="0.2">
      <c r="A199" s="22"/>
      <c r="B199" s="33"/>
      <c r="C199" s="31"/>
      <c r="D199" s="31"/>
      <c r="E199" s="31"/>
      <c r="F199" s="31"/>
      <c r="G199" s="31"/>
      <c r="H199" s="31"/>
      <c r="I199" s="31"/>
      <c r="J199" s="10"/>
      <c r="K199" s="4"/>
      <c r="L199" s="4"/>
      <c r="M199" s="4"/>
      <c r="N199" s="4"/>
      <c r="O199" s="4"/>
      <c r="P199" s="4"/>
      <c r="Q199" s="4"/>
      <c r="R199" s="4"/>
      <c r="S199" s="4"/>
      <c r="T199" s="4"/>
      <c r="U199" s="4"/>
      <c r="V199" s="4"/>
      <c r="W199" s="4"/>
      <c r="X199" s="4"/>
      <c r="Y199" s="4"/>
      <c r="Z199" s="4"/>
      <c r="AA199" s="4"/>
      <c r="AB199" s="4"/>
      <c r="AC199" s="4"/>
    </row>
    <row r="200" spans="1:29" x14ac:dyDescent="0.2">
      <c r="A200" s="22"/>
      <c r="B200" s="33"/>
      <c r="C200" s="31"/>
      <c r="D200" s="31"/>
      <c r="E200" s="31"/>
      <c r="F200" s="31"/>
      <c r="G200" s="31"/>
      <c r="H200" s="31"/>
      <c r="I200" s="31"/>
      <c r="J200" s="10"/>
      <c r="K200" s="4"/>
      <c r="L200" s="4"/>
      <c r="M200" s="4"/>
      <c r="N200" s="4"/>
      <c r="O200" s="4"/>
      <c r="P200" s="4"/>
      <c r="Q200" s="4"/>
      <c r="R200" s="4"/>
      <c r="S200" s="4"/>
      <c r="T200" s="4"/>
      <c r="U200" s="4"/>
      <c r="V200" s="4"/>
      <c r="W200" s="4"/>
      <c r="X200" s="4"/>
      <c r="Y200" s="4"/>
      <c r="Z200" s="4"/>
      <c r="AA200" s="4"/>
      <c r="AB200" s="4"/>
      <c r="AC200" s="4"/>
    </row>
    <row r="201" spans="1:29" x14ac:dyDescent="0.2">
      <c r="A201" s="22"/>
      <c r="B201" s="33"/>
      <c r="C201" s="31"/>
      <c r="D201" s="31"/>
      <c r="E201" s="31"/>
      <c r="F201" s="31"/>
      <c r="G201" s="31"/>
      <c r="H201" s="31"/>
      <c r="I201" s="31"/>
      <c r="J201" s="10"/>
      <c r="K201" s="4"/>
      <c r="L201" s="4"/>
      <c r="M201" s="4"/>
      <c r="N201" s="4"/>
      <c r="O201" s="4"/>
      <c r="P201" s="4"/>
      <c r="Q201" s="4"/>
      <c r="R201" s="4"/>
      <c r="S201" s="4"/>
      <c r="T201" s="4"/>
      <c r="U201" s="4"/>
      <c r="V201" s="4"/>
      <c r="W201" s="4"/>
      <c r="X201" s="4"/>
      <c r="Y201" s="4"/>
      <c r="Z201" s="4"/>
      <c r="AA201" s="4"/>
      <c r="AB201" s="4"/>
      <c r="AC201" s="4"/>
    </row>
    <row r="202" spans="1:29" x14ac:dyDescent="0.2">
      <c r="A202" s="22"/>
      <c r="B202" s="33"/>
      <c r="C202" s="31"/>
      <c r="D202" s="31"/>
      <c r="E202" s="31"/>
      <c r="F202" s="31"/>
      <c r="G202" s="31"/>
      <c r="H202" s="31"/>
      <c r="I202" s="31"/>
      <c r="J202" s="10"/>
      <c r="K202" s="4"/>
      <c r="L202" s="4"/>
      <c r="M202" s="4"/>
      <c r="N202" s="4"/>
      <c r="O202" s="4"/>
      <c r="P202" s="4"/>
      <c r="Q202" s="4"/>
      <c r="R202" s="4"/>
      <c r="S202" s="4"/>
      <c r="T202" s="4"/>
      <c r="U202" s="4"/>
      <c r="V202" s="4"/>
      <c r="W202" s="4"/>
      <c r="X202" s="4"/>
      <c r="Y202" s="4"/>
      <c r="Z202" s="4"/>
      <c r="AA202" s="4"/>
      <c r="AB202" s="4"/>
      <c r="AC202" s="4"/>
    </row>
    <row r="203" spans="1:29" x14ac:dyDescent="0.2">
      <c r="A203" s="22"/>
      <c r="B203" s="33"/>
      <c r="C203" s="31"/>
      <c r="D203" s="31"/>
      <c r="E203" s="31"/>
      <c r="F203" s="31"/>
      <c r="G203" s="31"/>
      <c r="H203" s="31"/>
      <c r="I203" s="31"/>
      <c r="J203" s="10"/>
      <c r="K203" s="4"/>
      <c r="L203" s="4"/>
      <c r="M203" s="4"/>
      <c r="N203" s="4"/>
      <c r="O203" s="4"/>
      <c r="P203" s="4"/>
      <c r="Q203" s="4"/>
      <c r="R203" s="4"/>
      <c r="S203" s="4"/>
      <c r="T203" s="4"/>
      <c r="U203" s="4"/>
      <c r="V203" s="4"/>
      <c r="W203" s="4"/>
      <c r="X203" s="4"/>
      <c r="Y203" s="4"/>
      <c r="Z203" s="4"/>
      <c r="AA203" s="4"/>
      <c r="AB203" s="4"/>
      <c r="AC203" s="4"/>
    </row>
    <row r="204" spans="1:29" x14ac:dyDescent="0.2">
      <c r="A204" s="22"/>
      <c r="B204" s="33"/>
      <c r="C204" s="31"/>
      <c r="D204" s="31"/>
      <c r="E204" s="31"/>
      <c r="F204" s="31"/>
      <c r="G204" s="31"/>
      <c r="H204" s="31"/>
      <c r="I204" s="31"/>
      <c r="J204" s="10"/>
      <c r="K204" s="4"/>
      <c r="L204" s="4"/>
      <c r="M204" s="4"/>
      <c r="N204" s="4"/>
      <c r="O204" s="4"/>
      <c r="P204" s="4"/>
      <c r="Q204" s="4"/>
      <c r="R204" s="4"/>
      <c r="S204" s="4"/>
      <c r="T204" s="4"/>
      <c r="U204" s="4"/>
      <c r="V204" s="4"/>
      <c r="W204" s="4"/>
      <c r="X204" s="4"/>
      <c r="Y204" s="4"/>
      <c r="Z204" s="4"/>
      <c r="AA204" s="4"/>
      <c r="AB204" s="4"/>
      <c r="AC204" s="4"/>
    </row>
    <row r="205" spans="1:29" x14ac:dyDescent="0.2">
      <c r="A205" s="22"/>
      <c r="B205" s="33"/>
      <c r="C205" s="31"/>
      <c r="D205" s="31"/>
      <c r="E205" s="31"/>
      <c r="F205" s="31"/>
      <c r="G205" s="31"/>
      <c r="H205" s="31"/>
      <c r="I205" s="31"/>
      <c r="J205" s="10"/>
      <c r="K205" s="4"/>
      <c r="L205" s="4"/>
      <c r="M205" s="4"/>
      <c r="N205" s="4"/>
      <c r="O205" s="4"/>
      <c r="P205" s="4"/>
      <c r="Q205" s="4"/>
      <c r="R205" s="4"/>
      <c r="S205" s="4"/>
      <c r="T205" s="4"/>
      <c r="U205" s="4"/>
      <c r="V205" s="4"/>
      <c r="W205" s="4"/>
      <c r="X205" s="4"/>
      <c r="Y205" s="4"/>
      <c r="Z205" s="4"/>
      <c r="AA205" s="4"/>
      <c r="AB205" s="4"/>
      <c r="AC205" s="4"/>
    </row>
    <row r="206" spans="1:29" x14ac:dyDescent="0.2">
      <c r="A206" s="22"/>
      <c r="B206" s="33"/>
      <c r="C206" s="31"/>
      <c r="D206" s="31"/>
      <c r="E206" s="31"/>
      <c r="F206" s="31"/>
      <c r="G206" s="31"/>
      <c r="H206" s="31"/>
      <c r="I206" s="31"/>
      <c r="J206" s="10"/>
      <c r="K206" s="4"/>
      <c r="L206" s="4"/>
      <c r="M206" s="4"/>
      <c r="N206" s="4"/>
      <c r="O206" s="4"/>
      <c r="P206" s="4"/>
      <c r="Q206" s="4"/>
      <c r="R206" s="4"/>
      <c r="S206" s="4"/>
      <c r="T206" s="4"/>
      <c r="U206" s="4"/>
      <c r="V206" s="4"/>
      <c r="W206" s="4"/>
      <c r="X206" s="4"/>
      <c r="Y206" s="4"/>
      <c r="Z206" s="4"/>
      <c r="AA206" s="4"/>
      <c r="AB206" s="4"/>
      <c r="AC206" s="4"/>
    </row>
    <row r="207" spans="1:29" x14ac:dyDescent="0.2">
      <c r="A207" s="22"/>
      <c r="B207" s="33"/>
      <c r="C207" s="31"/>
      <c r="D207" s="31"/>
      <c r="E207" s="31"/>
      <c r="F207" s="31"/>
      <c r="G207" s="31"/>
      <c r="H207" s="31"/>
      <c r="I207" s="31"/>
      <c r="J207" s="10"/>
      <c r="K207" s="4"/>
      <c r="L207" s="4"/>
      <c r="M207" s="4"/>
      <c r="N207" s="4"/>
      <c r="O207" s="4"/>
      <c r="P207" s="4"/>
      <c r="Q207" s="4"/>
      <c r="R207" s="4"/>
      <c r="S207" s="4"/>
      <c r="T207" s="4"/>
      <c r="U207" s="4"/>
      <c r="V207" s="4"/>
      <c r="W207" s="4"/>
      <c r="X207" s="4"/>
      <c r="Y207" s="4"/>
      <c r="Z207" s="4"/>
      <c r="AA207" s="4"/>
      <c r="AB207" s="4"/>
      <c r="AC207" s="4"/>
    </row>
    <row r="208" spans="1:29" x14ac:dyDescent="0.2">
      <c r="A208" s="22"/>
      <c r="B208" s="33"/>
      <c r="C208" s="31"/>
      <c r="D208" s="31"/>
      <c r="E208" s="31"/>
      <c r="F208" s="31"/>
      <c r="G208" s="31"/>
      <c r="H208" s="31"/>
      <c r="I208" s="31"/>
      <c r="J208" s="10"/>
      <c r="K208" s="4"/>
      <c r="L208" s="4"/>
      <c r="M208" s="4"/>
      <c r="N208" s="4"/>
      <c r="O208" s="4"/>
      <c r="P208" s="4"/>
      <c r="Q208" s="4"/>
      <c r="R208" s="4"/>
      <c r="S208" s="4"/>
      <c r="T208" s="4"/>
      <c r="U208" s="4"/>
      <c r="V208" s="4"/>
      <c r="W208" s="4"/>
      <c r="X208" s="4"/>
      <c r="Y208" s="4"/>
      <c r="Z208" s="4"/>
      <c r="AA208" s="4"/>
      <c r="AB208" s="4"/>
      <c r="AC208" s="4"/>
    </row>
    <row r="209" spans="1:29" x14ac:dyDescent="0.2">
      <c r="A209" s="22"/>
      <c r="B209" s="33"/>
      <c r="C209" s="31"/>
      <c r="D209" s="31"/>
      <c r="E209" s="31"/>
      <c r="F209" s="31"/>
      <c r="G209" s="31"/>
      <c r="H209" s="31"/>
      <c r="I209" s="31"/>
      <c r="J209" s="10"/>
      <c r="K209" s="4"/>
      <c r="L209" s="4"/>
      <c r="M209" s="4"/>
      <c r="N209" s="4"/>
      <c r="O209" s="4"/>
      <c r="P209" s="4"/>
      <c r="Q209" s="4"/>
      <c r="R209" s="4"/>
      <c r="S209" s="4"/>
      <c r="T209" s="4"/>
      <c r="U209" s="4"/>
      <c r="V209" s="4"/>
      <c r="W209" s="4"/>
      <c r="X209" s="4"/>
      <c r="Y209" s="4"/>
      <c r="Z209" s="4"/>
      <c r="AA209" s="4"/>
      <c r="AB209" s="4"/>
      <c r="AC209" s="4"/>
    </row>
    <row r="210" spans="1:29" x14ac:dyDescent="0.2">
      <c r="A210" s="22"/>
      <c r="B210" s="33"/>
      <c r="C210" s="31"/>
      <c r="D210" s="31"/>
      <c r="E210" s="31"/>
      <c r="F210" s="31"/>
      <c r="G210" s="31"/>
      <c r="H210" s="31"/>
      <c r="I210" s="31"/>
      <c r="J210" s="10"/>
      <c r="K210" s="4"/>
      <c r="L210" s="4"/>
      <c r="M210" s="4"/>
      <c r="N210" s="4"/>
      <c r="O210" s="4"/>
      <c r="P210" s="4"/>
      <c r="Q210" s="4"/>
      <c r="R210" s="4"/>
      <c r="S210" s="4"/>
      <c r="T210" s="4"/>
      <c r="U210" s="4"/>
      <c r="V210" s="4"/>
      <c r="W210" s="4"/>
      <c r="X210" s="4"/>
      <c r="Y210" s="4"/>
      <c r="Z210" s="4"/>
      <c r="AA210" s="4"/>
      <c r="AB210" s="4"/>
      <c r="AC210" s="4"/>
    </row>
    <row r="211" spans="1:29" x14ac:dyDescent="0.2">
      <c r="A211" s="22"/>
      <c r="B211" s="33"/>
      <c r="C211" s="31"/>
      <c r="D211" s="31"/>
      <c r="E211" s="31"/>
      <c r="F211" s="31"/>
      <c r="G211" s="31"/>
      <c r="H211" s="31"/>
      <c r="I211" s="31"/>
      <c r="J211" s="10"/>
      <c r="K211" s="4"/>
      <c r="L211" s="4"/>
      <c r="M211" s="4"/>
      <c r="N211" s="4"/>
      <c r="O211" s="4"/>
      <c r="P211" s="4"/>
      <c r="Q211" s="4"/>
      <c r="R211" s="4"/>
      <c r="S211" s="4"/>
      <c r="T211" s="4"/>
      <c r="U211" s="4"/>
      <c r="V211" s="4"/>
      <c r="W211" s="4"/>
      <c r="X211" s="4"/>
      <c r="Y211" s="4"/>
      <c r="Z211" s="4"/>
      <c r="AA211" s="4"/>
      <c r="AB211" s="4"/>
      <c r="AC211" s="4"/>
    </row>
    <row r="212" spans="1:29" x14ac:dyDescent="0.2">
      <c r="A212" s="22"/>
      <c r="B212" s="33"/>
      <c r="C212" s="31"/>
      <c r="D212" s="31"/>
      <c r="E212" s="31"/>
      <c r="F212" s="31"/>
      <c r="G212" s="31"/>
      <c r="H212" s="31"/>
      <c r="I212" s="31"/>
      <c r="J212" s="10"/>
      <c r="K212" s="4"/>
      <c r="L212" s="4"/>
      <c r="M212" s="4"/>
      <c r="N212" s="4"/>
      <c r="O212" s="4"/>
      <c r="P212" s="4"/>
      <c r="Q212" s="4"/>
      <c r="R212" s="4"/>
      <c r="S212" s="4"/>
      <c r="T212" s="4"/>
      <c r="U212" s="4"/>
      <c r="V212" s="4"/>
      <c r="W212" s="4"/>
      <c r="X212" s="4"/>
      <c r="Y212" s="4"/>
      <c r="Z212" s="4"/>
      <c r="AA212" s="4"/>
      <c r="AB212" s="4"/>
      <c r="AC212" s="4"/>
    </row>
    <row r="213" spans="1:29" x14ac:dyDescent="0.2">
      <c r="A213" s="22"/>
      <c r="B213" s="33"/>
      <c r="C213" s="31"/>
      <c r="D213" s="31"/>
      <c r="E213" s="31"/>
      <c r="F213" s="31"/>
      <c r="G213" s="31"/>
      <c r="H213" s="31"/>
      <c r="I213" s="31"/>
      <c r="J213" s="10"/>
      <c r="K213" s="4"/>
      <c r="L213" s="4"/>
      <c r="M213" s="4"/>
      <c r="N213" s="4"/>
      <c r="O213" s="4"/>
      <c r="P213" s="4"/>
      <c r="Q213" s="4"/>
      <c r="R213" s="4"/>
      <c r="S213" s="4"/>
      <c r="T213" s="4"/>
      <c r="U213" s="4"/>
      <c r="V213" s="4"/>
      <c r="W213" s="4"/>
      <c r="X213" s="4"/>
      <c r="Y213" s="4"/>
      <c r="Z213" s="4"/>
      <c r="AA213" s="4"/>
      <c r="AB213" s="4"/>
      <c r="AC213" s="4"/>
    </row>
    <row r="214" spans="1:29" x14ac:dyDescent="0.2">
      <c r="A214" s="22"/>
      <c r="B214" s="33"/>
      <c r="C214" s="31"/>
      <c r="D214" s="31"/>
      <c r="E214" s="31"/>
      <c r="F214" s="31"/>
      <c r="G214" s="31"/>
      <c r="H214" s="31"/>
      <c r="I214" s="31"/>
      <c r="J214" s="10"/>
      <c r="K214" s="4"/>
      <c r="L214" s="4"/>
      <c r="M214" s="4"/>
      <c r="N214" s="4"/>
      <c r="O214" s="4"/>
      <c r="P214" s="4"/>
      <c r="Q214" s="4"/>
      <c r="R214" s="4"/>
      <c r="S214" s="4"/>
      <c r="T214" s="4"/>
      <c r="U214" s="4"/>
      <c r="V214" s="4"/>
      <c r="W214" s="4"/>
      <c r="X214" s="4"/>
      <c r="Y214" s="4"/>
      <c r="Z214" s="4"/>
      <c r="AA214" s="4"/>
      <c r="AB214" s="4"/>
      <c r="AC214" s="4"/>
    </row>
    <row r="215" spans="1:29" x14ac:dyDescent="0.2">
      <c r="A215" s="22"/>
      <c r="B215" s="33"/>
      <c r="C215" s="31"/>
      <c r="D215" s="31"/>
      <c r="E215" s="31"/>
      <c r="F215" s="31"/>
      <c r="G215" s="31"/>
      <c r="H215" s="31"/>
      <c r="I215" s="31"/>
      <c r="J215" s="10"/>
      <c r="K215" s="4"/>
      <c r="L215" s="4"/>
      <c r="M215" s="4"/>
      <c r="N215" s="4"/>
      <c r="O215" s="4"/>
      <c r="P215" s="4"/>
      <c r="Q215" s="4"/>
      <c r="R215" s="4"/>
      <c r="S215" s="4"/>
      <c r="T215" s="4"/>
      <c r="U215" s="4"/>
      <c r="V215" s="4"/>
      <c r="W215" s="4"/>
      <c r="X215" s="4"/>
      <c r="Y215" s="4"/>
      <c r="Z215" s="4"/>
      <c r="AA215" s="4"/>
      <c r="AB215" s="4"/>
      <c r="AC215" s="4"/>
    </row>
    <row r="216" spans="1:29" x14ac:dyDescent="0.2">
      <c r="A216" s="22"/>
      <c r="B216" s="33"/>
      <c r="C216" s="31"/>
      <c r="D216" s="31"/>
      <c r="E216" s="31"/>
      <c r="F216" s="31"/>
      <c r="G216" s="31"/>
      <c r="H216" s="31"/>
      <c r="I216" s="31"/>
      <c r="J216" s="10"/>
      <c r="K216" s="4"/>
      <c r="L216" s="4"/>
      <c r="M216" s="4"/>
      <c r="N216" s="4"/>
      <c r="O216" s="4"/>
      <c r="P216" s="4"/>
      <c r="Q216" s="4"/>
      <c r="R216" s="4"/>
      <c r="S216" s="4"/>
      <c r="T216" s="4"/>
      <c r="U216" s="4"/>
      <c r="V216" s="4"/>
      <c r="W216" s="4"/>
      <c r="X216" s="4"/>
      <c r="Y216" s="4"/>
      <c r="Z216" s="4"/>
      <c r="AA216" s="4"/>
      <c r="AB216" s="4"/>
      <c r="AC216" s="4"/>
    </row>
    <row r="217" spans="1:29" x14ac:dyDescent="0.2">
      <c r="A217" s="26"/>
      <c r="B217" s="4"/>
      <c r="C217" s="88"/>
      <c r="D217" s="88"/>
      <c r="E217" s="88"/>
      <c r="F217" s="88"/>
      <c r="G217" s="88"/>
      <c r="H217" s="88"/>
      <c r="I217" s="88"/>
      <c r="J217" s="89"/>
      <c r="K217" s="4"/>
      <c r="L217" s="4"/>
      <c r="M217" s="4"/>
      <c r="N217" s="4"/>
      <c r="O217" s="4"/>
      <c r="P217" s="4"/>
      <c r="Q217" s="4"/>
      <c r="R217" s="4"/>
      <c r="S217" s="4"/>
      <c r="T217" s="4"/>
      <c r="U217" s="4"/>
      <c r="V217" s="4"/>
      <c r="W217" s="4"/>
      <c r="X217" s="4"/>
      <c r="Y217" s="4"/>
      <c r="Z217" s="4"/>
      <c r="AA217" s="4"/>
      <c r="AB217" s="4"/>
      <c r="AC217" s="4"/>
    </row>
    <row r="218" spans="1:29" x14ac:dyDescent="0.2">
      <c r="A218" s="26"/>
      <c r="B218" s="4"/>
      <c r="C218" s="88"/>
      <c r="D218" s="88"/>
      <c r="E218" s="88"/>
      <c r="F218" s="88"/>
      <c r="G218" s="88"/>
      <c r="H218" s="88"/>
      <c r="I218" s="88"/>
      <c r="J218" s="89"/>
      <c r="K218" s="4"/>
      <c r="L218" s="4"/>
      <c r="M218" s="4"/>
      <c r="N218" s="4"/>
      <c r="O218" s="4"/>
      <c r="P218" s="4"/>
      <c r="Q218" s="4"/>
      <c r="R218" s="4"/>
      <c r="S218" s="4"/>
      <c r="T218" s="4"/>
      <c r="U218" s="4"/>
      <c r="V218" s="4"/>
      <c r="W218" s="4"/>
      <c r="X218" s="4"/>
      <c r="Y218" s="4"/>
      <c r="Z218" s="4"/>
      <c r="AA218" s="4"/>
      <c r="AB218" s="4"/>
      <c r="AC218" s="4"/>
    </row>
    <row r="219" spans="1:29" x14ac:dyDescent="0.2">
      <c r="A219" s="26"/>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x14ac:dyDescent="0.2">
      <c r="A220" s="26"/>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x14ac:dyDescent="0.2">
      <c r="A221" s="26"/>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x14ac:dyDescent="0.2">
      <c r="A222" s="26"/>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x14ac:dyDescent="0.2">
      <c r="A223" s="26"/>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x14ac:dyDescent="0.2">
      <c r="A224" s="26"/>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x14ac:dyDescent="0.2">
      <c r="A225" s="26"/>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x14ac:dyDescent="0.2">
      <c r="A226" s="26"/>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x14ac:dyDescent="0.2">
      <c r="A227" s="26"/>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x14ac:dyDescent="0.2">
      <c r="A228" s="26"/>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x14ac:dyDescent="0.2">
      <c r="A229" s="26"/>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x14ac:dyDescent="0.2">
      <c r="A230" s="26"/>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x14ac:dyDescent="0.2">
      <c r="A231" s="26"/>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x14ac:dyDescent="0.2">
      <c r="A232" s="26"/>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x14ac:dyDescent="0.2">
      <c r="A233" s="26"/>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x14ac:dyDescent="0.2">
      <c r="A234" s="26"/>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x14ac:dyDescent="0.2">
      <c r="A235" s="26"/>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x14ac:dyDescent="0.2">
      <c r="A236" s="26"/>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x14ac:dyDescent="0.2">
      <c r="A237" s="26"/>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x14ac:dyDescent="0.2">
      <c r="A238" s="26"/>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x14ac:dyDescent="0.2">
      <c r="A239" s="26"/>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x14ac:dyDescent="0.2">
      <c r="A240" s="26"/>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x14ac:dyDescent="0.2">
      <c r="A241" s="26"/>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x14ac:dyDescent="0.2">
      <c r="A242" s="26"/>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x14ac:dyDescent="0.2">
      <c r="A243" s="26"/>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x14ac:dyDescent="0.2">
      <c r="A244" s="26"/>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x14ac:dyDescent="0.2">
      <c r="A245" s="26"/>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x14ac:dyDescent="0.2">
      <c r="A246" s="26"/>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x14ac:dyDescent="0.2">
      <c r="A247" s="26"/>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x14ac:dyDescent="0.2">
      <c r="A248" s="26"/>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x14ac:dyDescent="0.2">
      <c r="A249" s="26"/>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x14ac:dyDescent="0.2">
      <c r="A250" s="26"/>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x14ac:dyDescent="0.2">
      <c r="A251" s="26"/>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x14ac:dyDescent="0.2">
      <c r="A252" s="26"/>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x14ac:dyDescent="0.2">
      <c r="A253" s="26"/>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x14ac:dyDescent="0.2">
      <c r="A254" s="26"/>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x14ac:dyDescent="0.2">
      <c r="A255" s="26"/>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x14ac:dyDescent="0.2">
      <c r="A256" s="26"/>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x14ac:dyDescent="0.2">
      <c r="A257" s="26"/>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x14ac:dyDescent="0.2">
      <c r="A258" s="26"/>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x14ac:dyDescent="0.2">
      <c r="A259" s="26"/>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x14ac:dyDescent="0.2">
      <c r="A260" s="26"/>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x14ac:dyDescent="0.2">
      <c r="A261" s="26"/>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x14ac:dyDescent="0.2">
      <c r="A262" s="26"/>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x14ac:dyDescent="0.2">
      <c r="A263" s="26"/>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x14ac:dyDescent="0.2">
      <c r="A264" s="26"/>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x14ac:dyDescent="0.2">
      <c r="A265" s="26"/>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x14ac:dyDescent="0.2">
      <c r="A266" s="26"/>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x14ac:dyDescent="0.2">
      <c r="A267" s="26"/>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x14ac:dyDescent="0.2">
      <c r="A268" s="26"/>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x14ac:dyDescent="0.2">
      <c r="A269" s="26"/>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x14ac:dyDescent="0.2">
      <c r="A270" s="26"/>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x14ac:dyDescent="0.2">
      <c r="A271" s="26"/>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x14ac:dyDescent="0.2">
      <c r="A272" s="26"/>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x14ac:dyDescent="0.2">
      <c r="A273" s="26"/>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x14ac:dyDescent="0.2">
      <c r="A274" s="26"/>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x14ac:dyDescent="0.2">
      <c r="A275" s="26"/>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x14ac:dyDescent="0.2">
      <c r="A276" s="26"/>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x14ac:dyDescent="0.2">
      <c r="A277" s="26"/>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x14ac:dyDescent="0.2">
      <c r="A278" s="26"/>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x14ac:dyDescent="0.2">
      <c r="A279" s="26"/>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x14ac:dyDescent="0.2">
      <c r="A280" s="26"/>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x14ac:dyDescent="0.2">
      <c r="A281" s="26"/>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x14ac:dyDescent="0.2">
      <c r="A282" s="26"/>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x14ac:dyDescent="0.2">
      <c r="A283" s="26"/>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x14ac:dyDescent="0.2">
      <c r="A284" s="26"/>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x14ac:dyDescent="0.2">
      <c r="A285" s="26"/>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x14ac:dyDescent="0.2">
      <c r="A286" s="26"/>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x14ac:dyDescent="0.2">
      <c r="A287" s="26"/>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x14ac:dyDescent="0.2">
      <c r="A288" s="26"/>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x14ac:dyDescent="0.2">
      <c r="A289" s="26"/>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x14ac:dyDescent="0.2">
      <c r="A290" s="26"/>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x14ac:dyDescent="0.2">
      <c r="A291" s="26"/>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x14ac:dyDescent="0.2">
      <c r="A292" s="26"/>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x14ac:dyDescent="0.2">
      <c r="A293" s="26"/>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x14ac:dyDescent="0.2">
      <c r="A294" s="26"/>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x14ac:dyDescent="0.2">
      <c r="A295" s="26"/>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x14ac:dyDescent="0.2">
      <c r="A296" s="26"/>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x14ac:dyDescent="0.2">
      <c r="A297" s="26"/>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x14ac:dyDescent="0.2">
      <c r="A298" s="26"/>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x14ac:dyDescent="0.2">
      <c r="A299" s="26"/>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x14ac:dyDescent="0.2">
      <c r="A300" s="26"/>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x14ac:dyDescent="0.2">
      <c r="A301" s="26"/>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x14ac:dyDescent="0.2">
      <c r="A302" s="26"/>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x14ac:dyDescent="0.2">
      <c r="A303" s="26"/>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x14ac:dyDescent="0.2">
      <c r="A304" s="26"/>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x14ac:dyDescent="0.2">
      <c r="A305" s="26"/>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x14ac:dyDescent="0.2">
      <c r="A306" s="26"/>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x14ac:dyDescent="0.2">
      <c r="A307" s="26"/>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x14ac:dyDescent="0.2">
      <c r="A308" s="26"/>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x14ac:dyDescent="0.2">
      <c r="A309" s="26"/>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x14ac:dyDescent="0.2">
      <c r="A310" s="26"/>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x14ac:dyDescent="0.2">
      <c r="A311" s="26"/>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x14ac:dyDescent="0.2">
      <c r="A312" s="26"/>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x14ac:dyDescent="0.2">
      <c r="A313" s="26"/>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x14ac:dyDescent="0.2">
      <c r="A314" s="26"/>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x14ac:dyDescent="0.2">
      <c r="A315" s="26"/>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x14ac:dyDescent="0.2">
      <c r="A316" s="26"/>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x14ac:dyDescent="0.2">
      <c r="A317" s="26"/>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x14ac:dyDescent="0.2">
      <c r="A318" s="26"/>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x14ac:dyDescent="0.2">
      <c r="A319" s="26"/>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x14ac:dyDescent="0.2">
      <c r="A320" s="26"/>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x14ac:dyDescent="0.2">
      <c r="A321" s="26"/>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x14ac:dyDescent="0.2">
      <c r="A322" s="26"/>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x14ac:dyDescent="0.2">
      <c r="A323" s="26"/>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x14ac:dyDescent="0.2">
      <c r="A324" s="26"/>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x14ac:dyDescent="0.2">
      <c r="A325" s="26"/>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x14ac:dyDescent="0.2">
      <c r="A326" s="26"/>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x14ac:dyDescent="0.2">
      <c r="A327" s="26"/>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x14ac:dyDescent="0.2">
      <c r="A328" s="26"/>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x14ac:dyDescent="0.2">
      <c r="A329" s="26"/>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x14ac:dyDescent="0.2">
      <c r="A330" s="26"/>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x14ac:dyDescent="0.2">
      <c r="A331" s="26"/>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x14ac:dyDescent="0.2">
      <c r="A332" s="26"/>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x14ac:dyDescent="0.2">
      <c r="A333" s="26"/>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x14ac:dyDescent="0.2">
      <c r="A334" s="26"/>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x14ac:dyDescent="0.2">
      <c r="A335" s="26"/>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x14ac:dyDescent="0.2">
      <c r="A336" s="26"/>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x14ac:dyDescent="0.2">
      <c r="A337" s="26"/>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x14ac:dyDescent="0.2">
      <c r="A338" s="26"/>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x14ac:dyDescent="0.2">
      <c r="A339" s="26"/>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x14ac:dyDescent="0.2">
      <c r="A340" s="26"/>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x14ac:dyDescent="0.2">
      <c r="A341" s="26"/>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x14ac:dyDescent="0.2">
      <c r="A342" s="26"/>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x14ac:dyDescent="0.2">
      <c r="A343" s="26"/>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x14ac:dyDescent="0.2">
      <c r="A344" s="26"/>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x14ac:dyDescent="0.2">
      <c r="A345" s="26"/>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x14ac:dyDescent="0.2">
      <c r="A346" s="26"/>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x14ac:dyDescent="0.2">
      <c r="A347" s="26"/>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x14ac:dyDescent="0.2">
      <c r="A348" s="26"/>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x14ac:dyDescent="0.2">
      <c r="A349" s="26"/>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x14ac:dyDescent="0.2">
      <c r="A350" s="26"/>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x14ac:dyDescent="0.2">
      <c r="A351" s="26"/>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x14ac:dyDescent="0.2">
      <c r="A352" s="26"/>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x14ac:dyDescent="0.2">
      <c r="A353" s="26"/>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x14ac:dyDescent="0.2">
      <c r="A354" s="26"/>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x14ac:dyDescent="0.2">
      <c r="A355" s="26"/>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x14ac:dyDescent="0.2">
      <c r="A356" s="26"/>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x14ac:dyDescent="0.2">
      <c r="A357" s="26"/>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x14ac:dyDescent="0.2">
      <c r="A358" s="26"/>
      <c r="B358" s="4"/>
      <c r="C358" s="4"/>
      <c r="D358" s="4"/>
      <c r="E358" s="4"/>
      <c r="F358" s="4"/>
      <c r="G358" s="4"/>
      <c r="H358" s="4"/>
      <c r="I358" s="4"/>
      <c r="J358" s="4"/>
    </row>
    <row r="359" spans="1:29" x14ac:dyDescent="0.2">
      <c r="A359" s="26"/>
      <c r="B359" s="4"/>
      <c r="C359" s="4"/>
      <c r="D359" s="4"/>
      <c r="E359" s="4"/>
      <c r="F359" s="4"/>
      <c r="G359" s="4"/>
      <c r="H359" s="4"/>
      <c r="I359" s="4"/>
      <c r="J359" s="4"/>
    </row>
    <row r="360" spans="1:29" x14ac:dyDescent="0.2">
      <c r="A360" s="26"/>
      <c r="B360" s="4"/>
      <c r="C360" s="4"/>
      <c r="D360" s="4"/>
      <c r="E360" s="4"/>
      <c r="F360" s="4"/>
      <c r="G360" s="4"/>
      <c r="H360" s="4"/>
      <c r="I360" s="4"/>
      <c r="J360" s="4"/>
    </row>
    <row r="361" spans="1:29" x14ac:dyDescent="0.2">
      <c r="A361" s="26"/>
      <c r="B361" s="4"/>
      <c r="C361" s="4"/>
      <c r="D361" s="4"/>
      <c r="E361" s="4"/>
      <c r="F361" s="4"/>
      <c r="G361" s="4"/>
      <c r="H361" s="4"/>
      <c r="I361" s="4"/>
      <c r="J361" s="4"/>
    </row>
    <row r="362" spans="1:29" x14ac:dyDescent="0.2">
      <c r="A362" s="26"/>
      <c r="B362" s="4"/>
      <c r="C362" s="4"/>
      <c r="D362" s="4"/>
      <c r="E362" s="4"/>
      <c r="F362" s="4"/>
      <c r="G362" s="4"/>
      <c r="H362" s="4"/>
      <c r="I362" s="4"/>
      <c r="J362" s="4"/>
    </row>
    <row r="363" spans="1:29" x14ac:dyDescent="0.2">
      <c r="A363" s="26"/>
      <c r="B363" s="4"/>
      <c r="C363" s="4"/>
      <c r="D363" s="4"/>
      <c r="E363" s="4"/>
      <c r="F363" s="4"/>
      <c r="G363" s="4"/>
      <c r="H363" s="4"/>
      <c r="I363" s="4"/>
      <c r="J363" s="4"/>
    </row>
    <row r="364" spans="1:29" x14ac:dyDescent="0.2">
      <c r="A364" s="26"/>
      <c r="B364" s="4"/>
      <c r="C364" s="4"/>
      <c r="D364" s="4"/>
      <c r="E364" s="4"/>
      <c r="F364" s="4"/>
      <c r="G364" s="4"/>
      <c r="H364" s="4"/>
      <c r="I364" s="4"/>
      <c r="J364" s="4"/>
    </row>
    <row r="365" spans="1:29" x14ac:dyDescent="0.2">
      <c r="A365" s="26"/>
      <c r="B365" s="4"/>
      <c r="C365" s="4"/>
      <c r="D365" s="4"/>
      <c r="E365" s="4"/>
      <c r="F365" s="4"/>
      <c r="G365" s="4"/>
      <c r="H365" s="4"/>
      <c r="I365" s="4"/>
      <c r="J365" s="4"/>
    </row>
    <row r="366" spans="1:29" x14ac:dyDescent="0.2">
      <c r="A366" s="26"/>
      <c r="B366" s="4"/>
      <c r="C366" s="4"/>
      <c r="D366" s="4"/>
      <c r="E366" s="4"/>
      <c r="F366" s="4"/>
      <c r="G366" s="4"/>
      <c r="H366" s="4"/>
      <c r="I366" s="4"/>
      <c r="J366" s="4"/>
    </row>
    <row r="367" spans="1:29" x14ac:dyDescent="0.2">
      <c r="A367" s="26"/>
      <c r="B367" s="4"/>
      <c r="C367" s="4"/>
      <c r="D367" s="4"/>
      <c r="E367" s="4"/>
      <c r="F367" s="4"/>
      <c r="G367" s="4"/>
      <c r="H367" s="4"/>
      <c r="I367" s="4"/>
      <c r="J367" s="4"/>
    </row>
    <row r="368" spans="1:29" x14ac:dyDescent="0.2">
      <c r="A368" s="26"/>
      <c r="B368" s="4"/>
      <c r="C368" s="4"/>
      <c r="D368" s="4"/>
      <c r="E368" s="4"/>
      <c r="F368" s="4"/>
      <c r="G368" s="4"/>
      <c r="H368" s="4"/>
      <c r="I368" s="4"/>
      <c r="J368" s="4"/>
    </row>
    <row r="369" spans="1:10" x14ac:dyDescent="0.2">
      <c r="A369" s="26"/>
      <c r="B369" s="4"/>
      <c r="C369" s="4"/>
      <c r="D369" s="4"/>
      <c r="E369" s="4"/>
      <c r="F369" s="4"/>
      <c r="G369" s="4"/>
      <c r="H369" s="4"/>
      <c r="I369" s="4"/>
      <c r="J369" s="4"/>
    </row>
    <row r="370" spans="1:10" x14ac:dyDescent="0.2">
      <c r="A370" s="26"/>
      <c r="B370" s="4"/>
      <c r="C370" s="4"/>
      <c r="D370" s="4"/>
      <c r="E370" s="4"/>
      <c r="F370" s="4"/>
      <c r="G370" s="4"/>
      <c r="H370" s="4"/>
      <c r="I370" s="4"/>
      <c r="J370" s="4"/>
    </row>
    <row r="371" spans="1:10" x14ac:dyDescent="0.2">
      <c r="A371" s="26"/>
      <c r="B371" s="4"/>
      <c r="C371" s="4"/>
      <c r="D371" s="4"/>
      <c r="E371" s="4"/>
      <c r="F371" s="4"/>
      <c r="G371" s="4"/>
      <c r="H371" s="4"/>
      <c r="I371" s="4"/>
      <c r="J371" s="4"/>
    </row>
    <row r="372" spans="1:10" x14ac:dyDescent="0.2">
      <c r="A372" s="26"/>
      <c r="B372" s="4"/>
      <c r="C372" s="4"/>
      <c r="D372" s="4"/>
      <c r="E372" s="4"/>
      <c r="F372" s="4"/>
      <c r="G372" s="4"/>
      <c r="H372" s="4"/>
      <c r="I372" s="4"/>
      <c r="J372" s="4"/>
    </row>
    <row r="373" spans="1:10" x14ac:dyDescent="0.2">
      <c r="A373" s="26"/>
      <c r="B373" s="4"/>
      <c r="C373" s="4"/>
      <c r="D373" s="4"/>
      <c r="E373" s="4"/>
      <c r="F373" s="4"/>
      <c r="G373" s="4"/>
      <c r="H373" s="4"/>
      <c r="I373" s="4"/>
      <c r="J373" s="4"/>
    </row>
    <row r="374" spans="1:10" x14ac:dyDescent="0.2">
      <c r="A374" s="26"/>
      <c r="B374" s="4"/>
      <c r="C374" s="4"/>
      <c r="D374" s="4"/>
      <c r="E374" s="4"/>
      <c r="F374" s="4"/>
      <c r="G374" s="4"/>
      <c r="H374" s="4"/>
      <c r="I374" s="4"/>
      <c r="J374" s="4"/>
    </row>
    <row r="375" spans="1:10" x14ac:dyDescent="0.2">
      <c r="A375" s="26"/>
      <c r="B375" s="4"/>
      <c r="C375" s="4"/>
      <c r="D375" s="4"/>
      <c r="E375" s="4"/>
      <c r="F375" s="4"/>
      <c r="G375" s="4"/>
      <c r="H375" s="4"/>
      <c r="I375" s="4"/>
      <c r="J375" s="4"/>
    </row>
    <row r="376" spans="1:10" x14ac:dyDescent="0.2">
      <c r="A376" s="26"/>
      <c r="B376" s="4"/>
      <c r="C376" s="4"/>
      <c r="D376" s="4"/>
      <c r="E376" s="4"/>
      <c r="F376" s="4"/>
      <c r="G376" s="4"/>
      <c r="H376" s="4"/>
      <c r="I376" s="4"/>
      <c r="J376" s="4"/>
    </row>
    <row r="377" spans="1:10" x14ac:dyDescent="0.2">
      <c r="A377" s="26"/>
      <c r="B377" s="4"/>
      <c r="C377" s="4"/>
      <c r="D377" s="4"/>
      <c r="E377" s="4"/>
      <c r="F377" s="4"/>
      <c r="G377" s="4"/>
      <c r="H377" s="4"/>
      <c r="I377" s="4"/>
      <c r="J377" s="4"/>
    </row>
    <row r="378" spans="1:10" x14ac:dyDescent="0.2">
      <c r="A378" s="26"/>
      <c r="B378" s="4"/>
      <c r="C378" s="4"/>
      <c r="D378" s="4"/>
      <c r="E378" s="4"/>
      <c r="F378" s="4"/>
      <c r="G378" s="4"/>
      <c r="H378" s="4"/>
      <c r="I378" s="4"/>
      <c r="J378" s="4"/>
    </row>
    <row r="379" spans="1:10" x14ac:dyDescent="0.2">
      <c r="A379" s="26"/>
      <c r="B379" s="4"/>
      <c r="C379" s="4"/>
      <c r="D379" s="4"/>
      <c r="E379" s="4"/>
      <c r="F379" s="4"/>
      <c r="G379" s="4"/>
      <c r="H379" s="4"/>
      <c r="I379" s="4"/>
      <c r="J379" s="4"/>
    </row>
    <row r="380" spans="1:10" x14ac:dyDescent="0.2">
      <c r="A380" s="26"/>
      <c r="B380" s="4"/>
      <c r="C380" s="4"/>
      <c r="D380" s="4"/>
      <c r="E380" s="4"/>
      <c r="F380" s="4"/>
      <c r="G380" s="4"/>
      <c r="H380" s="4"/>
      <c r="I380" s="4"/>
      <c r="J380" s="4"/>
    </row>
    <row r="381" spans="1:10" x14ac:dyDescent="0.2">
      <c r="A381" s="26"/>
      <c r="B381" s="4"/>
      <c r="C381" s="4"/>
      <c r="D381" s="4"/>
      <c r="E381" s="4"/>
      <c r="F381" s="4"/>
      <c r="G381" s="4"/>
      <c r="H381" s="4"/>
      <c r="I381" s="4"/>
      <c r="J381" s="4"/>
    </row>
    <row r="382" spans="1:10" x14ac:dyDescent="0.2">
      <c r="A382" s="26"/>
      <c r="B382" s="4"/>
      <c r="C382" s="4"/>
      <c r="D382" s="4"/>
      <c r="E382" s="4"/>
      <c r="F382" s="4"/>
      <c r="G382" s="4"/>
      <c r="H382" s="4"/>
      <c r="I382" s="4"/>
      <c r="J382" s="4"/>
    </row>
    <row r="383" spans="1:10" x14ac:dyDescent="0.2">
      <c r="A383" s="26"/>
      <c r="B383" s="4"/>
      <c r="C383" s="4"/>
      <c r="D383" s="4"/>
      <c r="E383" s="4"/>
      <c r="F383" s="4"/>
      <c r="G383" s="4"/>
      <c r="H383" s="4"/>
      <c r="I383" s="4"/>
      <c r="J383" s="4"/>
    </row>
    <row r="384" spans="1:10" x14ac:dyDescent="0.2">
      <c r="A384" s="26"/>
      <c r="B384" s="4"/>
      <c r="C384" s="4"/>
      <c r="D384" s="4"/>
      <c r="E384" s="4"/>
      <c r="F384" s="4"/>
      <c r="G384" s="4"/>
      <c r="H384" s="4"/>
      <c r="I384" s="4"/>
      <c r="J384" s="4"/>
    </row>
    <row r="385" spans="1:10" x14ac:dyDescent="0.2">
      <c r="A385" s="26"/>
      <c r="B385" s="4"/>
      <c r="C385" s="4"/>
      <c r="D385" s="4"/>
      <c r="E385" s="4"/>
      <c r="F385" s="4"/>
      <c r="G385" s="4"/>
      <c r="H385" s="4"/>
      <c r="I385" s="4"/>
      <c r="J385" s="4"/>
    </row>
    <row r="386" spans="1:10" x14ac:dyDescent="0.2">
      <c r="A386" s="26"/>
      <c r="B386" s="4"/>
      <c r="C386" s="4"/>
      <c r="D386" s="4"/>
      <c r="E386" s="4"/>
      <c r="F386" s="4"/>
      <c r="G386" s="4"/>
      <c r="H386" s="4"/>
      <c r="I386" s="4"/>
      <c r="J386" s="4"/>
    </row>
    <row r="387" spans="1:10" x14ac:dyDescent="0.2">
      <c r="A387" s="26"/>
      <c r="B387" s="4"/>
      <c r="C387" s="4"/>
      <c r="D387" s="4"/>
      <c r="E387" s="4"/>
      <c r="F387" s="4"/>
      <c r="G387" s="4"/>
      <c r="H387" s="4"/>
      <c r="I387" s="4"/>
      <c r="J387" s="4"/>
    </row>
    <row r="388" spans="1:10" x14ac:dyDescent="0.2">
      <c r="A388" s="26"/>
      <c r="B388" s="4"/>
      <c r="C388" s="4"/>
      <c r="D388" s="4"/>
      <c r="E388" s="4"/>
      <c r="F388" s="4"/>
      <c r="G388" s="4"/>
      <c r="H388" s="4"/>
      <c r="I388" s="4"/>
      <c r="J388" s="4"/>
    </row>
    <row r="389" spans="1:10" x14ac:dyDescent="0.2">
      <c r="A389" s="26"/>
      <c r="B389" s="4"/>
      <c r="C389" s="4"/>
      <c r="D389" s="4"/>
      <c r="E389" s="4"/>
      <c r="F389" s="4"/>
      <c r="G389" s="4"/>
      <c r="H389" s="4"/>
      <c r="I389" s="4"/>
      <c r="J389" s="4"/>
    </row>
    <row r="390" spans="1:10" x14ac:dyDescent="0.2">
      <c r="A390" s="26"/>
      <c r="B390" s="4"/>
      <c r="C390" s="4"/>
      <c r="D390" s="4"/>
      <c r="E390" s="4"/>
      <c r="F390" s="4"/>
      <c r="G390" s="4"/>
      <c r="H390" s="4"/>
      <c r="I390" s="4"/>
      <c r="J390" s="4"/>
    </row>
    <row r="391" spans="1:10" x14ac:dyDescent="0.2">
      <c r="A391" s="26"/>
      <c r="B391" s="4"/>
      <c r="C391" s="4"/>
      <c r="D391" s="4"/>
      <c r="E391" s="4"/>
      <c r="F391" s="4"/>
      <c r="G391" s="4"/>
      <c r="H391" s="4"/>
      <c r="I391" s="4"/>
      <c r="J391" s="4"/>
    </row>
    <row r="392" spans="1:10" x14ac:dyDescent="0.2">
      <c r="A392" s="26"/>
      <c r="B392" s="4"/>
      <c r="C392" s="4"/>
      <c r="D392" s="4"/>
      <c r="E392" s="4"/>
      <c r="F392" s="4"/>
      <c r="G392" s="4"/>
      <c r="H392" s="4"/>
      <c r="I392" s="4"/>
      <c r="J392" s="4"/>
    </row>
    <row r="393" spans="1:10" x14ac:dyDescent="0.2">
      <c r="A393" s="26"/>
      <c r="B393" s="4"/>
      <c r="C393" s="4"/>
      <c r="D393" s="4"/>
      <c r="E393" s="4"/>
      <c r="F393" s="4"/>
      <c r="G393" s="4"/>
      <c r="H393" s="4"/>
      <c r="I393" s="4"/>
      <c r="J393" s="4"/>
    </row>
    <row r="394" spans="1:10" x14ac:dyDescent="0.2">
      <c r="A394" s="26"/>
      <c r="B394" s="4"/>
      <c r="C394" s="4"/>
      <c r="D394" s="4"/>
      <c r="E394" s="4"/>
      <c r="F394" s="4"/>
      <c r="G394" s="4"/>
      <c r="H394" s="4"/>
      <c r="I394" s="4"/>
      <c r="J394" s="4"/>
    </row>
    <row r="395" spans="1:10" x14ac:dyDescent="0.2">
      <c r="A395" s="26"/>
      <c r="B395" s="4"/>
      <c r="C395" s="4"/>
      <c r="D395" s="4"/>
      <c r="E395" s="4"/>
      <c r="F395" s="4"/>
      <c r="G395" s="4"/>
      <c r="H395" s="4"/>
      <c r="I395" s="4"/>
      <c r="J395" s="4"/>
    </row>
    <row r="396" spans="1:10" x14ac:dyDescent="0.2">
      <c r="A396" s="26"/>
      <c r="B396" s="4"/>
      <c r="C396" s="4"/>
      <c r="D396" s="4"/>
      <c r="E396" s="4"/>
      <c r="F396" s="4"/>
      <c r="G396" s="4"/>
      <c r="H396" s="4"/>
      <c r="I396" s="4"/>
      <c r="J396" s="4"/>
    </row>
    <row r="397" spans="1:10" x14ac:dyDescent="0.2">
      <c r="A397" s="26"/>
      <c r="B397" s="4"/>
      <c r="C397" s="4"/>
      <c r="D397" s="4"/>
      <c r="E397" s="4"/>
      <c r="F397" s="4"/>
      <c r="G397" s="4"/>
      <c r="H397" s="4"/>
      <c r="I397" s="4"/>
      <c r="J397" s="4"/>
    </row>
    <row r="398" spans="1:10" x14ac:dyDescent="0.2">
      <c r="A398" s="26"/>
      <c r="B398" s="4"/>
      <c r="C398" s="4"/>
      <c r="D398" s="4"/>
      <c r="E398" s="4"/>
      <c r="F398" s="4"/>
      <c r="G398" s="4"/>
      <c r="H398" s="4"/>
      <c r="I398" s="4"/>
      <c r="J398" s="4"/>
    </row>
    <row r="399" spans="1:10" x14ac:dyDescent="0.2">
      <c r="A399" s="26"/>
      <c r="B399" s="4"/>
      <c r="C399" s="4"/>
      <c r="D399" s="4"/>
      <c r="E399" s="4"/>
      <c r="F399" s="4"/>
      <c r="G399" s="4"/>
      <c r="H399" s="4"/>
      <c r="I399" s="4"/>
      <c r="J399" s="4"/>
    </row>
    <row r="400" spans="1:10" x14ac:dyDescent="0.2">
      <c r="A400" s="26"/>
      <c r="B400" s="4"/>
      <c r="C400" s="4"/>
      <c r="D400" s="4"/>
      <c r="E400" s="4"/>
      <c r="F400" s="4"/>
      <c r="G400" s="4"/>
      <c r="H400" s="4"/>
      <c r="I400" s="4"/>
      <c r="J400" s="4"/>
    </row>
    <row r="401" spans="1:10" x14ac:dyDescent="0.2">
      <c r="A401" s="26"/>
      <c r="B401" s="4"/>
      <c r="C401" s="4"/>
      <c r="D401" s="4"/>
      <c r="E401" s="4"/>
      <c r="F401" s="4"/>
      <c r="G401" s="4"/>
      <c r="H401" s="4"/>
      <c r="I401" s="4"/>
      <c r="J401" s="4"/>
    </row>
    <row r="402" spans="1:10" x14ac:dyDescent="0.2">
      <c r="A402" s="26"/>
      <c r="B402" s="4"/>
      <c r="C402" s="4"/>
      <c r="D402" s="4"/>
      <c r="E402" s="4"/>
      <c r="F402" s="4"/>
      <c r="G402" s="4"/>
      <c r="H402" s="4"/>
      <c r="I402" s="4"/>
      <c r="J402" s="4"/>
    </row>
    <row r="403" spans="1:10" x14ac:dyDescent="0.2">
      <c r="A403" s="26"/>
      <c r="B403" s="4"/>
      <c r="C403" s="4"/>
      <c r="D403" s="4"/>
      <c r="E403" s="4"/>
      <c r="F403" s="4"/>
      <c r="G403" s="4"/>
      <c r="H403" s="4"/>
      <c r="I403" s="4"/>
      <c r="J403" s="4"/>
    </row>
    <row r="404" spans="1:10" x14ac:dyDescent="0.2">
      <c r="A404" s="26"/>
      <c r="B404" s="4"/>
      <c r="C404" s="4"/>
      <c r="D404" s="4"/>
      <c r="E404" s="4"/>
      <c r="F404" s="4"/>
      <c r="G404" s="4"/>
      <c r="H404" s="4"/>
      <c r="I404" s="4"/>
      <c r="J404" s="4"/>
    </row>
    <row r="405" spans="1:10" x14ac:dyDescent="0.2">
      <c r="A405" s="26"/>
      <c r="B405" s="4"/>
      <c r="C405" s="4"/>
      <c r="D405" s="4"/>
      <c r="E405" s="4"/>
      <c r="F405" s="4"/>
      <c r="G405" s="4"/>
      <c r="H405" s="4"/>
      <c r="I405" s="4"/>
      <c r="J405" s="4"/>
    </row>
    <row r="406" spans="1:10" x14ac:dyDescent="0.2">
      <c r="A406" s="26"/>
      <c r="B406" s="4"/>
      <c r="C406" s="4"/>
      <c r="D406" s="4"/>
      <c r="E406" s="4"/>
      <c r="F406" s="4"/>
      <c r="G406" s="4"/>
      <c r="H406" s="4"/>
      <c r="I406" s="4"/>
      <c r="J406" s="4"/>
    </row>
    <row r="407" spans="1:10" x14ac:dyDescent="0.2">
      <c r="A407" s="26"/>
      <c r="B407" s="4"/>
      <c r="C407" s="4"/>
      <c r="D407" s="4"/>
      <c r="E407" s="4"/>
      <c r="F407" s="4"/>
      <c r="G407" s="4"/>
      <c r="H407" s="4"/>
      <c r="I407" s="4"/>
      <c r="J407" s="4"/>
    </row>
    <row r="408" spans="1:10" x14ac:dyDescent="0.2">
      <c r="A408" s="26"/>
      <c r="B408" s="4"/>
      <c r="C408" s="4"/>
      <c r="D408" s="4"/>
      <c r="E408" s="4"/>
      <c r="F408" s="4"/>
      <c r="G408" s="4"/>
      <c r="H408" s="4"/>
      <c r="I408" s="4"/>
      <c r="J408" s="4"/>
    </row>
    <row r="409" spans="1:10" x14ac:dyDescent="0.2">
      <c r="A409" s="26"/>
      <c r="B409" s="4"/>
      <c r="C409" s="4"/>
      <c r="D409" s="4"/>
      <c r="E409" s="4"/>
      <c r="F409" s="4"/>
      <c r="G409" s="4"/>
      <c r="H409" s="4"/>
      <c r="I409" s="4"/>
      <c r="J409" s="4"/>
    </row>
    <row r="410" spans="1:10" x14ac:dyDescent="0.2">
      <c r="A410" s="26"/>
      <c r="B410" s="4"/>
      <c r="C410" s="4"/>
      <c r="D410" s="4"/>
      <c r="E410" s="4"/>
      <c r="F410" s="4"/>
      <c r="G410" s="4"/>
      <c r="H410" s="4"/>
      <c r="I410" s="4"/>
      <c r="J410" s="4"/>
    </row>
    <row r="411" spans="1:10" x14ac:dyDescent="0.2">
      <c r="A411" s="26"/>
      <c r="B411" s="4"/>
      <c r="C411" s="4"/>
      <c r="D411" s="4"/>
      <c r="E411" s="4"/>
      <c r="F411" s="4"/>
      <c r="G411" s="4"/>
      <c r="H411" s="4"/>
      <c r="I411" s="4"/>
      <c r="J411" s="4"/>
    </row>
    <row r="412" spans="1:10" x14ac:dyDescent="0.2">
      <c r="A412" s="26"/>
      <c r="B412" s="4"/>
      <c r="C412" s="4"/>
      <c r="D412" s="4"/>
      <c r="E412" s="4"/>
      <c r="F412" s="4"/>
      <c r="G412" s="4"/>
      <c r="H412" s="4"/>
      <c r="I412" s="4"/>
      <c r="J412" s="4"/>
    </row>
    <row r="413" spans="1:10" x14ac:dyDescent="0.2">
      <c r="A413" s="26"/>
      <c r="B413" s="4"/>
      <c r="C413" s="4"/>
      <c r="D413" s="4"/>
      <c r="E413" s="4"/>
      <c r="F413" s="4"/>
      <c r="G413" s="4"/>
      <c r="H413" s="4"/>
      <c r="I413" s="4"/>
      <c r="J413" s="4"/>
    </row>
    <row r="414" spans="1:10" x14ac:dyDescent="0.2">
      <c r="A414" s="26"/>
      <c r="B414" s="4"/>
      <c r="C414" s="4"/>
      <c r="D414" s="4"/>
      <c r="E414" s="4"/>
      <c r="F414" s="4"/>
      <c r="G414" s="4"/>
      <c r="H414" s="4"/>
      <c r="I414" s="4"/>
      <c r="J414" s="4"/>
    </row>
    <row r="415" spans="1:10" x14ac:dyDescent="0.2">
      <c r="A415" s="26"/>
      <c r="B415" s="4"/>
      <c r="C415" s="4"/>
      <c r="D415" s="4"/>
      <c r="E415" s="4"/>
      <c r="F415" s="4"/>
      <c r="G415" s="4"/>
      <c r="H415" s="4"/>
      <c r="I415" s="4"/>
      <c r="J415" s="4"/>
    </row>
    <row r="416" spans="1:10" x14ac:dyDescent="0.2">
      <c r="A416" s="26"/>
      <c r="B416" s="4"/>
      <c r="C416" s="4"/>
      <c r="D416" s="4"/>
      <c r="E416" s="4"/>
      <c r="F416" s="4"/>
      <c r="G416" s="4"/>
      <c r="H416" s="4"/>
      <c r="I416" s="4"/>
      <c r="J416" s="4"/>
    </row>
    <row r="417" spans="1:10" x14ac:dyDescent="0.2">
      <c r="A417" s="26"/>
      <c r="B417" s="4"/>
      <c r="C417" s="4"/>
      <c r="D417" s="4"/>
      <c r="E417" s="4"/>
      <c r="F417" s="4"/>
      <c r="G417" s="4"/>
      <c r="H417" s="4"/>
      <c r="I417" s="4"/>
      <c r="J417" s="4"/>
    </row>
    <row r="418" spans="1:10" x14ac:dyDescent="0.2">
      <c r="A418" s="26"/>
      <c r="B418" s="4"/>
      <c r="C418" s="4"/>
      <c r="D418" s="4"/>
      <c r="E418" s="4"/>
      <c r="F418" s="4"/>
      <c r="G418" s="4"/>
      <c r="H418" s="4"/>
      <c r="I418" s="4"/>
      <c r="J418" s="4"/>
    </row>
    <row r="419" spans="1:10" x14ac:dyDescent="0.2">
      <c r="A419" s="26"/>
      <c r="B419" s="4"/>
      <c r="C419" s="4"/>
      <c r="D419" s="4"/>
      <c r="E419" s="4"/>
      <c r="F419" s="4"/>
      <c r="G419" s="4"/>
      <c r="H419" s="4"/>
      <c r="I419" s="4"/>
      <c r="J419" s="4"/>
    </row>
    <row r="420" spans="1:10" x14ac:dyDescent="0.2">
      <c r="A420" s="26"/>
      <c r="B420" s="4"/>
      <c r="C420" s="4"/>
      <c r="D420" s="4"/>
      <c r="E420" s="4"/>
      <c r="F420" s="4"/>
      <c r="G420" s="4"/>
      <c r="H420" s="4"/>
      <c r="I420" s="4"/>
      <c r="J420" s="4"/>
    </row>
    <row r="421" spans="1:10" x14ac:dyDescent="0.2">
      <c r="A421" s="26"/>
      <c r="B421" s="4"/>
      <c r="C421" s="4"/>
      <c r="D421" s="4"/>
      <c r="E421" s="4"/>
      <c r="F421" s="4"/>
      <c r="G421" s="4"/>
      <c r="H421" s="4"/>
      <c r="I421" s="4"/>
      <c r="J421" s="4"/>
    </row>
    <row r="422" spans="1:10" x14ac:dyDescent="0.2">
      <c r="A422" s="26"/>
      <c r="B422" s="4"/>
      <c r="C422" s="4"/>
      <c r="D422" s="4"/>
      <c r="E422" s="4"/>
      <c r="F422" s="4"/>
      <c r="G422" s="4"/>
      <c r="H422" s="4"/>
      <c r="I422" s="4"/>
      <c r="J422" s="4"/>
    </row>
    <row r="423" spans="1:10" x14ac:dyDescent="0.2">
      <c r="A423" s="26"/>
      <c r="B423" s="4"/>
      <c r="C423" s="4"/>
      <c r="D423" s="4"/>
      <c r="E423" s="4"/>
      <c r="F423" s="4"/>
      <c r="G423" s="4"/>
      <c r="H423" s="4"/>
      <c r="I423" s="4"/>
      <c r="J423" s="4"/>
    </row>
    <row r="424" spans="1:10" x14ac:dyDescent="0.2">
      <c r="A424" s="26"/>
      <c r="B424" s="4"/>
      <c r="C424" s="4"/>
      <c r="D424" s="4"/>
      <c r="E424" s="4"/>
      <c r="F424" s="4"/>
      <c r="G424" s="4"/>
      <c r="H424" s="4"/>
      <c r="I424" s="4"/>
      <c r="J424" s="4"/>
    </row>
    <row r="425" spans="1:10" x14ac:dyDescent="0.2">
      <c r="A425" s="26"/>
      <c r="B425" s="4"/>
      <c r="C425" s="4"/>
      <c r="D425" s="4"/>
      <c r="E425" s="4"/>
      <c r="F425" s="4"/>
      <c r="G425" s="4"/>
      <c r="H425" s="4"/>
      <c r="I425" s="4"/>
      <c r="J425" s="4"/>
    </row>
    <row r="426" spans="1:10" x14ac:dyDescent="0.2">
      <c r="A426" s="26"/>
      <c r="B426" s="4"/>
      <c r="C426" s="4"/>
      <c r="D426" s="4"/>
      <c r="E426" s="4"/>
      <c r="F426" s="4"/>
      <c r="G426" s="4"/>
      <c r="H426" s="4"/>
      <c r="I426" s="4"/>
      <c r="J426" s="4"/>
    </row>
    <row r="427" spans="1:10" x14ac:dyDescent="0.2">
      <c r="A427" s="26"/>
      <c r="B427" s="4"/>
      <c r="C427" s="4"/>
      <c r="D427" s="4"/>
      <c r="E427" s="4"/>
      <c r="F427" s="4"/>
      <c r="G427" s="4"/>
      <c r="H427" s="4"/>
      <c r="I427" s="4"/>
      <c r="J427" s="4"/>
    </row>
    <row r="428" spans="1:10" x14ac:dyDescent="0.2">
      <c r="A428" s="26"/>
      <c r="B428" s="4"/>
      <c r="C428" s="4"/>
      <c r="D428" s="4"/>
      <c r="E428" s="4"/>
      <c r="F428" s="4"/>
      <c r="G428" s="4"/>
      <c r="H428" s="4"/>
      <c r="I428" s="4"/>
      <c r="J428" s="4"/>
    </row>
    <row r="429" spans="1:10" x14ac:dyDescent="0.2">
      <c r="A429" s="26"/>
      <c r="B429" s="4"/>
      <c r="C429" s="4"/>
      <c r="D429" s="4"/>
      <c r="E429" s="4"/>
      <c r="F429" s="4"/>
      <c r="G429" s="4"/>
      <c r="H429" s="4"/>
      <c r="I429" s="4"/>
      <c r="J429" s="4"/>
    </row>
    <row r="430" spans="1:10" x14ac:dyDescent="0.2">
      <c r="A430" s="26"/>
      <c r="B430" s="4"/>
      <c r="C430" s="4"/>
      <c r="D430" s="4"/>
      <c r="E430" s="4"/>
      <c r="F430" s="4"/>
      <c r="G430" s="4"/>
      <c r="H430" s="4"/>
      <c r="I430" s="4"/>
      <c r="J430" s="4"/>
    </row>
    <row r="431" spans="1:10" x14ac:dyDescent="0.2">
      <c r="A431" s="26"/>
      <c r="B431" s="4"/>
      <c r="C431" s="4"/>
      <c r="D431" s="4"/>
      <c r="E431" s="4"/>
      <c r="F431" s="4"/>
      <c r="G431" s="4"/>
      <c r="H431" s="4"/>
      <c r="I431" s="4"/>
      <c r="J431" s="4"/>
    </row>
    <row r="432" spans="1:10" x14ac:dyDescent="0.2">
      <c r="A432" s="26"/>
      <c r="B432" s="4"/>
      <c r="C432" s="4"/>
      <c r="D432" s="4"/>
      <c r="E432" s="4"/>
      <c r="F432" s="4"/>
      <c r="G432" s="4"/>
      <c r="H432" s="4"/>
      <c r="I432" s="4"/>
      <c r="J432" s="4"/>
    </row>
    <row r="433" spans="1:10" x14ac:dyDescent="0.2">
      <c r="A433" s="26"/>
      <c r="B433" s="4"/>
      <c r="C433" s="4"/>
      <c r="D433" s="4"/>
      <c r="E433" s="4"/>
      <c r="F433" s="4"/>
      <c r="G433" s="4"/>
      <c r="H433" s="4"/>
      <c r="I433" s="4"/>
      <c r="J433" s="4"/>
    </row>
    <row r="434" spans="1:10" x14ac:dyDescent="0.2">
      <c r="A434" s="26"/>
      <c r="B434" s="4"/>
      <c r="C434" s="4"/>
      <c r="D434" s="4"/>
      <c r="E434" s="4"/>
      <c r="F434" s="4"/>
      <c r="G434" s="4"/>
      <c r="H434" s="4"/>
      <c r="I434" s="4"/>
      <c r="J434" s="4"/>
    </row>
    <row r="435" spans="1:10" x14ac:dyDescent="0.2">
      <c r="A435" s="26"/>
      <c r="B435" s="4"/>
      <c r="C435" s="4"/>
      <c r="D435" s="4"/>
      <c r="E435" s="4"/>
      <c r="F435" s="4"/>
      <c r="G435" s="4"/>
      <c r="H435" s="4"/>
      <c r="I435" s="4"/>
      <c r="J435" s="4"/>
    </row>
    <row r="436" spans="1:10" x14ac:dyDescent="0.2">
      <c r="A436" s="26"/>
      <c r="B436" s="4"/>
      <c r="C436" s="4"/>
      <c r="D436" s="4"/>
      <c r="E436" s="4"/>
      <c r="F436" s="4"/>
      <c r="G436" s="4"/>
      <c r="H436" s="4"/>
      <c r="I436" s="4"/>
      <c r="J436" s="4"/>
    </row>
    <row r="437" spans="1:10" x14ac:dyDescent="0.2">
      <c r="A437" s="26"/>
      <c r="B437" s="4"/>
      <c r="C437" s="4"/>
      <c r="D437" s="4"/>
      <c r="E437" s="4"/>
      <c r="F437" s="4"/>
      <c r="G437" s="4"/>
      <c r="H437" s="4"/>
      <c r="I437" s="4"/>
      <c r="J437" s="4"/>
    </row>
    <row r="438" spans="1:10" x14ac:dyDescent="0.2">
      <c r="A438" s="26"/>
      <c r="B438" s="4"/>
      <c r="C438" s="4"/>
      <c r="D438" s="4"/>
      <c r="E438" s="4"/>
      <c r="F438" s="4"/>
      <c r="G438" s="4"/>
      <c r="H438" s="4"/>
      <c r="I438" s="4"/>
      <c r="J438" s="4"/>
    </row>
    <row r="439" spans="1:10" x14ac:dyDescent="0.2">
      <c r="A439" s="26"/>
      <c r="B439" s="4"/>
      <c r="C439" s="4"/>
      <c r="D439" s="4"/>
      <c r="E439" s="4"/>
      <c r="F439" s="4"/>
      <c r="G439" s="4"/>
      <c r="H439" s="4"/>
      <c r="I439" s="4"/>
      <c r="J439" s="4"/>
    </row>
    <row r="440" spans="1:10" x14ac:dyDescent="0.2">
      <c r="A440" s="26"/>
      <c r="B440" s="4"/>
      <c r="C440" s="4"/>
      <c r="D440" s="4"/>
      <c r="E440" s="4"/>
      <c r="F440" s="4"/>
      <c r="G440" s="4"/>
      <c r="H440" s="4"/>
      <c r="I440" s="4"/>
      <c r="J440" s="4"/>
    </row>
    <row r="441" spans="1:10" x14ac:dyDescent="0.2">
      <c r="A441" s="26"/>
      <c r="B441" s="4"/>
      <c r="C441" s="4"/>
      <c r="D441" s="4"/>
      <c r="E441" s="4"/>
      <c r="F441" s="4"/>
      <c r="G441" s="4"/>
      <c r="H441" s="4"/>
      <c r="I441" s="4"/>
      <c r="J441" s="4"/>
    </row>
    <row r="442" spans="1:10" x14ac:dyDescent="0.2">
      <c r="A442" s="26"/>
      <c r="B442" s="4"/>
      <c r="C442" s="4"/>
      <c r="D442" s="4"/>
      <c r="E442" s="4"/>
      <c r="F442" s="4"/>
      <c r="G442" s="4"/>
      <c r="H442" s="4"/>
      <c r="I442" s="4"/>
      <c r="J442" s="4"/>
    </row>
    <row r="443" spans="1:10" x14ac:dyDescent="0.2">
      <c r="A443" s="26"/>
      <c r="B443" s="4"/>
      <c r="C443" s="4"/>
      <c r="D443" s="4"/>
      <c r="E443" s="4"/>
      <c r="F443" s="4"/>
      <c r="G443" s="4"/>
      <c r="H443" s="4"/>
      <c r="I443" s="4"/>
      <c r="J443" s="4"/>
    </row>
    <row r="444" spans="1:10" x14ac:dyDescent="0.2">
      <c r="A444" s="26"/>
      <c r="B444" s="4"/>
      <c r="C444" s="4"/>
      <c r="D444" s="4"/>
      <c r="E444" s="4"/>
      <c r="F444" s="4"/>
      <c r="G444" s="4"/>
      <c r="H444" s="4"/>
      <c r="I444" s="4"/>
      <c r="J444" s="4"/>
    </row>
    <row r="445" spans="1:10" x14ac:dyDescent="0.2">
      <c r="A445" s="26"/>
      <c r="B445" s="4"/>
      <c r="C445" s="4"/>
      <c r="D445" s="4"/>
      <c r="E445" s="4"/>
      <c r="F445" s="4"/>
      <c r="G445" s="4"/>
      <c r="H445" s="4"/>
      <c r="I445" s="4"/>
      <c r="J445" s="4"/>
    </row>
    <row r="446" spans="1:10" x14ac:dyDescent="0.2">
      <c r="A446" s="26"/>
      <c r="B446" s="4"/>
      <c r="C446" s="4"/>
      <c r="D446" s="4"/>
      <c r="E446" s="4"/>
      <c r="F446" s="4"/>
      <c r="G446" s="4"/>
      <c r="H446" s="4"/>
      <c r="I446" s="4"/>
      <c r="J446" s="4"/>
    </row>
    <row r="447" spans="1:10" x14ac:dyDescent="0.2">
      <c r="A447" s="26"/>
      <c r="B447" s="4"/>
      <c r="C447" s="4"/>
      <c r="D447" s="4"/>
      <c r="E447" s="4"/>
      <c r="F447" s="4"/>
      <c r="G447" s="4"/>
      <c r="H447" s="4"/>
      <c r="I447" s="4"/>
      <c r="J447" s="4"/>
    </row>
    <row r="448" spans="1:10" x14ac:dyDescent="0.2">
      <c r="A448" s="26"/>
      <c r="B448" s="4"/>
      <c r="C448" s="4"/>
      <c r="D448" s="4"/>
      <c r="E448" s="4"/>
      <c r="F448" s="4"/>
      <c r="G448" s="4"/>
      <c r="H448" s="4"/>
      <c r="I448" s="4"/>
      <c r="J448" s="4"/>
    </row>
    <row r="449" spans="1:10" x14ac:dyDescent="0.2">
      <c r="A449" s="26"/>
      <c r="B449" s="4"/>
      <c r="C449" s="4"/>
      <c r="D449" s="4"/>
      <c r="E449" s="4"/>
      <c r="F449" s="4"/>
      <c r="G449" s="4"/>
      <c r="H449" s="4"/>
      <c r="I449" s="4"/>
      <c r="J449" s="4"/>
    </row>
    <row r="450" spans="1:10" x14ac:dyDescent="0.2">
      <c r="A450" s="26"/>
      <c r="B450" s="4"/>
      <c r="C450" s="4"/>
      <c r="D450" s="4"/>
      <c r="E450" s="4"/>
      <c r="F450" s="4"/>
      <c r="G450" s="4"/>
      <c r="H450" s="4"/>
      <c r="I450" s="4"/>
      <c r="J450" s="4"/>
    </row>
    <row r="451" spans="1:10" x14ac:dyDescent="0.2">
      <c r="A451" s="26"/>
      <c r="B451" s="4"/>
      <c r="C451" s="4"/>
      <c r="D451" s="4"/>
      <c r="E451" s="4"/>
      <c r="F451" s="4"/>
      <c r="G451" s="4"/>
      <c r="H451" s="4"/>
      <c r="I451" s="4"/>
      <c r="J451" s="4"/>
    </row>
    <row r="452" spans="1:10" x14ac:dyDescent="0.2">
      <c r="A452" s="26"/>
      <c r="B452" s="4"/>
      <c r="C452" s="4"/>
      <c r="D452" s="4"/>
      <c r="E452" s="4"/>
      <c r="F452" s="4"/>
      <c r="G452" s="4"/>
      <c r="H452" s="4"/>
      <c r="I452" s="4"/>
      <c r="J452" s="4"/>
    </row>
    <row r="453" spans="1:10" x14ac:dyDescent="0.2">
      <c r="A453" s="26"/>
      <c r="B453" s="4"/>
      <c r="C453" s="4"/>
      <c r="D453" s="4"/>
      <c r="E453" s="4"/>
      <c r="F453" s="4"/>
      <c r="G453" s="4"/>
      <c r="H453" s="4"/>
      <c r="I453" s="4"/>
      <c r="J453" s="4"/>
    </row>
    <row r="454" spans="1:10" x14ac:dyDescent="0.2">
      <c r="A454" s="26"/>
      <c r="B454" s="4"/>
      <c r="C454" s="4"/>
      <c r="D454" s="4"/>
      <c r="E454" s="4"/>
      <c r="F454" s="4"/>
      <c r="G454" s="4"/>
      <c r="H454" s="4"/>
      <c r="I454" s="4"/>
      <c r="J454" s="4"/>
    </row>
    <row r="455" spans="1:10" x14ac:dyDescent="0.2">
      <c r="A455" s="26"/>
      <c r="B455" s="4"/>
      <c r="C455" s="4"/>
      <c r="D455" s="4"/>
      <c r="E455" s="4"/>
      <c r="F455" s="4"/>
      <c r="G455" s="4"/>
      <c r="H455" s="4"/>
      <c r="I455" s="4"/>
      <c r="J455" s="4"/>
    </row>
    <row r="456" spans="1:10" x14ac:dyDescent="0.2">
      <c r="A456" s="26"/>
      <c r="B456" s="4"/>
      <c r="C456" s="4"/>
      <c r="D456" s="4"/>
      <c r="E456" s="4"/>
      <c r="F456" s="4"/>
      <c r="G456" s="4"/>
      <c r="H456" s="4"/>
      <c r="I456" s="4"/>
      <c r="J456" s="4"/>
    </row>
    <row r="457" spans="1:10" x14ac:dyDescent="0.2">
      <c r="A457" s="26"/>
      <c r="B457" s="4"/>
      <c r="C457" s="4"/>
      <c r="D457" s="4"/>
      <c r="E457" s="4"/>
      <c r="F457" s="4"/>
      <c r="G457" s="4"/>
      <c r="H457" s="4"/>
      <c r="I457" s="4"/>
      <c r="J457" s="4"/>
    </row>
    <row r="458" spans="1:10" x14ac:dyDescent="0.2">
      <c r="A458" s="26"/>
      <c r="B458" s="4"/>
      <c r="C458" s="4"/>
      <c r="D458" s="4"/>
      <c r="E458" s="4"/>
      <c r="F458" s="4"/>
      <c r="G458" s="4"/>
      <c r="H458" s="4"/>
      <c r="I458" s="4"/>
      <c r="J458" s="4"/>
    </row>
    <row r="459" spans="1:10" x14ac:dyDescent="0.2">
      <c r="A459" s="26"/>
      <c r="B459" s="4"/>
      <c r="C459" s="4"/>
      <c r="D459" s="4"/>
      <c r="E459" s="4"/>
      <c r="F459" s="4"/>
      <c r="G459" s="4"/>
      <c r="H459" s="4"/>
      <c r="I459" s="4"/>
      <c r="J459" s="4"/>
    </row>
    <row r="460" spans="1:10" x14ac:dyDescent="0.2">
      <c r="A460" s="26"/>
      <c r="B460" s="4"/>
      <c r="C460" s="4"/>
      <c r="D460" s="4"/>
      <c r="E460" s="4"/>
      <c r="F460" s="4"/>
      <c r="G460" s="4"/>
      <c r="H460" s="4"/>
      <c r="I460" s="4"/>
      <c r="J460" s="4"/>
    </row>
    <row r="461" spans="1:10" x14ac:dyDescent="0.2">
      <c r="A461" s="26"/>
      <c r="B461" s="4"/>
      <c r="C461" s="4"/>
      <c r="D461" s="4"/>
      <c r="E461" s="4"/>
      <c r="F461" s="4"/>
      <c r="G461" s="4"/>
      <c r="H461" s="4"/>
      <c r="I461" s="4"/>
      <c r="J461" s="4"/>
    </row>
    <row r="462" spans="1:10" x14ac:dyDescent="0.2">
      <c r="A462" s="26"/>
      <c r="B462" s="4"/>
      <c r="C462" s="4"/>
      <c r="D462" s="4"/>
      <c r="E462" s="4"/>
      <c r="F462" s="4"/>
      <c r="G462" s="4"/>
      <c r="H462" s="4"/>
      <c r="I462" s="4"/>
      <c r="J462" s="4"/>
    </row>
    <row r="463" spans="1:10" x14ac:dyDescent="0.2">
      <c r="A463" s="26"/>
      <c r="B463" s="4"/>
      <c r="C463" s="4"/>
      <c r="D463" s="4"/>
      <c r="E463" s="4"/>
      <c r="F463" s="4"/>
      <c r="G463" s="4"/>
      <c r="H463" s="4"/>
      <c r="I463" s="4"/>
      <c r="J463" s="4"/>
    </row>
    <row r="464" spans="1:10" x14ac:dyDescent="0.2">
      <c r="A464" s="26"/>
      <c r="B464" s="4"/>
      <c r="C464" s="4"/>
      <c r="D464" s="4"/>
      <c r="E464" s="4"/>
      <c r="F464" s="4"/>
      <c r="G464" s="4"/>
      <c r="H464" s="4"/>
      <c r="I464" s="4"/>
      <c r="J464" s="4"/>
    </row>
    <row r="465" spans="1:10" x14ac:dyDescent="0.2">
      <c r="A465" s="26"/>
      <c r="B465" s="4"/>
      <c r="C465" s="4"/>
      <c r="D465" s="4"/>
      <c r="E465" s="4"/>
      <c r="F465" s="4"/>
      <c r="G465" s="4"/>
      <c r="H465" s="4"/>
      <c r="I465" s="4"/>
      <c r="J465" s="4"/>
    </row>
    <row r="466" spans="1:10" x14ac:dyDescent="0.2">
      <c r="A466" s="26"/>
      <c r="B466" s="4"/>
      <c r="C466" s="4"/>
      <c r="D466" s="4"/>
      <c r="E466" s="4"/>
      <c r="F466" s="4"/>
      <c r="G466" s="4"/>
      <c r="H466" s="4"/>
      <c r="I466" s="4"/>
      <c r="J466" s="4"/>
    </row>
    <row r="467" spans="1:10" x14ac:dyDescent="0.2">
      <c r="A467" s="26"/>
      <c r="B467" s="4"/>
      <c r="C467" s="4"/>
      <c r="D467" s="4"/>
      <c r="E467" s="4"/>
      <c r="F467" s="4"/>
      <c r="G467" s="4"/>
      <c r="H467" s="4"/>
      <c r="I467" s="4"/>
      <c r="J467" s="4"/>
    </row>
    <row r="468" spans="1:10" x14ac:dyDescent="0.2">
      <c r="A468" s="26"/>
      <c r="B468" s="4"/>
      <c r="C468" s="4"/>
      <c r="D468" s="4"/>
      <c r="E468" s="4"/>
      <c r="F468" s="4"/>
      <c r="G468" s="4"/>
      <c r="H468" s="4"/>
      <c r="I468" s="4"/>
      <c r="J468" s="4"/>
    </row>
    <row r="469" spans="1:10" x14ac:dyDescent="0.2">
      <c r="A469" s="26"/>
      <c r="B469" s="4"/>
      <c r="C469" s="4"/>
      <c r="D469" s="4"/>
      <c r="E469" s="4"/>
      <c r="F469" s="4"/>
      <c r="G469" s="4"/>
      <c r="H469" s="4"/>
      <c r="I469" s="4"/>
      <c r="J469" s="4"/>
    </row>
    <row r="470" spans="1:10" x14ac:dyDescent="0.2">
      <c r="A470" s="26"/>
      <c r="B470" s="4"/>
      <c r="C470" s="4"/>
      <c r="D470" s="4"/>
      <c r="E470" s="4"/>
      <c r="F470" s="4"/>
      <c r="G470" s="4"/>
      <c r="H470" s="4"/>
      <c r="I470" s="4"/>
      <c r="J470" s="4"/>
    </row>
    <row r="471" spans="1:10" x14ac:dyDescent="0.2">
      <c r="A471" s="26"/>
      <c r="B471" s="4"/>
      <c r="C471" s="4"/>
      <c r="D471" s="4"/>
      <c r="E471" s="4"/>
      <c r="F471" s="4"/>
      <c r="G471" s="4"/>
      <c r="H471" s="4"/>
      <c r="I471" s="4"/>
      <c r="J471" s="4"/>
    </row>
    <row r="472" spans="1:10" x14ac:dyDescent="0.2">
      <c r="A472" s="26"/>
      <c r="B472" s="4"/>
      <c r="C472" s="4"/>
      <c r="D472" s="4"/>
      <c r="E472" s="4"/>
      <c r="F472" s="4"/>
      <c r="G472" s="4"/>
      <c r="H472" s="4"/>
      <c r="I472" s="4"/>
      <c r="J472" s="4"/>
    </row>
    <row r="473" spans="1:10" x14ac:dyDescent="0.2">
      <c r="A473" s="26"/>
      <c r="B473" s="4"/>
      <c r="C473" s="4"/>
      <c r="D473" s="4"/>
      <c r="E473" s="4"/>
      <c r="F473" s="4"/>
      <c r="G473" s="4"/>
      <c r="H473" s="4"/>
      <c r="I473" s="4"/>
      <c r="J473" s="4"/>
    </row>
    <row r="474" spans="1:10" x14ac:dyDescent="0.2">
      <c r="A474" s="26"/>
      <c r="B474" s="4"/>
      <c r="C474" s="4"/>
      <c r="D474" s="4"/>
      <c r="E474" s="4"/>
      <c r="F474" s="4"/>
      <c r="G474" s="4"/>
      <c r="H474" s="4"/>
      <c r="I474" s="4"/>
      <c r="J474" s="4"/>
    </row>
    <row r="475" spans="1:10" x14ac:dyDescent="0.2">
      <c r="A475" s="26"/>
      <c r="B475" s="4"/>
      <c r="C475" s="4"/>
      <c r="D475" s="4"/>
      <c r="E475" s="4"/>
      <c r="F475" s="4"/>
      <c r="G475" s="4"/>
      <c r="H475" s="4"/>
      <c r="I475" s="4"/>
      <c r="J475" s="4"/>
    </row>
    <row r="476" spans="1:10" x14ac:dyDescent="0.2">
      <c r="A476" s="26"/>
      <c r="B476" s="4"/>
      <c r="C476" s="4"/>
      <c r="D476" s="4"/>
      <c r="E476" s="4"/>
      <c r="F476" s="4"/>
      <c r="G476" s="4"/>
      <c r="H476" s="4"/>
      <c r="I476" s="4"/>
      <c r="J476" s="4"/>
    </row>
    <row r="477" spans="1:10" x14ac:dyDescent="0.2">
      <c r="A477" s="26"/>
      <c r="B477" s="4"/>
      <c r="C477" s="4"/>
      <c r="D477" s="4"/>
      <c r="E477" s="4"/>
      <c r="F477" s="4"/>
      <c r="G477" s="4"/>
      <c r="H477" s="4"/>
      <c r="I477" s="4"/>
      <c r="J477" s="4"/>
    </row>
    <row r="478" spans="1:10" x14ac:dyDescent="0.2">
      <c r="A478" s="26"/>
      <c r="B478" s="4"/>
      <c r="C478" s="4"/>
      <c r="D478" s="4"/>
      <c r="E478" s="4"/>
      <c r="F478" s="4"/>
      <c r="G478" s="4"/>
      <c r="H478" s="4"/>
      <c r="I478" s="4"/>
      <c r="J478" s="4"/>
    </row>
    <row r="479" spans="1:10" x14ac:dyDescent="0.2">
      <c r="A479" s="26"/>
      <c r="B479" s="4"/>
      <c r="C479" s="4"/>
      <c r="D479" s="4"/>
      <c r="E479" s="4"/>
      <c r="F479" s="4"/>
      <c r="G479" s="4"/>
      <c r="H479" s="4"/>
      <c r="I479" s="4"/>
      <c r="J479" s="4"/>
    </row>
    <row r="480" spans="1:10" x14ac:dyDescent="0.2">
      <c r="A480" s="26"/>
      <c r="B480" s="4"/>
      <c r="C480" s="4"/>
      <c r="D480" s="4"/>
      <c r="E480" s="4"/>
      <c r="F480" s="4"/>
      <c r="G480" s="4"/>
      <c r="H480" s="4"/>
      <c r="I480" s="4"/>
      <c r="J480" s="4"/>
    </row>
    <row r="481" spans="1:10" x14ac:dyDescent="0.2">
      <c r="A481" s="26"/>
      <c r="B481" s="4"/>
      <c r="C481" s="4"/>
      <c r="D481" s="4"/>
      <c r="E481" s="4"/>
      <c r="F481" s="4"/>
      <c r="G481" s="4"/>
      <c r="H481" s="4"/>
      <c r="I481" s="4"/>
      <c r="J481" s="4"/>
    </row>
    <row r="482" spans="1:10" x14ac:dyDescent="0.2">
      <c r="A482" s="26"/>
      <c r="B482" s="4"/>
      <c r="C482" s="4"/>
      <c r="D482" s="4"/>
      <c r="E482" s="4"/>
      <c r="F482" s="4"/>
      <c r="G482" s="4"/>
      <c r="H482" s="4"/>
      <c r="I482" s="4"/>
      <c r="J482" s="4"/>
    </row>
    <row r="483" spans="1:10" x14ac:dyDescent="0.2">
      <c r="A483" s="26"/>
      <c r="B483" s="4"/>
      <c r="C483" s="4"/>
      <c r="D483" s="4"/>
      <c r="E483" s="4"/>
      <c r="F483" s="4"/>
      <c r="G483" s="4"/>
      <c r="H483" s="4"/>
      <c r="I483" s="4"/>
      <c r="J483" s="4"/>
    </row>
    <row r="484" spans="1:10" x14ac:dyDescent="0.2">
      <c r="A484" s="26"/>
      <c r="B484" s="4"/>
      <c r="C484" s="4"/>
      <c r="D484" s="4"/>
      <c r="E484" s="4"/>
      <c r="F484" s="4"/>
      <c r="G484" s="4"/>
      <c r="H484" s="4"/>
      <c r="I484" s="4"/>
      <c r="J484" s="4"/>
    </row>
    <row r="485" spans="1:10" x14ac:dyDescent="0.2">
      <c r="A485" s="26"/>
      <c r="B485" s="4"/>
      <c r="C485" s="4"/>
      <c r="D485" s="4"/>
      <c r="E485" s="4"/>
      <c r="F485" s="4"/>
      <c r="G485" s="4"/>
      <c r="H485" s="4"/>
      <c r="I485" s="4"/>
      <c r="J485" s="4"/>
    </row>
    <row r="486" spans="1:10" x14ac:dyDescent="0.2">
      <c r="A486" s="26"/>
      <c r="B486" s="4"/>
      <c r="C486" s="4"/>
      <c r="D486" s="4"/>
      <c r="E486" s="4"/>
      <c r="F486" s="4"/>
      <c r="G486" s="4"/>
      <c r="H486" s="4"/>
      <c r="I486" s="4"/>
      <c r="J486" s="4"/>
    </row>
    <row r="487" spans="1:10" x14ac:dyDescent="0.2">
      <c r="A487" s="26"/>
      <c r="B487" s="4"/>
      <c r="C487" s="4"/>
      <c r="D487" s="4"/>
      <c r="E487" s="4"/>
      <c r="F487" s="4"/>
      <c r="G487" s="4"/>
      <c r="H487" s="4"/>
      <c r="I487" s="4"/>
      <c r="J487" s="4"/>
    </row>
    <row r="488" spans="1:10" x14ac:dyDescent="0.2">
      <c r="A488" s="26"/>
      <c r="B488" s="4"/>
      <c r="C488" s="4"/>
      <c r="D488" s="4"/>
      <c r="E488" s="4"/>
      <c r="F488" s="4"/>
      <c r="G488" s="4"/>
      <c r="H488" s="4"/>
      <c r="I488" s="4"/>
      <c r="J488" s="4"/>
    </row>
    <row r="489" spans="1:10" x14ac:dyDescent="0.2">
      <c r="A489" s="26"/>
      <c r="B489" s="4"/>
      <c r="C489" s="4"/>
      <c r="D489" s="4"/>
      <c r="E489" s="4"/>
      <c r="F489" s="4"/>
      <c r="G489" s="4"/>
      <c r="H489" s="4"/>
      <c r="I489" s="4"/>
      <c r="J489" s="4"/>
    </row>
    <row r="490" spans="1:10" x14ac:dyDescent="0.2">
      <c r="A490" s="26"/>
      <c r="B490" s="4"/>
      <c r="C490" s="4"/>
      <c r="D490" s="4"/>
      <c r="E490" s="4"/>
      <c r="F490" s="4"/>
      <c r="G490" s="4"/>
      <c r="H490" s="4"/>
      <c r="I490" s="4"/>
      <c r="J490" s="4"/>
    </row>
    <row r="491" spans="1:10" x14ac:dyDescent="0.2">
      <c r="A491" s="26"/>
      <c r="B491" s="4"/>
      <c r="C491" s="4"/>
      <c r="D491" s="4"/>
      <c r="E491" s="4"/>
      <c r="F491" s="4"/>
      <c r="G491" s="4"/>
      <c r="H491" s="4"/>
      <c r="I491" s="4"/>
      <c r="J491" s="4"/>
    </row>
    <row r="492" spans="1:10" x14ac:dyDescent="0.2">
      <c r="A492" s="26"/>
      <c r="B492" s="4"/>
      <c r="C492" s="4"/>
      <c r="D492" s="4"/>
      <c r="E492" s="4"/>
      <c r="F492" s="4"/>
      <c r="G492" s="4"/>
      <c r="H492" s="4"/>
      <c r="I492" s="4"/>
      <c r="J492" s="4"/>
    </row>
    <row r="493" spans="1:10" x14ac:dyDescent="0.2">
      <c r="A493" s="26"/>
      <c r="B493" s="4"/>
      <c r="C493" s="4"/>
      <c r="D493" s="4"/>
      <c r="E493" s="4"/>
      <c r="F493" s="4"/>
      <c r="G493" s="4"/>
      <c r="H493" s="4"/>
      <c r="I493" s="4"/>
      <c r="J493" s="4"/>
    </row>
    <row r="494" spans="1:10" x14ac:dyDescent="0.2">
      <c r="A494" s="26"/>
      <c r="B494" s="4"/>
      <c r="C494" s="4"/>
      <c r="D494" s="4"/>
      <c r="E494" s="4"/>
      <c r="F494" s="4"/>
      <c r="G494" s="4"/>
      <c r="H494" s="4"/>
      <c r="I494" s="4"/>
      <c r="J494" s="4"/>
    </row>
    <row r="495" spans="1:10" x14ac:dyDescent="0.2">
      <c r="A495" s="26"/>
      <c r="B495" s="4"/>
      <c r="C495" s="4"/>
      <c r="D495" s="4"/>
      <c r="E495" s="4"/>
      <c r="F495" s="4"/>
      <c r="G495" s="4"/>
      <c r="H495" s="4"/>
      <c r="I495" s="4"/>
      <c r="J495" s="4"/>
    </row>
    <row r="496" spans="1:10" x14ac:dyDescent="0.2">
      <c r="A496" s="26"/>
      <c r="B496" s="4"/>
      <c r="C496" s="4"/>
      <c r="D496" s="4"/>
      <c r="E496" s="4"/>
      <c r="F496" s="4"/>
      <c r="G496" s="4"/>
      <c r="H496" s="4"/>
      <c r="I496" s="4"/>
      <c r="J496" s="4"/>
    </row>
    <row r="497" spans="1:10" x14ac:dyDescent="0.2">
      <c r="A497" s="26"/>
      <c r="B497" s="4"/>
      <c r="C497" s="4"/>
      <c r="D497" s="4"/>
      <c r="E497" s="4"/>
      <c r="F497" s="4"/>
      <c r="G497" s="4"/>
      <c r="H497" s="4"/>
      <c r="I497" s="4"/>
      <c r="J497" s="4"/>
    </row>
    <row r="498" spans="1:10" x14ac:dyDescent="0.2">
      <c r="A498" s="26"/>
      <c r="B498" s="4"/>
      <c r="C498" s="4"/>
      <c r="D498" s="4"/>
      <c r="E498" s="4"/>
      <c r="F498" s="4"/>
      <c r="G498" s="4"/>
      <c r="H498" s="4"/>
      <c r="I498" s="4"/>
      <c r="J498" s="4"/>
    </row>
    <row r="499" spans="1:10" x14ac:dyDescent="0.2">
      <c r="A499" s="26"/>
      <c r="B499" s="4"/>
      <c r="C499" s="4"/>
      <c r="D499" s="4"/>
      <c r="E499" s="4"/>
      <c r="F499" s="4"/>
      <c r="G499" s="4"/>
      <c r="H499" s="4"/>
      <c r="I499" s="4"/>
      <c r="J499" s="4"/>
    </row>
    <row r="500" spans="1:10" x14ac:dyDescent="0.2">
      <c r="A500" s="26"/>
      <c r="B500" s="4"/>
      <c r="C500" s="4"/>
      <c r="D500" s="4"/>
      <c r="E500" s="4"/>
      <c r="F500" s="4"/>
      <c r="G500" s="4"/>
      <c r="H500" s="4"/>
      <c r="I500" s="4"/>
      <c r="J500" s="4"/>
    </row>
    <row r="501" spans="1:10" x14ac:dyDescent="0.2">
      <c r="A501" s="26"/>
      <c r="B501" s="4"/>
      <c r="C501" s="4"/>
      <c r="D501" s="4"/>
      <c r="E501" s="4"/>
      <c r="F501" s="4"/>
      <c r="G501" s="4"/>
      <c r="H501" s="4"/>
      <c r="I501" s="4"/>
      <c r="J501" s="4"/>
    </row>
    <row r="502" spans="1:10" x14ac:dyDescent="0.2">
      <c r="A502" s="26"/>
      <c r="B502" s="4"/>
      <c r="C502" s="4"/>
      <c r="D502" s="4"/>
      <c r="E502" s="4"/>
      <c r="F502" s="4"/>
      <c r="G502" s="4"/>
      <c r="H502" s="4"/>
      <c r="I502" s="4"/>
      <c r="J502" s="4"/>
    </row>
    <row r="503" spans="1:10" x14ac:dyDescent="0.2">
      <c r="A503" s="26"/>
      <c r="B503" s="4"/>
      <c r="C503" s="4"/>
      <c r="D503" s="4"/>
      <c r="E503" s="4"/>
      <c r="F503" s="4"/>
      <c r="G503" s="4"/>
      <c r="H503" s="4"/>
      <c r="I503" s="4"/>
      <c r="J503" s="4"/>
    </row>
    <row r="504" spans="1:10" x14ac:dyDescent="0.2">
      <c r="A504" s="26"/>
      <c r="B504" s="4"/>
      <c r="C504" s="4"/>
      <c r="D504" s="4"/>
      <c r="E504" s="4"/>
      <c r="F504" s="4"/>
      <c r="G504" s="4"/>
      <c r="H504" s="4"/>
      <c r="I504" s="4"/>
      <c r="J504" s="4"/>
    </row>
    <row r="505" spans="1:10" x14ac:dyDescent="0.2">
      <c r="A505" s="26"/>
      <c r="B505" s="4"/>
      <c r="C505" s="4"/>
      <c r="D505" s="4"/>
      <c r="E505" s="4"/>
      <c r="F505" s="4"/>
      <c r="G505" s="4"/>
      <c r="H505" s="4"/>
      <c r="I505" s="4"/>
      <c r="J505" s="4"/>
    </row>
    <row r="506" spans="1:10" x14ac:dyDescent="0.2">
      <c r="A506" s="26"/>
      <c r="B506" s="4"/>
      <c r="C506" s="4"/>
      <c r="D506" s="4"/>
      <c r="E506" s="4"/>
      <c r="F506" s="4"/>
      <c r="G506" s="4"/>
      <c r="H506" s="4"/>
      <c r="I506" s="4"/>
      <c r="J506" s="4"/>
    </row>
    <row r="507" spans="1:10" x14ac:dyDescent="0.2">
      <c r="A507" s="26"/>
      <c r="B507" s="4"/>
      <c r="C507" s="4"/>
      <c r="D507" s="4"/>
      <c r="E507" s="4"/>
      <c r="F507" s="4"/>
      <c r="G507" s="4"/>
      <c r="H507" s="4"/>
      <c r="I507" s="4"/>
      <c r="J507" s="4"/>
    </row>
    <row r="508" spans="1:10" x14ac:dyDescent="0.2">
      <c r="A508" s="26"/>
      <c r="B508" s="4"/>
      <c r="C508" s="4"/>
      <c r="D508" s="4"/>
      <c r="E508" s="4"/>
      <c r="F508" s="4"/>
      <c r="G508" s="4"/>
      <c r="H508" s="4"/>
      <c r="I508" s="4"/>
      <c r="J508" s="4"/>
    </row>
    <row r="509" spans="1:10" x14ac:dyDescent="0.2">
      <c r="A509" s="26"/>
      <c r="B509" s="4"/>
      <c r="C509" s="4"/>
      <c r="D509" s="4"/>
      <c r="E509" s="4"/>
      <c r="F509" s="4"/>
      <c r="G509" s="4"/>
      <c r="H509" s="4"/>
      <c r="I509" s="4"/>
      <c r="J509" s="4"/>
    </row>
    <row r="510" spans="1:10" x14ac:dyDescent="0.2">
      <c r="A510" s="26"/>
      <c r="B510" s="4"/>
      <c r="C510" s="4"/>
      <c r="D510" s="4"/>
      <c r="E510" s="4"/>
      <c r="F510" s="4"/>
      <c r="G510" s="4"/>
      <c r="H510" s="4"/>
      <c r="I510" s="4"/>
      <c r="J510" s="4"/>
    </row>
    <row r="511" spans="1:10" x14ac:dyDescent="0.2">
      <c r="A511" s="26"/>
      <c r="B511" s="4"/>
      <c r="C511" s="4"/>
      <c r="D511" s="4"/>
      <c r="E511" s="4"/>
      <c r="F511" s="4"/>
      <c r="G511" s="4"/>
      <c r="H511" s="4"/>
      <c r="I511" s="4"/>
      <c r="J511" s="4"/>
    </row>
    <row r="512" spans="1:10" x14ac:dyDescent="0.2">
      <c r="A512" s="26"/>
      <c r="B512" s="4"/>
      <c r="C512" s="4"/>
      <c r="D512" s="4"/>
      <c r="E512" s="4"/>
      <c r="F512" s="4"/>
      <c r="G512" s="4"/>
      <c r="H512" s="4"/>
      <c r="I512" s="4"/>
      <c r="J512" s="4"/>
    </row>
    <row r="513" spans="1:10" x14ac:dyDescent="0.2">
      <c r="A513" s="26"/>
      <c r="B513" s="4"/>
      <c r="C513" s="4"/>
      <c r="D513" s="4"/>
      <c r="E513" s="4"/>
      <c r="F513" s="4"/>
      <c r="G513" s="4"/>
      <c r="H513" s="4"/>
      <c r="I513" s="4"/>
      <c r="J513" s="4"/>
    </row>
    <row r="514" spans="1:10" x14ac:dyDescent="0.2">
      <c r="A514" s="26"/>
      <c r="B514" s="4"/>
      <c r="C514" s="4"/>
      <c r="D514" s="4"/>
      <c r="E514" s="4"/>
      <c r="F514" s="4"/>
      <c r="G514" s="4"/>
      <c r="H514" s="4"/>
      <c r="I514" s="4"/>
      <c r="J514" s="4"/>
    </row>
    <row r="515" spans="1:10" x14ac:dyDescent="0.2">
      <c r="A515" s="26"/>
      <c r="B515" s="4"/>
      <c r="C515" s="4"/>
      <c r="D515" s="4"/>
      <c r="E515" s="4"/>
      <c r="F515" s="4"/>
      <c r="G515" s="4"/>
      <c r="H515" s="4"/>
      <c r="I515" s="4"/>
      <c r="J515" s="4"/>
    </row>
    <row r="516" spans="1:10" x14ac:dyDescent="0.2">
      <c r="A516" s="26"/>
      <c r="B516" s="4"/>
      <c r="C516" s="4"/>
      <c r="D516" s="4"/>
      <c r="E516" s="4"/>
      <c r="F516" s="4"/>
      <c r="G516" s="4"/>
      <c r="H516" s="4"/>
      <c r="I516" s="4"/>
      <c r="J516" s="4"/>
    </row>
    <row r="517" spans="1:10" x14ac:dyDescent="0.2">
      <c r="A517" s="26"/>
      <c r="B517" s="4"/>
      <c r="C517" s="4"/>
      <c r="D517" s="4"/>
      <c r="E517" s="4"/>
      <c r="F517" s="4"/>
      <c r="G517" s="4"/>
      <c r="H517" s="4"/>
      <c r="I517" s="4"/>
      <c r="J517" s="4"/>
    </row>
    <row r="518" spans="1:10" x14ac:dyDescent="0.2">
      <c r="A518" s="26"/>
      <c r="B518" s="4"/>
      <c r="C518" s="4"/>
      <c r="D518" s="4"/>
      <c r="E518" s="4"/>
      <c r="F518" s="4"/>
      <c r="G518" s="4"/>
      <c r="H518" s="4"/>
      <c r="I518" s="4"/>
      <c r="J518" s="4"/>
    </row>
    <row r="519" spans="1:10" x14ac:dyDescent="0.2">
      <c r="A519" s="26"/>
      <c r="B519" s="4"/>
      <c r="C519" s="4"/>
      <c r="D519" s="4"/>
      <c r="E519" s="4"/>
      <c r="F519" s="4"/>
      <c r="G519" s="4"/>
      <c r="H519" s="4"/>
      <c r="I519" s="4"/>
      <c r="J519" s="4"/>
    </row>
    <row r="520" spans="1:10" x14ac:dyDescent="0.2">
      <c r="A520" s="26"/>
      <c r="B520" s="4"/>
      <c r="C520" s="4"/>
      <c r="D520" s="4"/>
      <c r="E520" s="4"/>
      <c r="F520" s="4"/>
      <c r="G520" s="4"/>
      <c r="H520" s="4"/>
      <c r="I520" s="4"/>
      <c r="J520" s="4"/>
    </row>
    <row r="521" spans="1:10" x14ac:dyDescent="0.2">
      <c r="A521" s="26"/>
      <c r="B521" s="4"/>
      <c r="C521" s="4"/>
      <c r="D521" s="4"/>
      <c r="E521" s="4"/>
      <c r="F521" s="4"/>
      <c r="G521" s="4"/>
      <c r="H521" s="4"/>
      <c r="I521" s="4"/>
      <c r="J521" s="4"/>
    </row>
  </sheetData>
  <mergeCells count="21">
    <mergeCell ref="A10:J10"/>
    <mergeCell ref="A11:J11"/>
    <mergeCell ref="A20:J20"/>
    <mergeCell ref="A28:J28"/>
    <mergeCell ref="A39:B39"/>
    <mergeCell ref="A12:A13"/>
    <mergeCell ref="B12:B13"/>
    <mergeCell ref="C12:C13"/>
    <mergeCell ref="D12:H12"/>
    <mergeCell ref="I12:I13"/>
    <mergeCell ref="J12:J13"/>
    <mergeCell ref="A17:J17"/>
    <mergeCell ref="A40:B40"/>
    <mergeCell ref="B74:J74"/>
    <mergeCell ref="B80:J80"/>
    <mergeCell ref="A51:B51"/>
    <mergeCell ref="A52:B52"/>
    <mergeCell ref="A65:B65"/>
    <mergeCell ref="A70:B70"/>
    <mergeCell ref="A77:K77"/>
    <mergeCell ref="B78:J78"/>
  </mergeCells>
  <conditionalFormatting sqref="D37:H37">
    <cfRule type="cellIs" dxfId="15" priority="15" stopIfTrue="1" operator="equal">
      <formula>"x"</formula>
    </cfRule>
    <cfRule type="cellIs" dxfId="14" priority="16" stopIfTrue="1" operator="equal">
      <formula>""""""</formula>
    </cfRule>
  </conditionalFormatting>
  <conditionalFormatting sqref="D49:H49">
    <cfRule type="cellIs" dxfId="13" priority="13" stopIfTrue="1" operator="equal">
      <formula>"x"</formula>
    </cfRule>
    <cfRule type="cellIs" dxfId="12" priority="14" stopIfTrue="1" operator="equal">
      <formula>""""""</formula>
    </cfRule>
  </conditionalFormatting>
  <conditionalFormatting sqref="D63:H63">
    <cfRule type="cellIs" dxfId="11" priority="11" stopIfTrue="1" operator="equal">
      <formula>"x"</formula>
    </cfRule>
    <cfRule type="cellIs" dxfId="10" priority="12" stopIfTrue="1" operator="equal">
      <formula>""""""</formula>
    </cfRule>
  </conditionalFormatting>
  <conditionalFormatting sqref="D71:H71">
    <cfRule type="cellIs" dxfId="9" priority="9" stopIfTrue="1" operator="equal">
      <formula>"x"</formula>
    </cfRule>
    <cfRule type="cellIs" dxfId="8" priority="10" stopIfTrue="1" operator="equal">
      <formula>""""""</formula>
    </cfRule>
  </conditionalFormatting>
  <conditionalFormatting sqref="D38:H38">
    <cfRule type="cellIs" dxfId="7" priority="7" stopIfTrue="1" operator="equal">
      <formula>"x"</formula>
    </cfRule>
    <cfRule type="cellIs" dxfId="6" priority="8" stopIfTrue="1" operator="equal">
      <formula>""""""</formula>
    </cfRule>
  </conditionalFormatting>
  <conditionalFormatting sqref="D50:H50">
    <cfRule type="cellIs" dxfId="5" priority="5" stopIfTrue="1" operator="equal">
      <formula>"x"</formula>
    </cfRule>
    <cfRule type="cellIs" dxfId="4" priority="6" stopIfTrue="1" operator="equal">
      <formula>""""""</formula>
    </cfRule>
  </conditionalFormatting>
  <conditionalFormatting sqref="D64:H64">
    <cfRule type="cellIs" dxfId="3" priority="3" stopIfTrue="1" operator="equal">
      <formula>"x"</formula>
    </cfRule>
    <cfRule type="cellIs" dxfId="2" priority="4" stopIfTrue="1" operator="equal">
      <formula>""""""</formula>
    </cfRule>
  </conditionalFormatting>
  <conditionalFormatting sqref="D72:H73 D76:H76">
    <cfRule type="cellIs" dxfId="1" priority="1" stopIfTrue="1" operator="equal">
      <formula>"x"</formula>
    </cfRule>
    <cfRule type="cellIs" dxfId="0" priority="2" stopIfTrue="1" operator="equal">
      <formula>""""""</formula>
    </cfRule>
  </conditionalFormatting>
  <dataValidations count="3">
    <dataValidation type="list" allowBlank="1" showInputMessage="1" showErrorMessage="1" sqref="D67:H67 D21:H27 D29:H36 D41:H48 D53:H62 D14:H14 F18:I19 F15:I16 D15:D16 D18:D19">
      <formula1>Ruksi.</formula1>
    </dataValidation>
    <dataValidation type="list" allowBlank="1" showInputMessage="1" showErrorMessage="1" sqref="I67 I21:I27 I29:I36 I41:I48 I53:I62 I14">
      <formula1>Lukuvuodet.</formula1>
    </dataValidation>
    <dataValidation showInputMessage="1" sqref="B2:B6"/>
  </dataValidations>
  <pageMargins left="0.75" right="0.75" top="1" bottom="1" header="0.5" footer="0.5"/>
  <pageSetup paperSize="9" orientation="landscape" horizontalDpi="4294967292" verticalDpi="4294967292"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31" sqref="G31"/>
    </sheetView>
  </sheetViews>
  <sheetFormatPr baseColWidth="10" defaultColWidth="11" defaultRowHeight="16" x14ac:dyDescent="0.2"/>
  <cols>
    <col min="1" max="1" width="10.83203125" customWidth="1"/>
    <col min="2" max="2" width="39.1640625" customWidth="1"/>
  </cols>
  <sheetData>
    <row r="1" spans="1:4" x14ac:dyDescent="0.2">
      <c r="A1" s="54" t="s">
        <v>38</v>
      </c>
    </row>
    <row r="2" spans="1:4" x14ac:dyDescent="0.2">
      <c r="A2" s="52" t="s">
        <v>58</v>
      </c>
      <c r="B2" s="52" t="s">
        <v>12</v>
      </c>
      <c r="C2" s="52" t="s">
        <v>2</v>
      </c>
      <c r="D2" s="52" t="s">
        <v>3</v>
      </c>
    </row>
    <row r="3" spans="1:4" x14ac:dyDescent="0.2">
      <c r="A3" s="116" t="s">
        <v>59</v>
      </c>
      <c r="B3" s="117"/>
      <c r="C3" s="117"/>
      <c r="D3" s="117"/>
    </row>
    <row r="4" spans="1:4" x14ac:dyDescent="0.2">
      <c r="A4" s="66" t="s">
        <v>131</v>
      </c>
      <c r="B4" s="35" t="s">
        <v>61</v>
      </c>
      <c r="C4" s="20">
        <v>5</v>
      </c>
      <c r="D4" s="15" t="s">
        <v>62</v>
      </c>
    </row>
    <row r="5" spans="1:4" x14ac:dyDescent="0.2">
      <c r="A5" s="18" t="s">
        <v>167</v>
      </c>
      <c r="B5" s="19" t="s">
        <v>168</v>
      </c>
      <c r="C5" s="20">
        <v>5</v>
      </c>
      <c r="D5" s="15" t="s">
        <v>66</v>
      </c>
    </row>
    <row r="6" spans="1:4" x14ac:dyDescent="0.2">
      <c r="A6" s="116" t="s">
        <v>63</v>
      </c>
      <c r="B6" s="117"/>
      <c r="C6" s="117"/>
      <c r="D6" s="117"/>
    </row>
    <row r="7" spans="1:4" x14ac:dyDescent="0.2">
      <c r="A7" s="12" t="s">
        <v>132</v>
      </c>
      <c r="B7" s="13" t="s">
        <v>64</v>
      </c>
      <c r="C7" s="14">
        <v>5</v>
      </c>
      <c r="D7" s="15" t="s">
        <v>60</v>
      </c>
    </row>
    <row r="8" spans="1:4" x14ac:dyDescent="0.2">
      <c r="A8" s="65" t="s">
        <v>134</v>
      </c>
      <c r="B8" s="19" t="s">
        <v>67</v>
      </c>
      <c r="C8" s="20">
        <v>5</v>
      </c>
      <c r="D8" s="15" t="s">
        <v>66</v>
      </c>
    </row>
    <row r="9" spans="1:4" x14ac:dyDescent="0.2">
      <c r="A9" s="64" t="s">
        <v>169</v>
      </c>
      <c r="B9" s="13" t="s">
        <v>170</v>
      </c>
      <c r="C9" s="14">
        <v>5</v>
      </c>
      <c r="D9" s="15" t="s">
        <v>6</v>
      </c>
    </row>
    <row r="10" spans="1:4" x14ac:dyDescent="0.2">
      <c r="A10" s="65" t="s">
        <v>135</v>
      </c>
      <c r="B10" s="19" t="s">
        <v>68</v>
      </c>
      <c r="C10" s="20">
        <v>5</v>
      </c>
      <c r="D10" s="15" t="s">
        <v>60</v>
      </c>
    </row>
    <row r="11" spans="1:4" x14ac:dyDescent="0.2">
      <c r="A11" s="94" t="s">
        <v>171</v>
      </c>
      <c r="B11" s="95" t="s">
        <v>172</v>
      </c>
      <c r="C11" s="96">
        <v>6</v>
      </c>
      <c r="D11" s="15"/>
    </row>
    <row r="12" spans="1:4" x14ac:dyDescent="0.2">
      <c r="A12" s="97" t="s">
        <v>173</v>
      </c>
      <c r="B12" s="19" t="s">
        <v>174</v>
      </c>
      <c r="C12" s="20">
        <v>6</v>
      </c>
      <c r="D12" s="15"/>
    </row>
    <row r="13" spans="1:4" ht="32" x14ac:dyDescent="0.2">
      <c r="A13" s="64" t="s">
        <v>136</v>
      </c>
      <c r="B13" s="13" t="s">
        <v>69</v>
      </c>
      <c r="C13" s="49" t="s">
        <v>71</v>
      </c>
      <c r="D13" s="15" t="s">
        <v>70</v>
      </c>
    </row>
    <row r="14" spans="1:4" x14ac:dyDescent="0.2">
      <c r="A14" s="65" t="s">
        <v>137</v>
      </c>
      <c r="B14" s="19" t="s">
        <v>175</v>
      </c>
      <c r="C14" s="50" t="s">
        <v>176</v>
      </c>
      <c r="D14" s="15" t="s">
        <v>9</v>
      </c>
    </row>
    <row r="15" spans="1:4" x14ac:dyDescent="0.2">
      <c r="A15" s="64" t="s">
        <v>138</v>
      </c>
      <c r="B15" s="13" t="s">
        <v>177</v>
      </c>
      <c r="C15" s="14">
        <v>5</v>
      </c>
      <c r="D15" s="15" t="s">
        <v>10</v>
      </c>
    </row>
    <row r="16" spans="1:4" x14ac:dyDescent="0.2">
      <c r="A16" s="65" t="s">
        <v>139</v>
      </c>
      <c r="B16" s="19" t="s">
        <v>20</v>
      </c>
      <c r="C16" s="20">
        <v>5</v>
      </c>
      <c r="D16" s="15" t="s">
        <v>74</v>
      </c>
    </row>
    <row r="17" spans="1:4" x14ac:dyDescent="0.2">
      <c r="A17" s="64" t="s">
        <v>140</v>
      </c>
      <c r="B17" s="35" t="s">
        <v>75</v>
      </c>
      <c r="C17" s="15">
        <v>5</v>
      </c>
      <c r="D17" s="15" t="s">
        <v>77</v>
      </c>
    </row>
    <row r="18" spans="1:4" x14ac:dyDescent="0.2">
      <c r="A18" s="65" t="s">
        <v>141</v>
      </c>
      <c r="B18" s="19" t="s">
        <v>76</v>
      </c>
      <c r="C18" s="15">
        <v>5</v>
      </c>
      <c r="D18" s="15" t="s">
        <v>77</v>
      </c>
    </row>
    <row r="19" spans="1:4" ht="17" customHeight="1" x14ac:dyDescent="0.2">
      <c r="A19" s="64" t="s">
        <v>178</v>
      </c>
      <c r="B19" s="35" t="s">
        <v>179</v>
      </c>
      <c r="C19" s="15">
        <v>5</v>
      </c>
      <c r="D19" s="15" t="s">
        <v>60</v>
      </c>
    </row>
  </sheetData>
  <mergeCells count="2">
    <mergeCell ref="A3:D3"/>
    <mergeCell ref="A6:D6"/>
  </mergeCells>
  <dataValidations count="1">
    <dataValidation type="list" allowBlank="1" showInputMessage="1" showErrorMessage="1" sqref="D7:D19 D4:D5">
      <formula1>Ruksi.</formula1>
    </dataValidation>
  </dataValidations>
  <pageMargins left="0.75" right="0.75" top="1" bottom="1" header="0.5" footer="0.5"/>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3" sqref="A3:D3"/>
    </sheetView>
  </sheetViews>
  <sheetFormatPr baseColWidth="10" defaultColWidth="11" defaultRowHeight="16" x14ac:dyDescent="0.2"/>
  <cols>
    <col min="2" max="2" width="42.1640625" customWidth="1"/>
    <col min="3" max="3" width="11" customWidth="1"/>
  </cols>
  <sheetData>
    <row r="1" spans="1:4" x14ac:dyDescent="0.2">
      <c r="A1" s="54" t="s">
        <v>39</v>
      </c>
    </row>
    <row r="2" spans="1:4" x14ac:dyDescent="0.2">
      <c r="A2" s="52" t="s">
        <v>58</v>
      </c>
      <c r="B2" s="52" t="s">
        <v>12</v>
      </c>
      <c r="C2" s="52" t="s">
        <v>2</v>
      </c>
      <c r="D2" s="52" t="s">
        <v>3</v>
      </c>
    </row>
    <row r="3" spans="1:4" x14ac:dyDescent="0.2">
      <c r="A3" s="116" t="s">
        <v>206</v>
      </c>
      <c r="B3" s="117"/>
      <c r="C3" s="117"/>
      <c r="D3" s="117"/>
    </row>
    <row r="4" spans="1:4" x14ac:dyDescent="0.2">
      <c r="A4" s="70" t="s">
        <v>104</v>
      </c>
      <c r="B4" s="69" t="s">
        <v>105</v>
      </c>
      <c r="C4" s="14">
        <v>5</v>
      </c>
      <c r="D4" s="15" t="s">
        <v>60</v>
      </c>
    </row>
    <row r="5" spans="1:4" x14ac:dyDescent="0.2">
      <c r="A5" s="66" t="s">
        <v>180</v>
      </c>
      <c r="B5" s="35" t="s">
        <v>181</v>
      </c>
      <c r="C5" s="20">
        <v>5</v>
      </c>
      <c r="D5" s="15" t="s">
        <v>60</v>
      </c>
    </row>
    <row r="6" spans="1:4" x14ac:dyDescent="0.2">
      <c r="A6" s="70" t="s">
        <v>90</v>
      </c>
      <c r="B6" s="69" t="s">
        <v>91</v>
      </c>
      <c r="C6" s="49" t="s">
        <v>92</v>
      </c>
      <c r="D6" s="15" t="s">
        <v>60</v>
      </c>
    </row>
    <row r="7" spans="1:4" x14ac:dyDescent="0.2">
      <c r="A7" s="116" t="s">
        <v>182</v>
      </c>
      <c r="B7" s="117"/>
      <c r="C7" s="117"/>
      <c r="D7" s="117"/>
    </row>
    <row r="8" spans="1:4" ht="38.25" customHeight="1" x14ac:dyDescent="0.2">
      <c r="A8" s="12" t="s">
        <v>85</v>
      </c>
      <c r="B8" s="13" t="s">
        <v>86</v>
      </c>
      <c r="C8" s="14">
        <v>5</v>
      </c>
      <c r="D8" s="15" t="s">
        <v>6</v>
      </c>
    </row>
    <row r="9" spans="1:4" ht="32" x14ac:dyDescent="0.2">
      <c r="A9" s="18" t="s">
        <v>87</v>
      </c>
      <c r="B9" s="19" t="s">
        <v>88</v>
      </c>
      <c r="C9" s="51">
        <v>5</v>
      </c>
      <c r="D9" s="15" t="s">
        <v>66</v>
      </c>
    </row>
    <row r="10" spans="1:4" ht="24.75" customHeight="1" x14ac:dyDescent="0.2">
      <c r="A10" s="12" t="s">
        <v>183</v>
      </c>
      <c r="B10" s="13" t="s">
        <v>89</v>
      </c>
      <c r="C10" s="49" t="s">
        <v>176</v>
      </c>
      <c r="D10" s="15" t="s">
        <v>77</v>
      </c>
    </row>
    <row r="11" spans="1:4" x14ac:dyDescent="0.2">
      <c r="A11" s="18" t="s">
        <v>184</v>
      </c>
      <c r="B11" s="19" t="s">
        <v>185</v>
      </c>
      <c r="C11" s="51">
        <v>5</v>
      </c>
      <c r="D11" s="15" t="s">
        <v>77</v>
      </c>
    </row>
    <row r="12" spans="1:4" x14ac:dyDescent="0.2">
      <c r="A12" s="12" t="s">
        <v>94</v>
      </c>
      <c r="B12" s="13" t="s">
        <v>95</v>
      </c>
      <c r="C12" s="49" t="s">
        <v>92</v>
      </c>
      <c r="D12" s="15" t="s">
        <v>60</v>
      </c>
    </row>
    <row r="13" spans="1:4" ht="26.25" customHeight="1" x14ac:dyDescent="0.2">
      <c r="A13" s="18" t="s">
        <v>79</v>
      </c>
      <c r="B13" s="19" t="s">
        <v>80</v>
      </c>
      <c r="C13" s="20">
        <v>5</v>
      </c>
      <c r="D13" s="15" t="s">
        <v>77</v>
      </c>
    </row>
    <row r="14" spans="1:4" x14ac:dyDescent="0.2">
      <c r="A14" s="66" t="s">
        <v>81</v>
      </c>
      <c r="B14" s="35" t="s">
        <v>82</v>
      </c>
      <c r="C14" s="51">
        <v>5</v>
      </c>
      <c r="D14" s="15" t="s">
        <v>77</v>
      </c>
    </row>
    <row r="15" spans="1:4" ht="25.5" customHeight="1" x14ac:dyDescent="0.2">
      <c r="A15" s="18" t="s">
        <v>186</v>
      </c>
      <c r="B15" s="19" t="s">
        <v>187</v>
      </c>
      <c r="C15" s="20">
        <v>5</v>
      </c>
      <c r="D15" s="15" t="s">
        <v>7</v>
      </c>
    </row>
    <row r="16" spans="1:4" ht="24.75" customHeight="1" x14ac:dyDescent="0.2">
      <c r="A16" s="12" t="s">
        <v>106</v>
      </c>
      <c r="B16" s="13" t="s">
        <v>188</v>
      </c>
      <c r="C16" s="49" t="s">
        <v>101</v>
      </c>
      <c r="D16" s="15" t="s">
        <v>7</v>
      </c>
    </row>
    <row r="17" spans="1:4" ht="36" customHeight="1" x14ac:dyDescent="0.2">
      <c r="A17" s="18" t="s">
        <v>102</v>
      </c>
      <c r="B17" s="19" t="s">
        <v>103</v>
      </c>
      <c r="C17" s="50" t="s">
        <v>176</v>
      </c>
      <c r="D17" s="15" t="s">
        <v>77</v>
      </c>
    </row>
    <row r="18" spans="1:4" x14ac:dyDescent="0.2">
      <c r="A18" s="12" t="s">
        <v>78</v>
      </c>
      <c r="B18" s="13" t="s">
        <v>189</v>
      </c>
      <c r="C18" s="48">
        <v>5</v>
      </c>
      <c r="D18" s="15" t="s">
        <v>73</v>
      </c>
    </row>
    <row r="19" spans="1:4" x14ac:dyDescent="0.2">
      <c r="A19" s="18" t="s">
        <v>96</v>
      </c>
      <c r="B19" s="19" t="s">
        <v>190</v>
      </c>
      <c r="C19" s="20">
        <v>5</v>
      </c>
      <c r="D19" s="15" t="s">
        <v>7</v>
      </c>
    </row>
    <row r="20" spans="1:4" x14ac:dyDescent="0.2">
      <c r="A20" s="12" t="s">
        <v>83</v>
      </c>
      <c r="B20" s="13" t="s">
        <v>84</v>
      </c>
      <c r="C20" s="14">
        <v>5</v>
      </c>
      <c r="D20" s="15" t="s">
        <v>10</v>
      </c>
    </row>
    <row r="21" spans="1:4" x14ac:dyDescent="0.2">
      <c r="A21" s="18" t="s">
        <v>97</v>
      </c>
      <c r="B21" s="19" t="s">
        <v>98</v>
      </c>
      <c r="C21" s="51">
        <v>5</v>
      </c>
      <c r="D21" s="15" t="s">
        <v>6</v>
      </c>
    </row>
    <row r="22" spans="1:4" x14ac:dyDescent="0.2">
      <c r="A22" s="35" t="s">
        <v>99</v>
      </c>
      <c r="B22" s="35" t="s">
        <v>100</v>
      </c>
      <c r="C22" s="15">
        <v>5</v>
      </c>
      <c r="D22" s="15" t="s">
        <v>7</v>
      </c>
    </row>
    <row r="23" spans="1:4" ht="36" customHeight="1" x14ac:dyDescent="0.2">
      <c r="A23" s="19" t="s">
        <v>93</v>
      </c>
      <c r="B23" s="68" t="s">
        <v>191</v>
      </c>
      <c r="C23" s="15">
        <v>5</v>
      </c>
      <c r="D23" s="67" t="s">
        <v>60</v>
      </c>
    </row>
  </sheetData>
  <mergeCells count="2">
    <mergeCell ref="A3:D3"/>
    <mergeCell ref="A7:D7"/>
  </mergeCells>
  <dataValidations count="1">
    <dataValidation type="list" allowBlank="1" showInputMessage="1" showErrorMessage="1" sqref="D18:D23 D12:D17 D4:D6 D8:D11">
      <formula1>Ruksi.</formula1>
    </dataValidation>
  </dataValidation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23" sqref="A23"/>
    </sheetView>
  </sheetViews>
  <sheetFormatPr baseColWidth="10" defaultColWidth="11" defaultRowHeight="16" x14ac:dyDescent="0.2"/>
  <cols>
    <col min="2" max="2" width="32.1640625" customWidth="1"/>
  </cols>
  <sheetData>
    <row r="1" spans="1:4" x14ac:dyDescent="0.2">
      <c r="A1" s="54" t="s">
        <v>40</v>
      </c>
    </row>
    <row r="2" spans="1:4" x14ac:dyDescent="0.2">
      <c r="A2" s="52" t="s">
        <v>58</v>
      </c>
      <c r="B2" s="52" t="s">
        <v>12</v>
      </c>
      <c r="C2" s="52" t="s">
        <v>2</v>
      </c>
      <c r="D2" s="52" t="s">
        <v>3</v>
      </c>
    </row>
    <row r="3" spans="1:4" x14ac:dyDescent="0.2">
      <c r="A3" s="116" t="s">
        <v>192</v>
      </c>
      <c r="B3" s="117"/>
      <c r="C3" s="117"/>
      <c r="D3" s="117"/>
    </row>
    <row r="4" spans="1:4" x14ac:dyDescent="0.2">
      <c r="A4" s="98" t="s">
        <v>140</v>
      </c>
      <c r="B4" s="13" t="s">
        <v>75</v>
      </c>
      <c r="C4" s="14">
        <v>5</v>
      </c>
      <c r="D4" s="15" t="s">
        <v>60</v>
      </c>
    </row>
    <row r="5" spans="1:4" x14ac:dyDescent="0.2">
      <c r="A5" s="99" t="s">
        <v>150</v>
      </c>
      <c r="B5" s="19" t="s">
        <v>143</v>
      </c>
      <c r="C5" s="20">
        <v>3</v>
      </c>
      <c r="D5" s="15" t="s">
        <v>77</v>
      </c>
    </row>
    <row r="6" spans="1:4" x14ac:dyDescent="0.2">
      <c r="A6" s="128" t="s">
        <v>193</v>
      </c>
      <c r="B6" s="117"/>
      <c r="C6" s="117"/>
      <c r="D6" s="117"/>
    </row>
    <row r="7" spans="1:4" x14ac:dyDescent="0.2">
      <c r="A7" s="19" t="s">
        <v>194</v>
      </c>
      <c r="B7" s="19" t="s">
        <v>195</v>
      </c>
      <c r="C7" s="49" t="s">
        <v>176</v>
      </c>
      <c r="D7" s="15" t="s">
        <v>60</v>
      </c>
    </row>
    <row r="8" spans="1:4" x14ac:dyDescent="0.2">
      <c r="A8" s="35" t="s">
        <v>144</v>
      </c>
      <c r="B8" s="35" t="s">
        <v>107</v>
      </c>
      <c r="C8" s="49" t="s">
        <v>176</v>
      </c>
      <c r="D8" s="20" t="s">
        <v>60</v>
      </c>
    </row>
    <row r="9" spans="1:4" x14ac:dyDescent="0.2">
      <c r="A9" s="19" t="s">
        <v>196</v>
      </c>
      <c r="B9" s="19" t="s">
        <v>197</v>
      </c>
      <c r="C9" s="49" t="s">
        <v>176</v>
      </c>
      <c r="D9" s="20" t="s">
        <v>9</v>
      </c>
    </row>
    <row r="10" spans="1:4" x14ac:dyDescent="0.2">
      <c r="A10" s="116" t="s">
        <v>198</v>
      </c>
      <c r="B10" s="117"/>
      <c r="C10" s="117"/>
      <c r="D10" s="117"/>
    </row>
    <row r="11" spans="1:4" x14ac:dyDescent="0.2">
      <c r="A11" s="12" t="s">
        <v>145</v>
      </c>
      <c r="B11" s="13" t="s">
        <v>108</v>
      </c>
      <c r="C11" s="48">
        <v>5</v>
      </c>
      <c r="D11" s="15" t="s">
        <v>7</v>
      </c>
    </row>
    <row r="12" spans="1:4" x14ac:dyDescent="0.2">
      <c r="A12" s="70" t="s">
        <v>148</v>
      </c>
      <c r="B12" s="69" t="s">
        <v>149</v>
      </c>
      <c r="C12" s="48">
        <v>5</v>
      </c>
      <c r="D12" s="15" t="s">
        <v>77</v>
      </c>
    </row>
    <row r="13" spans="1:4" x14ac:dyDescent="0.2">
      <c r="A13" s="12" t="s">
        <v>146</v>
      </c>
      <c r="B13" s="13" t="s">
        <v>21</v>
      </c>
      <c r="C13" s="14">
        <v>5</v>
      </c>
      <c r="D13" s="15" t="s">
        <v>60</v>
      </c>
    </row>
    <row r="14" spans="1:4" x14ac:dyDescent="0.2">
      <c r="A14" s="18" t="s">
        <v>199</v>
      </c>
      <c r="B14" s="19" t="s">
        <v>200</v>
      </c>
      <c r="C14" s="50" t="s">
        <v>201</v>
      </c>
      <c r="D14" s="15" t="s">
        <v>66</v>
      </c>
    </row>
    <row r="15" spans="1:4" x14ac:dyDescent="0.2">
      <c r="A15" s="66" t="s">
        <v>147</v>
      </c>
      <c r="B15" s="35" t="s">
        <v>109</v>
      </c>
      <c r="C15" s="51">
        <v>5</v>
      </c>
      <c r="D15" s="15" t="s">
        <v>77</v>
      </c>
    </row>
    <row r="16" spans="1:4" x14ac:dyDescent="0.2">
      <c r="A16" s="70" t="s">
        <v>141</v>
      </c>
      <c r="B16" s="69" t="s">
        <v>76</v>
      </c>
      <c r="C16" s="48">
        <v>5</v>
      </c>
      <c r="D16" s="15" t="s">
        <v>77</v>
      </c>
    </row>
    <row r="17" spans="1:4" x14ac:dyDescent="0.2">
      <c r="A17" s="12" t="s">
        <v>202</v>
      </c>
      <c r="B17" s="13" t="s">
        <v>203</v>
      </c>
      <c r="C17" s="49" t="s">
        <v>92</v>
      </c>
      <c r="D17" s="15" t="s">
        <v>8</v>
      </c>
    </row>
    <row r="18" spans="1:4" x14ac:dyDescent="0.2">
      <c r="A18" s="18" t="s">
        <v>204</v>
      </c>
      <c r="B18" s="19" t="s">
        <v>205</v>
      </c>
      <c r="C18" s="50" t="s">
        <v>92</v>
      </c>
      <c r="D18" s="15" t="s">
        <v>73</v>
      </c>
    </row>
  </sheetData>
  <mergeCells count="3">
    <mergeCell ref="A3:D3"/>
    <mergeCell ref="A10:D10"/>
    <mergeCell ref="A6:D6"/>
  </mergeCells>
  <dataValidations count="1">
    <dataValidation type="list" allowBlank="1" showInputMessage="1" showErrorMessage="1" sqref="D11:D18 D4:D5 D7:D9">
      <formula1>Ruksi.</formula1>
    </dataValidation>
  </dataValidation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22" sqref="B22"/>
    </sheetView>
  </sheetViews>
  <sheetFormatPr baseColWidth="10" defaultColWidth="11" defaultRowHeight="16" x14ac:dyDescent="0.2"/>
  <cols>
    <col min="2" max="2" width="39.1640625" customWidth="1"/>
  </cols>
  <sheetData>
    <row r="1" spans="1:4" x14ac:dyDescent="0.2">
      <c r="A1" s="54" t="s">
        <v>125</v>
      </c>
    </row>
    <row r="2" spans="1:4" x14ac:dyDescent="0.2">
      <c r="A2" s="52" t="s">
        <v>58</v>
      </c>
      <c r="B2" s="52" t="s">
        <v>12</v>
      </c>
      <c r="C2" s="52" t="s">
        <v>2</v>
      </c>
      <c r="D2" s="52" t="s">
        <v>3</v>
      </c>
    </row>
    <row r="3" spans="1:4" x14ac:dyDescent="0.2">
      <c r="A3" s="116" t="s">
        <v>59</v>
      </c>
      <c r="B3" s="117"/>
      <c r="C3" s="117"/>
      <c r="D3" s="117"/>
    </row>
    <row r="4" spans="1:4" ht="32" x14ac:dyDescent="0.2">
      <c r="A4" s="12" t="s">
        <v>152</v>
      </c>
      <c r="B4" s="13" t="s">
        <v>111</v>
      </c>
      <c r="C4" s="14">
        <v>5</v>
      </c>
      <c r="D4" s="15" t="s">
        <v>60</v>
      </c>
    </row>
    <row r="5" spans="1:4" x14ac:dyDescent="0.2">
      <c r="A5" s="18" t="s">
        <v>153</v>
      </c>
      <c r="B5" s="19" t="s">
        <v>112</v>
      </c>
      <c r="C5" s="20">
        <v>10</v>
      </c>
      <c r="D5" s="15" t="s">
        <v>77</v>
      </c>
    </row>
    <row r="6" spans="1:4" x14ac:dyDescent="0.2">
      <c r="A6" s="116" t="s">
        <v>110</v>
      </c>
      <c r="B6" s="117"/>
      <c r="C6" s="117"/>
      <c r="D6" s="117"/>
    </row>
    <row r="7" spans="1:4" x14ac:dyDescent="0.2">
      <c r="A7" s="12" t="s">
        <v>154</v>
      </c>
      <c r="B7" s="13" t="s">
        <v>113</v>
      </c>
      <c r="C7" s="48">
        <v>5</v>
      </c>
      <c r="D7" s="15" t="s">
        <v>114</v>
      </c>
    </row>
    <row r="8" spans="1:4" x14ac:dyDescent="0.2">
      <c r="A8" s="18" t="s">
        <v>145</v>
      </c>
      <c r="B8" s="19" t="s">
        <v>108</v>
      </c>
      <c r="C8" s="20">
        <v>5</v>
      </c>
      <c r="D8" s="15" t="s">
        <v>7</v>
      </c>
    </row>
    <row r="9" spans="1:4" x14ac:dyDescent="0.2">
      <c r="A9" s="12" t="s">
        <v>155</v>
      </c>
      <c r="B9" s="13" t="s">
        <v>115</v>
      </c>
      <c r="C9" s="48">
        <v>5</v>
      </c>
      <c r="D9" s="15" t="s">
        <v>73</v>
      </c>
    </row>
    <row r="10" spans="1:4" ht="32" x14ac:dyDescent="0.2">
      <c r="A10" s="18" t="s">
        <v>156</v>
      </c>
      <c r="B10" s="19" t="s">
        <v>116</v>
      </c>
      <c r="C10" s="50" t="s">
        <v>117</v>
      </c>
      <c r="D10" s="15"/>
    </row>
    <row r="11" spans="1:4" x14ac:dyDescent="0.2">
      <c r="A11" s="12" t="s">
        <v>133</v>
      </c>
      <c r="B11" s="13" t="s">
        <v>65</v>
      </c>
      <c r="C11" s="14">
        <v>5</v>
      </c>
      <c r="D11" s="15" t="s">
        <v>66</v>
      </c>
    </row>
    <row r="12" spans="1:4" x14ac:dyDescent="0.2">
      <c r="A12" s="18" t="s">
        <v>157</v>
      </c>
      <c r="B12" s="19" t="s">
        <v>118</v>
      </c>
      <c r="C12" s="50" t="s">
        <v>101</v>
      </c>
      <c r="D12" s="15" t="s">
        <v>73</v>
      </c>
    </row>
    <row r="13" spans="1:4" x14ac:dyDescent="0.2">
      <c r="A13" s="35" t="s">
        <v>158</v>
      </c>
      <c r="B13" s="35" t="s">
        <v>149</v>
      </c>
      <c r="C13" s="15">
        <v>5</v>
      </c>
      <c r="D13" s="15" t="s">
        <v>77</v>
      </c>
    </row>
    <row r="14" spans="1:4" x14ac:dyDescent="0.2">
      <c r="A14" s="18" t="s">
        <v>159</v>
      </c>
      <c r="B14" s="19" t="s">
        <v>119</v>
      </c>
      <c r="C14" s="51">
        <v>5</v>
      </c>
      <c r="D14" s="15" t="s">
        <v>77</v>
      </c>
    </row>
    <row r="15" spans="1:4" ht="20.25" customHeight="1" x14ac:dyDescent="0.2">
      <c r="A15" s="12" t="s">
        <v>160</v>
      </c>
      <c r="B15" s="13" t="s">
        <v>151</v>
      </c>
      <c r="C15" s="14">
        <v>5</v>
      </c>
      <c r="D15" s="15" t="s">
        <v>7</v>
      </c>
    </row>
    <row r="16" spans="1:4" ht="21.75" customHeight="1" x14ac:dyDescent="0.2">
      <c r="A16" s="18" t="s">
        <v>120</v>
      </c>
      <c r="B16" s="19" t="s">
        <v>121</v>
      </c>
      <c r="C16" s="50" t="s">
        <v>72</v>
      </c>
      <c r="D16" s="15" t="s">
        <v>66</v>
      </c>
    </row>
    <row r="17" spans="1:4" x14ac:dyDescent="0.2">
      <c r="A17" s="35" t="s">
        <v>122</v>
      </c>
      <c r="B17" s="35" t="s">
        <v>123</v>
      </c>
      <c r="C17" s="53">
        <v>5</v>
      </c>
      <c r="D17" s="15" t="s">
        <v>60</v>
      </c>
    </row>
  </sheetData>
  <mergeCells count="2">
    <mergeCell ref="A3:D3"/>
    <mergeCell ref="A6:D6"/>
  </mergeCells>
  <dataValidations disablePrompts="1" count="1">
    <dataValidation type="list" allowBlank="1" showInputMessage="1" showErrorMessage="1" sqref="D4:D5 D7:D17">
      <formula1>Ruksi.</formula1>
    </dataValidation>
  </dataValidation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Information Networks</vt:lpstr>
      <vt:lpstr>ICT in Business</vt:lpstr>
      <vt:lpstr>Knowledge and Business Networks</vt:lpstr>
      <vt:lpstr>Media</vt:lpstr>
      <vt:lpstr>User-Centred Design</vt:lpstr>
    </vt:vector>
  </TitlesOfParts>
  <Company>Aalto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Emmi Peltonen</dc:creator>
  <cp:lastModifiedBy>Microsoft Office User</cp:lastModifiedBy>
  <cp:lastPrinted>2016-06-28T10:34:00Z</cp:lastPrinted>
  <dcterms:created xsi:type="dcterms:W3CDTF">2015-04-23T07:12:23Z</dcterms:created>
  <dcterms:modified xsi:type="dcterms:W3CDTF">2017-09-12T17:27:17Z</dcterms:modified>
</cp:coreProperties>
</file>